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2.xml" ContentType="application/vnd.openxmlformats-officedocument.spreadsheetml.table+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Ex3.xml" ContentType="application/vnd.ms-office.chartex+xml"/>
  <Override PartName="/xl/charts/style19.xml" ContentType="application/vnd.ms-office.chartstyle+xml"/>
  <Override PartName="/xl/charts/colors19.xml" ContentType="application/vnd.ms-office.chartcolorstyle+xml"/>
  <Override PartName="/xl/charts/chart17.xml" ContentType="application/vnd.openxmlformats-officedocument.drawingml.chart+xml"/>
  <Override PartName="/xl/charts/style20.xml" ContentType="application/vnd.ms-office.chartstyle+xml"/>
  <Override PartName="/xl/charts/colors20.xml" ContentType="application/vnd.ms-office.chartcolorstyle+xml"/>
  <Override PartName="/xl/charts/chartEx4.xml" ContentType="application/vnd.ms-office.chartex+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3.xml" ContentType="application/vnd.openxmlformats-officedocument.spreadsheetml.pivotTable+xml"/>
  <Override PartName="/xl/drawings/drawing8.xml" ContentType="application/vnd.openxmlformats-officedocument.drawing+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14.xml" ContentType="application/vnd.openxmlformats-officedocument.spreadsheetml.pivotTable+xml"/>
  <Override PartName="/xl/drawings/drawing9.xml" ContentType="application/vnd.openxmlformats-officedocument.drawing+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tables/table3.xml" ContentType="application/vnd.openxmlformats-officedocument.spreadsheetml.table+xml"/>
  <Override PartName="/xl/drawings/drawing10.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hidePivotFieldList="1"/>
  <mc:AlternateContent xmlns:mc="http://schemas.openxmlformats.org/markup-compatibility/2006">
    <mc:Choice Requires="x15">
      <x15ac:absPath xmlns:x15ac="http://schemas.microsoft.com/office/spreadsheetml/2010/11/ac" url="E:\Track\My Projects\Excel Githup Projects\Excel -Projects\Ecommerce Sales Analysis Dashboard\"/>
    </mc:Choice>
  </mc:AlternateContent>
  <xr:revisionPtr revIDLastSave="0" documentId="8_{73074FDD-9EBE-48F5-8B1D-5CA1C1E4BBA2}" xr6:coauthVersionLast="47" xr6:coauthVersionMax="47" xr10:uidLastSave="{00000000-0000-0000-0000-000000000000}"/>
  <bookViews>
    <workbookView xWindow="-108" yWindow="-108" windowWidth="23256" windowHeight="12456" firstSheet="2" activeTab="7" xr2:uid="{00000000-000D-0000-FFFF-FFFF00000000}"/>
  </bookViews>
  <sheets>
    <sheet name="Combo Chart" sheetId="4" r:id="rId1"/>
    <sheet name="Waterful Chart" sheetId="5" r:id="rId2"/>
    <sheet name="Pie chart" sheetId="6" r:id="rId3"/>
    <sheet name="Map" sheetId="7" r:id="rId4"/>
    <sheet name="Line chart" sheetId="8" r:id="rId5"/>
    <sheet name="KPIs" sheetId="9" r:id="rId6"/>
    <sheet name="KPI YOY" sheetId="16" r:id="rId7"/>
    <sheet name="Dashboard" sheetId="18" r:id="rId8"/>
    <sheet name="Pie 2" sheetId="14" r:id="rId9"/>
    <sheet name="Sheet13" sheetId="15" r:id="rId10"/>
    <sheet name="Data" sheetId="1" r:id="rId11"/>
    <sheet name="layout" sheetId="2" r:id="rId12"/>
  </sheets>
  <definedNames>
    <definedName name="_xlchart.v1.0" hidden="1">'Waterful Chart'!$D$4:$D$7</definedName>
    <definedName name="_xlchart.v1.1" hidden="1">'Waterful Chart'!$E$3</definedName>
    <definedName name="_xlchart.v1.10" hidden="1">'Waterful Chart'!$E$4:$E$7</definedName>
    <definedName name="_xlchart.v1.2" hidden="1">'Waterful Chart'!$E$4:$E$7</definedName>
    <definedName name="_xlchart.v1.8" hidden="1">'Waterful Chart'!$D$4:$D$7</definedName>
    <definedName name="_xlchart.v1.9" hidden="1">'Waterful Chart'!$E$3</definedName>
    <definedName name="_xlchart.v5.11" hidden="1">Map!$D$3</definedName>
    <definedName name="_xlchart.v5.12" hidden="1">Map!$D$4:$D$52</definedName>
    <definedName name="_xlchart.v5.13" hidden="1">Map!$E$3</definedName>
    <definedName name="_xlchart.v5.14" hidden="1">Map!$E$4:$E$52</definedName>
    <definedName name="_xlchart.v5.15" hidden="1">Map!$D$3</definedName>
    <definedName name="_xlchart.v5.16" hidden="1">Map!$D$4:$D$52</definedName>
    <definedName name="_xlchart.v5.17" hidden="1">Map!$E$3</definedName>
    <definedName name="_xlchart.v5.18" hidden="1">Map!$E$4:$E$52</definedName>
    <definedName name="_xlchart.v5.3" hidden="1">Map!$D$3</definedName>
    <definedName name="_xlchart.v5.4" hidden="1">Map!$D$4:$D$52</definedName>
    <definedName name="_xlchart.v5.5" hidden="1">Map!$E$2</definedName>
    <definedName name="_xlchart.v5.6" hidden="1">Map!$E$3</definedName>
    <definedName name="_xlchart.v5.7" hidden="1">Map!$E$4:$E$52</definedName>
    <definedName name="Slicer_City">#N/A</definedName>
    <definedName name="Slicer_Segment">#N/A</definedName>
    <definedName name="Slicer_Year">#N/A</definedName>
  </definedNames>
  <calcPr calcId="191029"/>
  <pivotCaches>
    <pivotCache cacheId="2"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7" roundtripDataSignature="AMtx7mgYS6wfnPy0iIjdhtUlD2xFm8j14w=="/>
    </ext>
  </extLst>
</workbook>
</file>

<file path=xl/calcChain.xml><?xml version="1.0" encoding="utf-8"?>
<calcChain xmlns="http://schemas.openxmlformats.org/spreadsheetml/2006/main">
  <c r="I3" i="16" l="1"/>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4" i="7"/>
  <c r="D5" i="5"/>
  <c r="D6" i="5"/>
  <c r="D7" i="5"/>
  <c r="D4" i="5"/>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5" i="7"/>
  <c r="N16" i="9"/>
  <c r="E33" i="7"/>
  <c r="E6" i="5"/>
  <c r="E24" i="7"/>
  <c r="E11" i="7"/>
  <c r="E13" i="7"/>
  <c r="E29" i="7"/>
  <c r="E16" i="7"/>
  <c r="E50" i="7"/>
  <c r="E36" i="7"/>
  <c r="G17" i="9"/>
  <c r="E44" i="7"/>
  <c r="E37" i="7"/>
  <c r="E4" i="5"/>
  <c r="B32" i="9"/>
  <c r="E45" i="7"/>
  <c r="E15" i="7"/>
  <c r="E32" i="7"/>
  <c r="E49" i="7"/>
  <c r="E27" i="7"/>
  <c r="E52" i="7"/>
  <c r="E7" i="7"/>
  <c r="E41" i="7"/>
  <c r="B17" i="9"/>
  <c r="E6" i="7"/>
  <c r="E23" i="7"/>
  <c r="E40" i="7"/>
  <c r="E10" i="7"/>
  <c r="E35" i="7"/>
  <c r="E19" i="7"/>
  <c r="Q16" i="9"/>
  <c r="E8" i="7"/>
  <c r="E28" i="7"/>
  <c r="E46" i="7"/>
  <c r="E53" i="7"/>
  <c r="E14" i="7"/>
  <c r="E31" i="7"/>
  <c r="E48" i="7"/>
  <c r="E18" i="7"/>
  <c r="E43" i="7"/>
  <c r="E20" i="7"/>
  <c r="E22" i="7"/>
  <c r="E39" i="7"/>
  <c r="E9" i="7"/>
  <c r="E26" i="7"/>
  <c r="E51" i="7"/>
  <c r="E4" i="7"/>
  <c r="E30" i="7"/>
  <c r="E47" i="7"/>
  <c r="E17" i="7"/>
  <c r="E34" i="7"/>
  <c r="E12" i="7"/>
  <c r="E7" i="5"/>
  <c r="E21" i="7"/>
  <c r="E38" i="7"/>
  <c r="E25" i="7"/>
  <c r="E42" i="7"/>
  <c r="E5" i="5"/>
  <c r="G10" i="16"/>
  <c r="F10" i="16"/>
  <c r="E10" i="16"/>
  <c r="D10" i="16"/>
  <c r="C10" i="16"/>
  <c r="B10" i="16"/>
</calcChain>
</file>

<file path=xl/sharedStrings.xml><?xml version="1.0" encoding="utf-8"?>
<sst xmlns="http://schemas.openxmlformats.org/spreadsheetml/2006/main" count="130160" uniqueCount="10958">
  <si>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</si>
  <si>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</si>
  <si>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</si>
  <si>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</si>
  <si>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</si>
  <si>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</si>
  <si>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</si>
  <si>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</si>
  <si>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</si>
  <si>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</si>
  <si>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</si>
  <si>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</si>
  <si>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</si>
  <si>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</si>
  <si>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</si>
  <si>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</si>
  <si>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</si>
  <si>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</si>
  <si>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</si>
  <si>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</si>
  <si>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</si>
  <si>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</si>
  <si>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</si>
  <si>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</si>
  <si>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</si>
  <si>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</si>
  <si>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</si>
  <si>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</si>
  <si>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</si>
  <si>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</si>
  <si>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</si>
  <si>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</si>
  <si>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</si>
  <si>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</si>
  <si>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</si>
  <si>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</si>
  <si>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</si>
  <si>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</si>
  <si>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</si>
  <si>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</si>
  <si>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</si>
  <si>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</si>
  <si>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</si>
  <si>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</si>
  <si>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</si>
  <si>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</si>
  <si>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</si>
  <si>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</si>
  <si>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</si>
  <si>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</si>
  <si>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</si>
  <si>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</si>
  <si>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</si>
  <si>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</si>
  <si>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</si>
  <si>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</si>
  <si>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</si>
  <si>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</si>
  <si>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</si>
  <si>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</si>
  <si>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</si>
  <si>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</si>
  <si>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</si>
  <si>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</si>
  <si>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</si>
  <si>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</si>
  <si>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</si>
  <si>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</si>
  <si>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</si>
  <si>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</si>
  <si>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</si>
  <si>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</si>
  <si>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</si>
  <si>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</si>
  <si>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</si>
  <si>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</si>
  <si>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</si>
  <si>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</si>
  <si>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</si>
  <si>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</si>
  <si>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</si>
  <si>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</si>
  <si>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</si>
  <si>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</si>
  <si>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</si>
  <si>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</si>
  <si>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</si>
  <si>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</si>
  <si>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</si>
  <si>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</si>
  <si>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</si>
  <si>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</si>
  <si>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</si>
  <si>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</si>
  <si>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</si>
  <si>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</si>
  <si>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</si>
  <si>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</si>
  <si>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</si>
  <si>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</si>
  <si>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</si>
  <si>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</si>
  <si>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</si>
  <si>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</si>
  <si>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</si>
  <si>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</si>
  <si>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</si>
  <si>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</si>
  <si>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</si>
  <si>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</si>
  <si>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</si>
  <si>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</si>
  <si>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</si>
  <si>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</si>
  <si>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</si>
  <si>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</si>
  <si>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</si>
  <si>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</si>
  <si>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</si>
  <si>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</si>
  <si>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</si>
  <si>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</si>
  <si>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</si>
  <si>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</si>
  <si>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</si>
  <si>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</si>
  <si>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</si>
  <si>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</si>
  <si>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</si>
  <si>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</si>
  <si>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</si>
  <si>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</si>
  <si>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</si>
  <si>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</si>
  <si>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</si>
  <si>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</si>
  <si>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</si>
  <si>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</si>
  <si>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</si>
  <si>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</si>
  <si>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</si>
  <si>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</si>
  <si>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</si>
  <si>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</si>
  <si>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</si>
  <si>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</si>
  <si>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</si>
  <si>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</si>
  <si>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</si>
  <si>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</si>
  <si>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</si>
  <si>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</si>
  <si>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</si>
  <si>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</si>
  <si>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</si>
  <si>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</si>
  <si>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</si>
  <si>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</si>
  <si>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</si>
  <si>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</si>
  <si>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</si>
  <si>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</si>
  <si>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</si>
  <si>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</si>
  <si>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</si>
  <si>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</si>
  <si>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</si>
  <si>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</si>
  <si>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</si>
  <si>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</si>
  <si>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</si>
  <si>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</si>
  <si>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</si>
  <si>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</si>
  <si>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</si>
  <si>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</si>
  <si>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</si>
  <si>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</si>
  <si>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</si>
  <si>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</si>
  <si>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</si>
  <si>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</si>
  <si>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</si>
  <si>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</si>
  <si>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</si>
  <si>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</si>
  <si>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</si>
  <si>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</si>
  <si>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</si>
  <si>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</si>
  <si>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</si>
  <si>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</si>
  <si>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</si>
  <si>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</si>
  <si>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</si>
  <si>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</si>
  <si>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</si>
  <si>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</si>
  <si>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</si>
  <si>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</si>
  <si>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</si>
  <si>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</si>
  <si>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</si>
  <si>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</si>
  <si>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</si>
  <si>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</si>
  <si>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</si>
  <si>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</si>
  <si>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</si>
  <si>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</si>
  <si>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</si>
  <si>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</si>
  <si>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</si>
  <si>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</si>
  <si>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</si>
  <si>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</si>
  <si>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</si>
  <si>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</si>
  <si>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</si>
  <si>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</si>
  <si>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</si>
  <si>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</si>
  <si>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</si>
  <si>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</si>
  <si>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</si>
  <si>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</si>
  <si>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</si>
  <si>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</si>
  <si>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</si>
  <si>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</si>
  <si>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</si>
  <si>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</si>
  <si>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</si>
  <si>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</si>
  <si>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</si>
  <si>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</si>
  <si>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</si>
  <si>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</si>
  <si>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</si>
  <si>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</si>
  <si>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</si>
  <si>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</si>
  <si>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</si>
  <si>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</si>
  <si>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</si>
  <si>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</si>
  <si>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</si>
  <si>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</si>
  <si>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</si>
  <si>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</si>
  <si>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</si>
  <si>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</si>
  <si>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</si>
  <si>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</si>
  <si>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</si>
  <si>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</si>
  <si>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</si>
  <si>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</si>
  <si>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</si>
  <si>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</si>
  <si>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</si>
  <si>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</si>
  <si>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</si>
  <si>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</si>
  <si>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</si>
  <si>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</si>
  <si>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</si>
  <si>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</si>
  <si>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</si>
  <si>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</si>
  <si>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</si>
  <si>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</si>
  <si>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</si>
  <si>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</si>
  <si>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</si>
  <si>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</si>
  <si>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</si>
  <si>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</si>
  <si>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</si>
  <si>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</si>
  <si>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</si>
  <si>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</si>
  <si>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</si>
  <si>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</si>
  <si>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</si>
  <si>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</si>
  <si>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</si>
  <si>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</si>
  <si>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</si>
  <si>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</si>
  <si>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</si>
  <si>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</si>
  <si>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</si>
  <si>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</si>
  <si>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</si>
  <si>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</si>
  <si>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</si>
  <si>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</si>
  <si>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</si>
  <si>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</si>
  <si>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</si>
  <si>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</si>
  <si>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</si>
  <si>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</si>
  <si>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</si>
  <si>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</si>
  <si>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</si>
  <si>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</si>
  <si>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</si>
  <si>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</si>
  <si>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</si>
  <si>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</si>
  <si>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</si>
  <si>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</si>
  <si>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</si>
  <si>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</si>
  <si>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</si>
  <si>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</si>
  <si>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</si>
  <si>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</si>
  <si>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</si>
  <si>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</si>
  <si>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</si>
  <si>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</si>
  <si>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</si>
  <si>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</si>
  <si>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</si>
  <si>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</si>
  <si>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</si>
  <si>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</si>
  <si>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</si>
  <si>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</si>
  <si>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</si>
  <si>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</si>
  <si>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</si>
  <si>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</si>
  <si>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</si>
  <si>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</si>
  <si>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</si>
  <si>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</si>
  <si>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</si>
  <si>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</si>
  <si>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</si>
  <si>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</si>
  <si>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</si>
  <si>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</si>
  <si>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</si>
  <si>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</si>
  <si>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</si>
  <si>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</si>
  <si>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</si>
  <si>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</si>
  <si>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</si>
  <si>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</si>
  <si>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</si>
  <si>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</si>
  <si>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</si>
  <si>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</si>
  <si>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</si>
  <si>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</si>
  <si>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</si>
  <si>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</si>
  <si>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</si>
  <si>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</si>
  <si>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</si>
  <si>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</si>
  <si>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</si>
  <si>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</si>
  <si>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</si>
  <si>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</si>
  <si>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</si>
  <si>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</si>
  <si>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</si>
  <si>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</si>
  <si>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</si>
  <si>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</si>
  <si>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</si>
  <si>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</si>
  <si>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</si>
  <si>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</si>
  <si>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</si>
  <si>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</si>
  <si>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</si>
  <si>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</si>
  <si>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</si>
  <si>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</si>
  <si>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</si>
  <si>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</si>
  <si>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</si>
  <si>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</si>
  <si>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</si>
  <si>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</si>
  <si>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</si>
  <si>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</si>
  <si>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</si>
  <si>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</si>
  <si>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</si>
  <si>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</si>
  <si>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</si>
  <si>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</si>
  <si>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</si>
  <si>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</si>
  <si>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</si>
  <si>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</si>
  <si>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</si>
  <si>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</si>
  <si>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</si>
  <si>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</si>
  <si>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</si>
  <si>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</si>
  <si>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</si>
  <si>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</si>
  <si>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</si>
  <si>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</si>
  <si>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</si>
  <si>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</si>
  <si>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</si>
  <si>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</si>
  <si>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</si>
  <si>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</si>
  <si>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</si>
  <si>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</si>
  <si>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</si>
  <si>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</si>
  <si>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</si>
  <si>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</si>
  <si>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</si>
  <si>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</si>
  <si>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</si>
  <si>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</si>
  <si>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</si>
  <si>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</si>
  <si>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</si>
  <si>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</si>
  <si>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</si>
  <si>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</si>
  <si>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</si>
  <si>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</si>
  <si>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</si>
  <si>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</si>
  <si>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</si>
  <si>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</si>
  <si>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</si>
  <si>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</si>
  <si>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</si>
  <si>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</si>
  <si>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</si>
  <si>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</si>
  <si>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</si>
  <si>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</si>
  <si>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</si>
  <si>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</si>
  <si>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</si>
  <si>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</si>
  <si>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</si>
  <si>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</si>
  <si>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</si>
  <si>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</si>
  <si>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</si>
  <si>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</si>
  <si>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</si>
  <si>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</si>
  <si>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</si>
  <si>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</si>
  <si>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</si>
  <si>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</si>
  <si>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</si>
  <si>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</si>
  <si>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</si>
  <si>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</si>
  <si>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</si>
  <si>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</si>
  <si>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</si>
  <si>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</si>
  <si>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</si>
  <si>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</si>
  <si>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</si>
  <si>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</si>
  <si>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</si>
  <si>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</si>
  <si>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</si>
  <si>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</si>
  <si>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</si>
  <si>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</si>
  <si>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</si>
  <si>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</si>
  <si>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</si>
  <si>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</si>
  <si>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</si>
  <si>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</si>
  <si>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</si>
  <si>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</si>
  <si>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</si>
  <si>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</si>
  <si>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</si>
  <si>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</si>
  <si>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</si>
  <si>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</si>
  <si>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</si>
  <si>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</si>
  <si>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</si>
  <si>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</si>
  <si>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</si>
  <si>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</si>
  <si>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</si>
  <si>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</si>
  <si>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</si>
  <si>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</si>
  <si>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</si>
  <si>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</si>
  <si>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</si>
  <si>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</si>
  <si>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</si>
  <si>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</si>
  <si>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</si>
  <si>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</si>
  <si>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</si>
  <si>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</si>
  <si>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</si>
  <si>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</si>
  <si>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</si>
  <si>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</si>
  <si>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</si>
  <si>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</si>
  <si>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</si>
  <si>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</si>
  <si>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</si>
  <si>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</si>
  <si>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</si>
  <si>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</si>
  <si>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</si>
  <si>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</si>
  <si>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</si>
  <si>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</si>
  <si>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</si>
  <si>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</si>
  <si>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</si>
  <si>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</si>
  <si>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</si>
  <si>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</si>
  <si>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</si>
  <si>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</si>
  <si>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</si>
  <si>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</si>
  <si>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</si>
  <si>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</si>
  <si>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</si>
  <si>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</si>
  <si>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</si>
  <si>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</si>
  <si>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</si>
  <si>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</si>
  <si>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</si>
  <si>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</si>
  <si>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</si>
  <si>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</si>
  <si>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</si>
  <si>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</si>
  <si>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</si>
  <si>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</si>
  <si>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</si>
  <si>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</si>
  <si>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</si>
  <si>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</si>
  <si>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</si>
  <si>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</si>
  <si>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</si>
  <si>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</si>
  <si>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</si>
  <si>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</si>
  <si>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</si>
  <si>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</si>
  <si>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</si>
  <si>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</si>
  <si>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</si>
  <si>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</si>
  <si>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</si>
  <si>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</si>
  <si>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</si>
  <si>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</si>
  <si>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</si>
  <si>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</si>
  <si>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</si>
  <si>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</si>
  <si>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</si>
  <si>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</si>
  <si>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</si>
  <si>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</si>
  <si>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</si>
  <si>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</si>
  <si>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</si>
  <si>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</si>
  <si>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</si>
  <si>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</si>
  <si>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</si>
  <si>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</si>
  <si>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</si>
  <si>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</si>
  <si>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</si>
  <si>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</si>
  <si>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</si>
  <si>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</si>
  <si>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</si>
  <si>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</si>
  <si>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</si>
  <si>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</si>
  <si>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</si>
  <si>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</si>
  <si>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</si>
  <si>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</si>
  <si>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</si>
  <si>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</si>
  <si>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</si>
  <si>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</si>
  <si>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</si>
  <si>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</si>
  <si>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</si>
  <si>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</si>
  <si>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</si>
  <si>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</si>
  <si>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</si>
  <si>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</si>
  <si>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</si>
  <si>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</si>
  <si>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</si>
  <si>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</si>
  <si>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</si>
  <si>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</si>
  <si>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</si>
  <si>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</si>
  <si>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</si>
  <si>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</si>
  <si>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</si>
  <si>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</si>
  <si>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</si>
  <si>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</si>
  <si>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</si>
  <si>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</si>
  <si>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</si>
  <si>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</si>
  <si>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</si>
  <si>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</si>
  <si>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</si>
  <si>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</si>
  <si>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</si>
  <si>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</si>
  <si>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</si>
  <si>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</si>
  <si>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</si>
  <si>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</si>
  <si>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</si>
  <si>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</si>
  <si>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</si>
  <si>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</si>
  <si>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</si>
  <si>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</si>
  <si>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</si>
  <si>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</si>
  <si>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</si>
  <si>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</si>
  <si>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</si>
  <si>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</si>
  <si>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</si>
  <si>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</si>
  <si>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</si>
  <si>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</si>
  <si>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</si>
  <si>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</si>
  <si>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</si>
  <si>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</si>
  <si>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</si>
  <si>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</si>
  <si>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</si>
  <si>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</si>
  <si>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</si>
  <si>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</si>
  <si>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</si>
  <si>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</si>
  <si>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</si>
  <si>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</si>
  <si>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</si>
  <si>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</si>
  <si>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</si>
  <si>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</si>
  <si>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</si>
  <si>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</si>
  <si>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</si>
  <si>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</si>
  <si>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</si>
  <si>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</si>
  <si>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</si>
  <si>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</si>
  <si>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</si>
  <si>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</si>
  <si>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</si>
  <si>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</si>
  <si>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</si>
  <si>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</si>
  <si>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</si>
  <si>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</si>
  <si>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</si>
  <si>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</si>
  <si>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</si>
  <si>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</si>
  <si>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</si>
  <si>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</si>
  <si>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</si>
  <si>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</si>
  <si>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</si>
  <si>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</si>
  <si>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</si>
  <si>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</si>
  <si>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</si>
  <si>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</si>
  <si>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</si>
  <si>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</si>
  <si>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</si>
  <si>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</si>
  <si>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</si>
  <si>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</si>
  <si>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</si>
  <si>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</si>
  <si>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</si>
  <si>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</si>
  <si>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</si>
  <si>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</si>
  <si>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</si>
  <si>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</si>
  <si>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</si>
  <si>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</si>
  <si>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</si>
  <si>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</si>
  <si>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</si>
  <si>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</si>
  <si>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</si>
  <si>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</si>
  <si>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</si>
  <si>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</si>
  <si>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</si>
  <si>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</si>
  <si>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</si>
  <si>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</si>
  <si>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</si>
  <si>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</si>
  <si>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</si>
  <si>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</si>
  <si>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</si>
  <si>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</si>
  <si>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</si>
  <si>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</si>
  <si>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</si>
  <si>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</si>
  <si>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</si>
  <si>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</si>
  <si>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</si>
  <si>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</si>
  <si>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</si>
  <si>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</si>
  <si>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</si>
  <si>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</si>
  <si>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</si>
  <si>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</si>
  <si>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</si>
  <si>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</si>
  <si>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</si>
  <si>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</si>
  <si>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</si>
  <si>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</si>
  <si>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</si>
  <si>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</si>
  <si>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</si>
  <si>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</si>
  <si>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</si>
  <si>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</si>
  <si>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</si>
  <si>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</si>
  <si>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</si>
  <si>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</si>
  <si>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</si>
  <si>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</si>
  <si>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</si>
  <si>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</si>
  <si>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</si>
  <si>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</si>
  <si>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</si>
  <si>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</si>
  <si>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</si>
  <si>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</si>
  <si>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</si>
  <si>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</si>
  <si>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</si>
  <si>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</si>
  <si>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</si>
  <si>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</si>
  <si>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</si>
  <si>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</si>
  <si>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</si>
  <si>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</si>
  <si>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</si>
  <si>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</si>
  <si>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</si>
  <si>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</si>
  <si>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</si>
  <si>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</si>
  <si>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</si>
  <si>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</si>
  <si>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</si>
  <si>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</si>
  <si>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</si>
  <si>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</si>
  <si>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</si>
  <si>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</si>
  <si>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</si>
  <si>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</si>
  <si>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</si>
  <si>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</si>
  <si>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</si>
  <si>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</si>
  <si>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</si>
  <si>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</si>
  <si>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</si>
  <si>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</si>
  <si>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</si>
  <si>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</si>
  <si>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</si>
  <si>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</si>
  <si>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</si>
  <si>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</si>
  <si>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</si>
  <si>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</si>
  <si>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</si>
  <si>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</si>
  <si>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</si>
  <si>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</si>
  <si>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</si>
  <si>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</si>
  <si>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</si>
  <si>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</si>
  <si>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</si>
  <si>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</si>
  <si>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</si>
  <si>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</si>
  <si>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</si>
  <si>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</si>
  <si>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</si>
  <si>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</si>
  <si>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</si>
  <si>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</si>
  <si>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</si>
  <si>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</si>
  <si>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</si>
  <si>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</si>
  <si>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</si>
  <si>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</si>
  <si>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</si>
  <si>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</si>
  <si>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</si>
  <si>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</si>
  <si>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</si>
  <si>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</si>
  <si>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</si>
  <si>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</si>
  <si>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</si>
  <si>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</si>
  <si>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</si>
  <si>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</si>
  <si>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</si>
  <si>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</si>
  <si>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</si>
  <si>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</si>
  <si>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</si>
  <si>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</si>
  <si>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</si>
  <si>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</si>
  <si>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</si>
  <si>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</si>
  <si>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</si>
  <si>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</si>
  <si>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</si>
  <si>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</si>
  <si>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</si>
  <si>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</si>
  <si>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</si>
  <si>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</si>
  <si>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</si>
  <si>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</si>
  <si>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</si>
  <si>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</si>
  <si>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</si>
  <si>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</si>
  <si>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</si>
  <si>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</si>
  <si>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</si>
  <si>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</si>
  <si>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</si>
  <si>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</si>
  <si>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</si>
  <si>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</si>
  <si>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</si>
  <si>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</si>
  <si>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</si>
  <si>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</si>
  <si>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</si>
  <si>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</si>
  <si>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</si>
  <si>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</si>
  <si>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</si>
  <si>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</si>
  <si>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</si>
  <si>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</si>
  <si>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</si>
  <si>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</si>
  <si>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</si>
  <si>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</si>
  <si>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</si>
  <si>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</si>
  <si>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</si>
  <si>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</si>
  <si>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</si>
  <si>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</si>
  <si>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</si>
  <si>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</si>
  <si>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</si>
  <si>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</si>
  <si>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</si>
  <si>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</si>
  <si>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</si>
  <si>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</si>
  <si>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</si>
  <si>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</si>
  <si>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</si>
  <si>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</si>
  <si>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</si>
  <si>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</si>
  <si>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</si>
  <si>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</si>
  <si>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</si>
  <si>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</si>
  <si>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</si>
  <si>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</si>
  <si>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</si>
  <si>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</si>
  <si>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</si>
  <si>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</si>
  <si>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</si>
  <si>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</si>
  <si>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</si>
  <si>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</si>
  <si>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</si>
  <si>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</si>
  <si>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</si>
  <si>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</si>
  <si>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</si>
  <si>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</si>
  <si>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</si>
  <si>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</si>
  <si>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</si>
  <si>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</si>
  <si>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</si>
  <si>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</si>
  <si>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</si>
  <si>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</si>
  <si>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</si>
  <si>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</si>
  <si>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</si>
  <si>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</si>
  <si>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</si>
  <si>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</si>
  <si>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</si>
  <si>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</si>
  <si>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</si>
  <si>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</si>
  <si>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</si>
  <si>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</si>
  <si>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</si>
  <si>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</si>
  <si>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</si>
  <si>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</si>
  <si>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</si>
  <si>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</si>
  <si>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</si>
  <si>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</si>
  <si>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</si>
  <si>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</si>
  <si>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</si>
  <si>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</si>
  <si>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</si>
  <si>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</si>
  <si>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</si>
  <si>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</si>
  <si>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</si>
  <si>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</si>
  <si>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</si>
  <si>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</si>
  <si>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</si>
  <si>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</si>
  <si>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</si>
  <si>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</si>
  <si>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</si>
  <si>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</si>
  <si>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</si>
  <si>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</si>
  <si>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</si>
  <si>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</si>
  <si>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</si>
  <si>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</si>
  <si>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</si>
  <si>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</si>
  <si>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</si>
  <si>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</si>
  <si>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</si>
  <si>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</si>
  <si>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</si>
  <si>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</si>
  <si>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</si>
  <si>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</si>
  <si>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</si>
  <si>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</si>
  <si>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</si>
  <si>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</si>
  <si>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</si>
  <si>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</si>
  <si>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</si>
  <si>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</si>
  <si>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</si>
  <si>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</si>
  <si>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</si>
  <si>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</si>
  <si>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</si>
  <si>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</si>
  <si>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</si>
  <si>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</si>
  <si>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</si>
  <si>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</si>
  <si>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</si>
  <si>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</si>
  <si>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</si>
  <si>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</si>
  <si>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</si>
  <si>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</si>
  <si>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</si>
  <si>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</si>
  <si>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</si>
  <si>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</si>
  <si>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</si>
  <si>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</si>
  <si>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</si>
  <si>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</si>
  <si>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</si>
  <si>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</si>
  <si>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</si>
  <si>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</si>
  <si>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</si>
  <si>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</si>
  <si>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</si>
  <si>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</si>
  <si>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</si>
  <si>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</si>
  <si>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</si>
  <si>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</si>
  <si>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</si>
  <si>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</si>
  <si>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</si>
  <si>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</si>
  <si>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</si>
  <si>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</si>
  <si>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</si>
  <si>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</si>
  <si>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</si>
  <si>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</si>
  <si>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</si>
  <si>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</si>
  <si>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</si>
  <si>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</si>
  <si>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</si>
  <si>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</si>
  <si>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</si>
  <si>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</si>
  <si>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</si>
  <si>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</si>
  <si>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</si>
  <si>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</si>
  <si>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</si>
  <si>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</si>
  <si>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</si>
  <si>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</si>
  <si>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</si>
  <si>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</si>
  <si>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</si>
  <si>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</si>
  <si>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</si>
  <si>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</si>
  <si>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</si>
  <si>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</si>
  <si>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</si>
  <si>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</si>
  <si>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</si>
  <si>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</si>
  <si>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</si>
  <si>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</si>
  <si>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</si>
  <si>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</si>
  <si>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</si>
  <si>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</si>
  <si>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</si>
  <si>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</si>
  <si>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</si>
  <si>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</si>
  <si>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</si>
  <si>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</si>
  <si>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</si>
  <si>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</si>
  <si>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</si>
  <si>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</si>
  <si>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</si>
  <si>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</si>
  <si>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</si>
  <si>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</si>
  <si>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</si>
  <si>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</si>
  <si>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</si>
  <si>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</si>
  <si>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</si>
  <si>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</si>
  <si>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</si>
  <si>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</si>
  <si>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</si>
  <si>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</si>
  <si>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</si>
  <si>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</si>
  <si>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</si>
  <si>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</si>
  <si>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</si>
  <si>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</si>
  <si>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</si>
  <si>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</si>
  <si>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</si>
  <si>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</si>
  <si>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</si>
  <si>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</si>
  <si>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</si>
  <si>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</si>
  <si>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</si>
  <si>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</si>
  <si>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</si>
  <si>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</si>
  <si>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</si>
  <si>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</si>
  <si>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</si>
  <si>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</si>
  <si>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</si>
  <si>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</si>
  <si>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</si>
  <si>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</si>
  <si>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</si>
  <si>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</si>
  <si>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</si>
  <si>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</si>
  <si>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</si>
  <si>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</si>
  <si>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</si>
  <si>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</si>
  <si>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</si>
  <si>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</si>
  <si>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</si>
  <si>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</si>
  <si>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</si>
  <si>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</si>
  <si>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</si>
  <si>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</si>
  <si>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</si>
  <si>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</si>
  <si>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</si>
  <si>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</si>
  <si>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</si>
  <si>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</si>
  <si>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</si>
  <si>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</si>
  <si>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</si>
  <si>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</si>
  <si>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</si>
  <si>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</si>
  <si>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</si>
  <si>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</si>
  <si>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</si>
  <si>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</si>
  <si>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</si>
  <si>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</si>
  <si>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</si>
  <si>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</si>
  <si>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</si>
  <si>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</si>
  <si>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</si>
  <si>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</si>
  <si>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</si>
  <si>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</si>
  <si>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</si>
  <si>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</si>
  <si>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</si>
  <si>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</si>
  <si>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</si>
  <si>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</si>
  <si>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</si>
  <si>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</si>
  <si>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</si>
  <si>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</si>
  <si>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</si>
  <si>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</si>
  <si>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</si>
  <si>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</si>
  <si>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</si>
  <si>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</si>
  <si>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</si>
  <si>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</si>
  <si>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</si>
  <si>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</si>
  <si>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</si>
  <si>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</si>
  <si>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</si>
  <si>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</si>
  <si>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</si>
  <si>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</si>
  <si>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</si>
  <si>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</si>
  <si>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</si>
  <si>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</si>
  <si>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</si>
  <si>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</si>
  <si>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</si>
  <si>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</si>
  <si>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</si>
  <si>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</si>
  <si>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</si>
  <si>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</si>
  <si>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</si>
  <si>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</si>
  <si>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</si>
  <si>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</si>
  <si>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</si>
  <si>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</si>
  <si>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</si>
  <si>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</si>
  <si>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</si>
  <si>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</si>
  <si>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</si>
  <si>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</si>
  <si>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</si>
  <si>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</si>
  <si>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</si>
  <si>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</si>
  <si>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</si>
  <si>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</si>
  <si>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</si>
  <si>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</si>
  <si>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</si>
  <si>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</si>
  <si>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</si>
  <si>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</si>
  <si>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</si>
  <si>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</si>
  <si>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</si>
  <si>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</si>
  <si>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</si>
  <si>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</si>
  <si>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</si>
  <si>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</si>
  <si>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</si>
  <si>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</si>
  <si>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</si>
  <si>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</si>
  <si>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</si>
  <si>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</si>
  <si>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</si>
  <si>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</si>
  <si>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</si>
  <si>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</si>
  <si>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</si>
  <si>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</si>
  <si>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</si>
  <si>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</si>
  <si>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</si>
  <si>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</si>
  <si>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</si>
  <si>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</si>
  <si>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</si>
  <si>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</si>
  <si>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</si>
  <si>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</si>
  <si>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</si>
  <si>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</si>
  <si>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</si>
  <si>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</si>
  <si>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</si>
  <si>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</si>
  <si>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</si>
  <si>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</si>
  <si>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</si>
  <si>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</si>
  <si>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</si>
  <si>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</si>
  <si>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</si>
  <si>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</si>
  <si>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</si>
  <si>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</si>
  <si>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</si>
  <si>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</si>
  <si>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</si>
  <si>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</si>
  <si>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</si>
  <si>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</si>
  <si>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</si>
  <si>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</si>
  <si>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</si>
  <si>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</si>
  <si>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</si>
  <si>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</si>
  <si>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</si>
  <si>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</si>
  <si>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</si>
  <si>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</si>
  <si>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</si>
  <si>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</si>
  <si>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</si>
  <si>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</si>
  <si>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</si>
  <si>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</si>
  <si>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</si>
  <si>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</si>
  <si>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</si>
  <si>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</si>
  <si>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</si>
  <si>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</si>
  <si>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</si>
  <si>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</si>
  <si>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</si>
  <si>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</si>
  <si>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</si>
  <si>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</si>
  <si>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</si>
  <si>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</si>
  <si>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</si>
  <si>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</si>
  <si>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</si>
  <si>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</si>
  <si>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</si>
  <si>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</si>
  <si>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</si>
  <si>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</si>
  <si>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</si>
  <si>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</si>
  <si>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</si>
  <si>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</si>
  <si>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</si>
  <si>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</si>
  <si>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</si>
  <si>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</si>
  <si>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</si>
  <si>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</si>
  <si>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</si>
  <si>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</si>
  <si>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</si>
  <si>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</si>
  <si>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</si>
  <si>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</si>
  <si>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</si>
  <si>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</si>
  <si>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</si>
  <si>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</si>
  <si>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</si>
  <si>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</si>
  <si>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</si>
  <si>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</si>
  <si>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</si>
  <si>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</si>
  <si>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</si>
  <si>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</si>
  <si>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</si>
  <si>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</si>
  <si>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</si>
  <si>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</si>
  <si>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</si>
  <si>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</si>
  <si>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</si>
  <si>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</si>
  <si>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</si>
  <si>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</si>
  <si>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</si>
  <si>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</si>
  <si>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</si>
  <si>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</si>
  <si>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</si>
  <si>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</si>
  <si>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</si>
  <si>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</si>
  <si>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</si>
  <si>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</si>
  <si>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</si>
  <si>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</si>
  <si>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</si>
  <si>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</si>
  <si>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</si>
  <si>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</si>
  <si>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</si>
  <si>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</si>
  <si>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</si>
  <si>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</si>
  <si>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</si>
  <si>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</si>
  <si>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</si>
  <si>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</si>
  <si>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</si>
  <si>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</si>
  <si>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</si>
  <si>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</si>
  <si>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</si>
  <si>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</si>
  <si>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</si>
  <si>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</si>
  <si>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</si>
  <si>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</si>
  <si>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</si>
  <si>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</si>
  <si>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</si>
  <si>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</si>
  <si>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</si>
  <si>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</si>
  <si>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</si>
  <si>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</si>
  <si>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</si>
  <si>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</si>
  <si>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</si>
  <si>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</si>
  <si>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</si>
  <si>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</si>
  <si>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</si>
  <si>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</si>
  <si>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</si>
  <si>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</si>
  <si>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</si>
  <si>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</si>
  <si>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</si>
  <si>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</si>
  <si>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</si>
  <si>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</si>
  <si>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</si>
  <si>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</si>
  <si>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</si>
  <si>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</si>
  <si>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</si>
  <si>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</si>
  <si>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</si>
  <si>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</si>
  <si>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</si>
  <si>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</si>
  <si>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</si>
  <si>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</si>
  <si>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</si>
  <si>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</si>
  <si>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</si>
  <si>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</si>
  <si>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</si>
  <si>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</si>
  <si>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</si>
  <si>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</si>
  <si>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</si>
  <si>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</si>
  <si>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</si>
  <si>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</si>
  <si>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</si>
  <si>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</si>
  <si>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</si>
  <si>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</si>
  <si>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</si>
  <si>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</si>
  <si>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</si>
  <si>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</si>
  <si>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</si>
  <si>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</si>
  <si>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</si>
  <si>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</si>
  <si>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</si>
  <si>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</si>
  <si>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</si>
  <si>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</si>
  <si>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</si>
  <si>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</si>
  <si>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</si>
  <si>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</si>
  <si>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</si>
  <si>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</si>
  <si>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</si>
  <si>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</si>
  <si>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</si>
  <si>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</si>
  <si>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</si>
  <si>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</si>
  <si>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</si>
  <si>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</si>
  <si>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</si>
  <si>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</si>
  <si>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</si>
  <si>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</si>
  <si>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</si>
  <si>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</si>
  <si>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</si>
  <si>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</si>
  <si>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</si>
  <si>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</si>
  <si>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</si>
  <si>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</si>
  <si>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</si>
  <si>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</si>
  <si>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</si>
  <si>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</si>
  <si>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</si>
  <si>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</si>
  <si>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</si>
  <si>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</si>
  <si>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</si>
  <si>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</si>
  <si>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</si>
  <si>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</si>
  <si>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</si>
  <si>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</si>
  <si>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</si>
  <si>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</si>
  <si>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</si>
  <si>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</si>
  <si>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</si>
  <si>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</si>
  <si>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</si>
  <si>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</si>
  <si>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</si>
  <si>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</si>
  <si>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</si>
  <si>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</si>
  <si>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</si>
  <si>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</si>
  <si>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</si>
  <si>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</si>
  <si>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</si>
  <si>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</si>
  <si>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</si>
  <si>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</si>
  <si>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</si>
  <si>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</si>
  <si>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</si>
  <si>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</si>
  <si>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</si>
  <si>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</si>
  <si>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</si>
  <si>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</si>
  <si>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</si>
  <si>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</si>
  <si>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</si>
  <si>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</si>
  <si>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</si>
  <si>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</si>
  <si>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</si>
  <si>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</si>
  <si>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</si>
  <si>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</si>
  <si>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</si>
  <si>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</si>
  <si>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</si>
  <si>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</si>
  <si>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</si>
  <si>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</si>
  <si>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</si>
  <si>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</si>
  <si>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</si>
  <si>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</si>
  <si>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</si>
  <si>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</si>
  <si>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</si>
  <si>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</si>
  <si>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</si>
  <si>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</si>
  <si>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</si>
  <si>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</si>
  <si>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</si>
  <si>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</si>
  <si>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</si>
  <si>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</si>
  <si>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</si>
  <si>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</si>
  <si>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</si>
  <si>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</si>
  <si>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</si>
  <si>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</si>
  <si>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</si>
  <si>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</si>
  <si>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</si>
  <si>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</si>
  <si>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</si>
  <si>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</si>
  <si>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</si>
  <si>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</si>
  <si>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</si>
  <si>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</si>
  <si>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</si>
  <si>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</si>
  <si>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</si>
  <si>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</si>
  <si>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</si>
  <si>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</si>
  <si>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</si>
  <si>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</si>
  <si>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</si>
  <si>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</si>
  <si>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</si>
  <si>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</si>
  <si>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</si>
  <si>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</si>
  <si>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</si>
  <si>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</si>
  <si>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</si>
  <si>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</si>
  <si>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</si>
  <si>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</si>
  <si>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</si>
  <si>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</si>
  <si>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</si>
  <si>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</si>
  <si>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</si>
  <si>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</si>
  <si>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</si>
  <si>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</si>
  <si>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</si>
  <si>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</si>
  <si>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</si>
  <si>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</si>
  <si>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</si>
  <si>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</si>
  <si>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</si>
  <si>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</si>
  <si>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</si>
  <si>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</si>
  <si>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</si>
  <si>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</si>
  <si>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</si>
  <si>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</si>
  <si>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</si>
  <si>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</si>
  <si>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</si>
  <si>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</si>
  <si>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</si>
  <si>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</si>
  <si>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</si>
  <si>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</si>
  <si>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</si>
  <si>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</si>
  <si>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</si>
  <si>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</si>
  <si>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</si>
  <si>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</si>
  <si>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</si>
  <si>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</si>
  <si>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</si>
  <si>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</si>
  <si>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</si>
  <si>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</si>
  <si>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</si>
  <si>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</si>
  <si>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</si>
  <si>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</si>
  <si>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</si>
  <si>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</si>
  <si>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</si>
  <si>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</si>
  <si>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</si>
  <si>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</si>
  <si>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</si>
  <si>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</si>
  <si>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</si>
  <si>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</si>
  <si>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</si>
  <si>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</si>
  <si>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</si>
  <si>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</si>
  <si>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</si>
  <si>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</si>
  <si>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</si>
  <si>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</si>
  <si>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</si>
  <si>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</si>
  <si>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</si>
  <si>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</si>
  <si>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</si>
  <si>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</si>
  <si>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</si>
  <si>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</si>
  <si>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</si>
  <si>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</si>
  <si>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</si>
  <si>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</si>
  <si>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</si>
  <si>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</si>
  <si>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</si>
  <si>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</si>
  <si>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</si>
  <si>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</si>
  <si>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</si>
  <si>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</si>
  <si>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</si>
  <si>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</si>
  <si>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</si>
  <si>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</si>
  <si>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</si>
  <si>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</si>
  <si>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</si>
  <si>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</si>
  <si>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</si>
  <si>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</si>
  <si>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</si>
  <si>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</si>
  <si>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</si>
  <si>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</si>
  <si>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</si>
  <si>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</si>
  <si>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</si>
  <si>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</si>
  <si>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</si>
  <si>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</si>
  <si>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</si>
  <si>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</si>
  <si>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</si>
  <si>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</si>
  <si>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</si>
  <si>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</si>
  <si>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</si>
  <si>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</si>
  <si>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</si>
  <si>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</si>
  <si>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</si>
  <si>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</si>
  <si>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</si>
  <si>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</si>
  <si>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</si>
  <si>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</si>
  <si>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</si>
  <si>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</si>
  <si>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</si>
  <si>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</si>
  <si>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</si>
  <si>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</si>
  <si>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</si>
  <si>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</si>
  <si>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</si>
  <si>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</si>
  <si>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</si>
  <si>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</si>
  <si>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</si>
  <si>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</si>
  <si>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</si>
  <si>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</si>
  <si>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</si>
  <si>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</si>
  <si>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</si>
  <si>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</si>
  <si>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</si>
  <si>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</si>
  <si>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</si>
  <si>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</si>
  <si>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</si>
  <si>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</si>
  <si>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</si>
  <si>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</si>
  <si>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</si>
  <si>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</si>
  <si>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</si>
  <si>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</si>
  <si>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</si>
  <si>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</si>
  <si>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</si>
  <si>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</si>
  <si>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</si>
  <si>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</si>
  <si>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</si>
  <si>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</si>
  <si>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</si>
  <si>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</si>
  <si>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</si>
  <si>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</si>
  <si>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</si>
  <si>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</si>
  <si>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</si>
  <si>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</si>
  <si>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</si>
  <si>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</si>
  <si>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</si>
  <si>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</si>
  <si>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</si>
  <si>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</si>
  <si>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</si>
  <si>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</si>
  <si>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</si>
  <si>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</si>
  <si>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</si>
  <si>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</si>
  <si>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</si>
  <si>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</si>
  <si>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</si>
  <si>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</si>
  <si>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</si>
  <si>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</si>
  <si>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</si>
  <si>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</si>
  <si>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</si>
  <si>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</si>
  <si>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</si>
  <si>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</si>
  <si>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</si>
  <si>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</si>
  <si>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</si>
  <si>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</si>
  <si>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</si>
  <si>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</si>
  <si>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</si>
  <si>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</si>
  <si>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</si>
  <si>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</si>
  <si>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</si>
  <si>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</si>
  <si>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</si>
  <si>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</si>
  <si>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</si>
  <si>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</si>
  <si>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</si>
  <si>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</si>
  <si>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</si>
  <si>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</si>
  <si>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</si>
  <si>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</si>
  <si>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</si>
  <si>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</si>
  <si>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</si>
  <si>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</si>
  <si>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</si>
  <si>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</si>
  <si>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</si>
  <si>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</si>
  <si>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</si>
  <si>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</si>
  <si>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</si>
  <si>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</si>
  <si>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</si>
  <si>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</si>
  <si>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</si>
  <si>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</si>
  <si>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</si>
  <si>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</si>
  <si>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</si>
  <si>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</si>
  <si>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</si>
  <si>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</si>
  <si>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</si>
  <si>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</si>
  <si>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</si>
  <si>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</si>
  <si>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</si>
  <si>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</si>
  <si>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</si>
  <si>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</si>
  <si>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</si>
  <si>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</si>
  <si>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</si>
  <si>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</si>
  <si>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</si>
  <si>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</si>
  <si>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</si>
  <si>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</si>
  <si>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</si>
  <si>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</si>
  <si>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</si>
  <si>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</si>
  <si>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</si>
  <si>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</si>
  <si>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</si>
  <si>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</si>
  <si>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</si>
  <si>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</si>
  <si>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</si>
  <si>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</si>
  <si>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</si>
  <si>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</si>
  <si>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</si>
  <si>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</si>
  <si>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</si>
  <si>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</si>
  <si>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</si>
  <si>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</si>
  <si>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</si>
  <si>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</si>
  <si>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</si>
  <si>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</si>
  <si>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</si>
  <si>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</si>
  <si>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</si>
  <si>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</si>
  <si>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</si>
  <si>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</si>
  <si>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</si>
  <si>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</si>
  <si>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</si>
  <si>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</si>
  <si>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</si>
  <si>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</si>
  <si>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</si>
  <si>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</si>
  <si>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</si>
  <si>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</si>
  <si>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</si>
  <si>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</si>
  <si>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</si>
  <si>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</si>
  <si>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</si>
  <si>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</si>
  <si>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</si>
  <si>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</si>
  <si>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</si>
  <si>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</si>
  <si>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</si>
  <si>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</si>
  <si>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</si>
  <si>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</si>
  <si>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</si>
  <si>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</si>
  <si>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</si>
  <si>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</si>
  <si>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</si>
  <si>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</si>
  <si>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</si>
  <si>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</si>
  <si>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</si>
  <si>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</si>
  <si>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</si>
  <si>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</si>
  <si>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</si>
  <si>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</si>
  <si>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</si>
  <si>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</si>
  <si>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</si>
  <si>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</si>
  <si>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</si>
  <si>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</si>
  <si>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</si>
  <si>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</si>
  <si>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</si>
  <si>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</si>
  <si>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</si>
  <si>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</si>
  <si>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</si>
  <si>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</si>
  <si>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</si>
  <si>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</si>
  <si>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</si>
  <si>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</si>
  <si>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</si>
  <si>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</si>
  <si>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</si>
  <si>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</si>
  <si>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</si>
  <si>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</si>
  <si>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</si>
  <si>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</si>
  <si>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</si>
  <si>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</si>
  <si>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</si>
  <si>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</si>
  <si>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</si>
  <si>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</si>
  <si>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</si>
  <si>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</si>
  <si>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</si>
  <si>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</si>
  <si>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</si>
  <si>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</si>
  <si>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</si>
  <si>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</si>
  <si>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</si>
  <si>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</si>
  <si>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</si>
  <si>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</si>
  <si>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</si>
  <si>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</si>
  <si>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</si>
  <si>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</si>
  <si>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</si>
  <si>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</si>
  <si>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</si>
  <si>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</si>
  <si>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</si>
  <si>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</si>
  <si>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</si>
  <si>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</si>
  <si>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</si>
  <si>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</si>
  <si>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</si>
  <si>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</si>
  <si>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</si>
  <si>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</si>
  <si>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</si>
  <si>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</si>
  <si>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</si>
  <si>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</si>
  <si>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</si>
  <si>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</si>
  <si>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</si>
  <si>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</si>
  <si>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</si>
  <si>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</si>
  <si>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</si>
  <si>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</si>
  <si>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</si>
  <si>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</si>
  <si>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</si>
  <si>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</si>
  <si>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</si>
  <si>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</si>
  <si>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</si>
  <si>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</si>
  <si>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</si>
  <si>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</si>
  <si>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</si>
  <si>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</si>
  <si>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</si>
  <si>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</si>
  <si>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</si>
  <si>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</si>
  <si>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</si>
  <si>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</si>
  <si>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</si>
  <si>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</si>
  <si>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</si>
  <si>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</si>
  <si>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</si>
  <si>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</si>
  <si>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</si>
  <si>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</si>
  <si>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</si>
  <si>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</si>
  <si>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</si>
  <si>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</si>
  <si>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</si>
  <si>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</si>
  <si>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</si>
  <si>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</si>
  <si>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</si>
  <si>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</si>
  <si>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</si>
  <si>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</si>
  <si>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</si>
  <si>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</si>
  <si>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</si>
  <si>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</si>
  <si>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</si>
  <si>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</si>
  <si>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</si>
  <si>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</si>
  <si>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</si>
  <si>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</si>
  <si>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</si>
  <si>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</si>
  <si>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</si>
  <si>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</si>
  <si>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</si>
  <si>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</si>
  <si>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</si>
  <si>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</si>
  <si>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</si>
  <si>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</si>
  <si>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</si>
  <si>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</si>
  <si>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</si>
  <si>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</si>
  <si>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</si>
  <si>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</si>
  <si>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</si>
  <si>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</si>
  <si>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</si>
  <si>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</si>
  <si>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</si>
  <si>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</si>
  <si>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</si>
  <si>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</si>
  <si>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</si>
  <si>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</si>
  <si>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</si>
  <si>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</si>
  <si>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</si>
  <si>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</si>
  <si>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</si>
  <si>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</si>
  <si>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</si>
  <si>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</si>
  <si>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</si>
  <si>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</si>
  <si>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</si>
  <si>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</si>
  <si>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</si>
  <si>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</si>
  <si>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</si>
  <si>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</si>
  <si>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</si>
  <si>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</si>
  <si>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</si>
  <si>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</si>
  <si>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</si>
  <si>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</si>
  <si>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</si>
  <si>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</si>
  <si>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</si>
  <si>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</si>
  <si>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</si>
  <si>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</si>
  <si>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</si>
  <si>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</si>
  <si>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</si>
  <si>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</si>
  <si>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</si>
  <si>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</si>
  <si>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</si>
  <si>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</si>
  <si>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</si>
  <si>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</si>
  <si>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</si>
  <si>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</si>
  <si>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</si>
  <si>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</si>
  <si>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</si>
  <si>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</si>
  <si>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</si>
  <si>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</si>
  <si>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</si>
  <si>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</si>
  <si>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</si>
  <si>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</si>
  <si>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</si>
  <si>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</si>
  <si>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</si>
  <si>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</si>
  <si>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</si>
  <si>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</si>
  <si>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</si>
  <si>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</si>
  <si>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</si>
  <si>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</si>
  <si>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</si>
  <si>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</si>
  <si>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</si>
  <si>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</si>
  <si>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</si>
  <si>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</si>
  <si>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</si>
  <si>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</si>
  <si>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</si>
  <si>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</si>
  <si>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</si>
  <si>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</si>
  <si>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</si>
  <si>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</si>
  <si>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</si>
  <si>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</si>
  <si>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</si>
  <si>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</si>
  <si>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</si>
  <si>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</si>
  <si>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</si>
  <si>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</si>
  <si>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</si>
  <si>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</si>
  <si>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</si>
  <si>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</si>
  <si>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</si>
  <si>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</si>
  <si>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</si>
  <si>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</si>
  <si>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</si>
  <si>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</si>
  <si>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</si>
  <si>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</si>
  <si>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</si>
  <si>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</si>
  <si>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</si>
  <si>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</si>
  <si>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</si>
  <si>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</si>
  <si>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</si>
  <si>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</si>
  <si>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</si>
  <si>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</si>
  <si>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</si>
  <si>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</si>
  <si>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</si>
  <si>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</si>
  <si>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</si>
  <si>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</si>
  <si>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</si>
  <si>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</si>
  <si>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</si>
  <si>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</si>
  <si>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</si>
  <si>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</si>
  <si>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</si>
  <si>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</si>
  <si>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</si>
  <si>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</si>
  <si>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</si>
  <si>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</si>
  <si>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</si>
  <si>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</si>
  <si>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</si>
  <si>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</si>
  <si>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</si>
  <si>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</si>
  <si>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</si>
  <si>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</si>
  <si>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</si>
  <si>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</si>
  <si>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</si>
  <si>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</si>
  <si>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</si>
  <si>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</si>
  <si>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</si>
  <si>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</si>
  <si>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</si>
  <si>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</si>
  <si>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</si>
  <si>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</si>
  <si>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</si>
  <si>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</si>
  <si>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</si>
  <si>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</si>
  <si>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</si>
  <si>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</si>
  <si>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</si>
  <si>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</si>
  <si>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</si>
  <si>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</si>
  <si>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</si>
  <si>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</si>
  <si>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</si>
  <si>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</si>
  <si>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</si>
  <si>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</si>
  <si>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</si>
  <si>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</si>
  <si>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</si>
  <si>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</si>
  <si>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</si>
  <si>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</si>
  <si>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</si>
  <si>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</si>
  <si>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</si>
  <si>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</si>
  <si>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</si>
  <si>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</si>
  <si>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</si>
  <si>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</si>
  <si>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</si>
  <si>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</si>
  <si>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</si>
  <si>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</si>
  <si>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</si>
  <si>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</si>
  <si>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</si>
  <si>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</si>
  <si>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</si>
  <si>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</si>
  <si>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</si>
  <si>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</si>
  <si>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</si>
  <si>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</si>
  <si>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</si>
  <si>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</si>
  <si>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</si>
  <si>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</si>
  <si>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</si>
  <si>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</si>
  <si>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</si>
  <si>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</si>
  <si>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</si>
  <si>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</si>
  <si>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</si>
  <si>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</si>
  <si>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</si>
  <si>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</si>
  <si>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</si>
  <si>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</si>
  <si>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</si>
  <si>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</si>
  <si>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</si>
  <si>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</si>
  <si>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</si>
  <si>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</si>
  <si>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</si>
  <si>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</si>
  <si>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</si>
  <si>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</si>
  <si>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</si>
  <si>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</si>
  <si>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</si>
  <si>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</si>
  <si>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</si>
  <si>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</si>
  <si>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</si>
  <si>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</si>
  <si>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</si>
  <si>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</si>
  <si>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</si>
  <si>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</si>
  <si>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</si>
  <si>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</si>
  <si>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</si>
  <si>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</si>
  <si>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</si>
  <si>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</si>
  <si>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</si>
  <si>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</si>
  <si>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</si>
  <si>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</si>
  <si>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</si>
  <si>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</si>
  <si>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</si>
  <si>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</si>
  <si>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</si>
  <si>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</si>
  <si>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</si>
  <si>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</si>
  <si>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</si>
  <si>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</si>
  <si>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</si>
  <si>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</si>
  <si>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</si>
  <si>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</si>
  <si>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</si>
  <si>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</si>
  <si>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</si>
  <si>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</si>
  <si>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</si>
  <si>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</si>
  <si>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</si>
  <si>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</si>
  <si>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</si>
  <si>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</si>
  <si>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</si>
  <si>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</si>
  <si>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</si>
  <si>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</si>
  <si>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</si>
  <si>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</si>
  <si>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</si>
  <si>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</si>
  <si>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</si>
  <si>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</si>
  <si>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</si>
  <si>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</si>
  <si>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</si>
  <si>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</si>
  <si>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</si>
  <si>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</si>
  <si>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</si>
  <si>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</si>
  <si>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</si>
  <si>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</si>
  <si>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</si>
  <si>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</si>
  <si>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</si>
  <si>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</si>
  <si>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</si>
  <si>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</si>
  <si>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</si>
  <si>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</si>
  <si>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</si>
  <si>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</si>
  <si>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</si>
  <si>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</si>
  <si>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</si>
  <si>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</si>
  <si>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</si>
  <si>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</si>
  <si>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</si>
  <si>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</si>
  <si>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</si>
  <si>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</si>
  <si>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</si>
  <si>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</si>
  <si>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</si>
  <si>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</si>
  <si>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</si>
  <si>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</si>
  <si>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</si>
  <si>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</si>
  <si>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</si>
  <si>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</si>
  <si>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</si>
  <si>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</si>
  <si>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</si>
  <si>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</si>
  <si>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</si>
  <si>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</si>
  <si>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</si>
  <si>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</si>
  <si>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</si>
  <si>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</si>
  <si>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</si>
  <si>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</si>
  <si>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</si>
  <si>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</si>
  <si>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</si>
  <si>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</si>
  <si>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</si>
  <si>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</si>
  <si>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</si>
  <si>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</si>
  <si>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</si>
  <si>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</si>
  <si>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</si>
  <si>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</si>
  <si>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</si>
  <si>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</si>
  <si>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</si>
  <si>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</si>
  <si>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</si>
  <si>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</si>
  <si>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</si>
  <si>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</si>
  <si>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</si>
  <si>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</si>
  <si>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</si>
  <si>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</si>
  <si>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</si>
  <si>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</si>
  <si>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</si>
  <si>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</si>
  <si>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</si>
  <si>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</si>
  <si>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</si>
  <si>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</si>
  <si>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</si>
  <si>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</si>
  <si>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</si>
  <si>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</si>
  <si>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</si>
  <si>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</si>
  <si>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</si>
  <si>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</si>
  <si>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</si>
  <si>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</si>
  <si>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</si>
  <si>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</si>
  <si>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</si>
  <si>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</si>
  <si>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</si>
  <si>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</si>
  <si>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</si>
  <si>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</si>
  <si>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</si>
  <si>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</si>
  <si>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</si>
  <si>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</si>
  <si>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</si>
  <si>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</si>
  <si>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</si>
  <si>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</si>
  <si>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</si>
  <si>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</si>
  <si>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</si>
  <si>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</si>
  <si>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</si>
  <si>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</si>
  <si>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</si>
  <si>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</si>
  <si>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</si>
  <si>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</si>
  <si>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</si>
  <si>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</si>
  <si>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</si>
  <si>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</si>
  <si>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</si>
  <si>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</si>
  <si>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</si>
  <si>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</si>
  <si>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</si>
  <si>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</si>
  <si>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</si>
  <si>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</si>
  <si>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</si>
  <si>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</si>
  <si>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</si>
  <si>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</si>
  <si>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</si>
  <si>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</si>
  <si>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</si>
  <si>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</si>
  <si>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</si>
  <si>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</si>
  <si>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</si>
  <si>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</si>
  <si>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</si>
  <si>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</si>
  <si>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</si>
  <si>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</si>
  <si>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</si>
  <si>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</si>
  <si>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</si>
  <si>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</si>
  <si>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</si>
  <si>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</si>
  <si>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</si>
  <si>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</si>
  <si>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</si>
  <si>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</si>
  <si>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</si>
  <si>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</si>
  <si>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</si>
  <si>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</si>
  <si>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</si>
  <si>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</si>
  <si>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</si>
  <si>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</si>
  <si>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</si>
  <si>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</si>
  <si>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</si>
  <si>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</si>
  <si>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</si>
  <si>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</si>
  <si>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</si>
  <si>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</si>
  <si>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</si>
  <si>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</si>
  <si>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</si>
  <si>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</si>
  <si>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</si>
  <si>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</si>
  <si>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</si>
  <si>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</si>
  <si>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</si>
  <si>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</si>
  <si>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</si>
  <si>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</si>
  <si>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</si>
  <si>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</si>
  <si>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</si>
  <si>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</si>
  <si>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</si>
  <si>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</si>
  <si>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</si>
  <si>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</si>
  <si>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</si>
  <si>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</si>
  <si>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</si>
  <si>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</si>
  <si>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</si>
  <si>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</si>
  <si>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</si>
  <si>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</si>
  <si>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</si>
  <si>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</si>
  <si>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</si>
  <si>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</si>
  <si>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</si>
  <si>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</si>
  <si>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</si>
  <si>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</si>
  <si>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</si>
  <si>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</si>
  <si>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</si>
  <si>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</si>
  <si>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</si>
  <si>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</si>
  <si>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</si>
  <si>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</si>
  <si>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</si>
  <si>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</si>
  <si>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</si>
  <si>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</si>
  <si>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</si>
  <si>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</si>
  <si>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</si>
  <si>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</si>
  <si>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</si>
  <si>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</si>
  <si>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</si>
  <si>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</si>
  <si>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</si>
  <si>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</si>
  <si>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</si>
  <si>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</si>
  <si>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</si>
  <si>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</si>
  <si>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</si>
  <si>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</si>
  <si>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</si>
  <si>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</si>
  <si>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</si>
  <si>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</si>
  <si>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</si>
  <si>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</si>
  <si>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</si>
  <si>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</si>
  <si>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</si>
  <si>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</si>
  <si>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</si>
  <si>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</si>
  <si>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</si>
  <si>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</si>
  <si>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</si>
  <si>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</si>
  <si>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</si>
  <si>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</si>
  <si>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</si>
  <si>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</si>
  <si>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</si>
  <si>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</si>
  <si>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</si>
  <si>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</si>
  <si>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</si>
  <si>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</si>
  <si>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</si>
  <si>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</si>
  <si>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</si>
  <si>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</si>
  <si>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</si>
  <si>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</si>
  <si>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</si>
  <si>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</si>
  <si>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</si>
  <si>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</si>
  <si>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</si>
  <si>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</si>
  <si>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</si>
  <si>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</si>
  <si>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</si>
  <si>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</si>
  <si>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</si>
  <si>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</si>
  <si>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</si>
  <si>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</si>
  <si>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</si>
  <si>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</si>
  <si>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</si>
  <si>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</si>
  <si>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</si>
  <si>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</si>
  <si>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</si>
  <si>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</si>
  <si>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</si>
  <si>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</si>
  <si>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</si>
  <si>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</si>
  <si>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</si>
  <si>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</si>
  <si>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</si>
  <si>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</si>
  <si>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</si>
  <si>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</si>
  <si>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</si>
  <si>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</si>
  <si>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</si>
  <si>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</si>
  <si>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</si>
  <si>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</si>
  <si>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</si>
  <si>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</si>
  <si>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</si>
  <si>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</si>
  <si>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</si>
  <si>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</si>
  <si>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</si>
  <si>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</si>
  <si>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</si>
  <si>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</si>
  <si>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</si>
  <si>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</si>
  <si>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</si>
  <si>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</si>
  <si>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</si>
  <si>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</si>
  <si>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</si>
  <si>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</si>
  <si>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</si>
  <si>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</si>
  <si>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</si>
  <si>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</si>
  <si>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</si>
  <si>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</si>
  <si>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</si>
  <si>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</si>
  <si>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</si>
  <si>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</si>
  <si>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</si>
  <si>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</si>
  <si>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</si>
  <si>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</si>
  <si>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</si>
  <si>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</si>
  <si>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</si>
  <si>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</si>
  <si>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</si>
  <si>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</si>
  <si>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</si>
  <si>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</si>
  <si>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</si>
  <si>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</si>
  <si>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</si>
  <si>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</si>
  <si>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</si>
  <si>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</si>
  <si>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</si>
  <si>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</si>
  <si>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</si>
  <si>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</si>
  <si>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</si>
  <si>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</si>
  <si>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</si>
  <si>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</si>
  <si>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</si>
  <si>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</si>
  <si>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</si>
  <si>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</si>
  <si>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</si>
  <si>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</si>
  <si>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</si>
  <si>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</si>
  <si>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</si>
  <si>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</si>
  <si>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</si>
  <si>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</si>
  <si>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</si>
  <si>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</si>
  <si>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</si>
  <si>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</si>
  <si>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</si>
  <si>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</si>
  <si>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</si>
  <si>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</si>
  <si>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</si>
  <si>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</si>
  <si>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</si>
  <si>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</si>
  <si>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</si>
  <si>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</si>
  <si>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</si>
  <si>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</si>
  <si>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</si>
  <si>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</si>
  <si>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</si>
  <si>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</si>
  <si>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</si>
  <si>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</si>
  <si>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</si>
  <si>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</si>
  <si>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</si>
  <si>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</si>
  <si>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</si>
  <si>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</si>
  <si>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</si>
  <si>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</si>
  <si>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</si>
  <si>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</si>
  <si>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</si>
  <si>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</si>
  <si>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</si>
  <si>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</si>
  <si>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</si>
  <si>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</si>
  <si>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</si>
  <si>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</si>
  <si>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</si>
  <si>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</si>
  <si>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</si>
  <si>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</si>
  <si>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</si>
  <si>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</si>
  <si>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</si>
  <si>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</si>
  <si>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</si>
  <si>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</si>
  <si>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</si>
  <si>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</si>
  <si>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</si>
  <si>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</si>
  <si>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</si>
  <si>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</si>
  <si>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</si>
  <si>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</si>
  <si>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</si>
  <si>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</si>
  <si>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</si>
  <si>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</si>
  <si>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</si>
  <si>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</si>
  <si>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</si>
  <si>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</si>
  <si>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</si>
  <si>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</si>
  <si>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</si>
  <si>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</si>
  <si>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</si>
  <si>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</si>
  <si>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</si>
  <si>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</si>
  <si>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</si>
  <si>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</si>
  <si>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</si>
  <si>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</si>
  <si>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</si>
  <si>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</si>
  <si>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</si>
  <si>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</si>
  <si>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</si>
  <si>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</si>
  <si>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</si>
  <si>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</si>
  <si>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</si>
  <si>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</si>
  <si>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</si>
  <si>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</si>
  <si>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</si>
  <si>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</si>
  <si>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</si>
  <si>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</si>
  <si>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</si>
  <si>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</si>
  <si>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</si>
  <si>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</si>
  <si>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</si>
  <si>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</si>
  <si>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</si>
  <si>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</si>
  <si>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</si>
  <si>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</si>
  <si>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</si>
  <si>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</si>
  <si>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</si>
  <si>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</si>
  <si>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</si>
  <si>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</si>
  <si>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</si>
  <si>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</si>
  <si>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</si>
  <si>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</si>
  <si>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</si>
  <si>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</si>
  <si>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</si>
  <si>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</si>
  <si>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</si>
  <si>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</si>
  <si>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</si>
  <si>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</si>
  <si>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</si>
  <si>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</si>
  <si>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</si>
  <si>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</si>
  <si>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</si>
  <si>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</si>
  <si>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</si>
  <si>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</si>
  <si>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</si>
  <si>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</si>
  <si>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</si>
  <si>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</si>
  <si>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</si>
  <si>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</si>
  <si>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</si>
  <si>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</si>
  <si>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</si>
  <si>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</si>
  <si>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</si>
  <si>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</si>
  <si>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</si>
  <si>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</si>
  <si>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</si>
  <si>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</si>
  <si>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</si>
  <si>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</si>
  <si>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</si>
  <si>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</si>
  <si>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</si>
  <si>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</si>
  <si>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</si>
  <si>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</si>
  <si>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</si>
  <si>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</si>
  <si>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</si>
  <si>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</si>
  <si>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</si>
  <si>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</si>
  <si>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</si>
  <si>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</si>
  <si>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</si>
  <si>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</si>
  <si>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</si>
  <si>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</si>
  <si>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</si>
  <si>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</si>
  <si>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</si>
  <si>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</si>
  <si>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</si>
  <si>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</si>
  <si>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</si>
  <si>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</si>
  <si>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</si>
  <si>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</si>
  <si>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</si>
  <si>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</si>
  <si>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</si>
  <si>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</si>
  <si>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</si>
  <si>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</si>
  <si>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</si>
  <si>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</si>
  <si>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</si>
  <si>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</si>
  <si>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</si>
  <si>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</si>
  <si>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</si>
  <si>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</si>
  <si>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</si>
  <si>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</si>
  <si>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</si>
  <si>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</si>
  <si>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</si>
  <si>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</si>
  <si>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</si>
  <si>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</si>
  <si>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</si>
  <si>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</si>
  <si>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</si>
  <si>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</si>
  <si>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</si>
  <si>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</si>
  <si>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</si>
  <si>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</si>
  <si>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</si>
  <si>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</si>
  <si>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</si>
  <si>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</si>
  <si>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</si>
  <si>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</si>
  <si>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</si>
  <si>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</si>
  <si>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</si>
  <si>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</si>
  <si>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</si>
  <si>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</si>
  <si>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</si>
  <si>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</si>
  <si>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</si>
  <si>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</si>
  <si>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</si>
  <si>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</si>
  <si>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</si>
  <si>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</si>
  <si>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</si>
  <si>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</si>
  <si>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</si>
  <si>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</si>
  <si>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</si>
  <si>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</si>
  <si>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</si>
  <si>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</si>
  <si>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</si>
  <si>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</si>
  <si>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</si>
  <si>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</si>
  <si>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</si>
  <si>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</si>
  <si>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</si>
  <si>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</si>
  <si>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</si>
  <si>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</si>
  <si>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</si>
  <si>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</si>
  <si>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</si>
  <si>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</si>
  <si>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</si>
  <si>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</si>
  <si>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</si>
  <si>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</si>
  <si>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</si>
  <si>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</si>
  <si>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</si>
  <si>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</si>
  <si>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</si>
  <si>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</si>
  <si>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</si>
  <si>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</si>
  <si>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</si>
  <si>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</si>
  <si>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</si>
  <si>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</si>
  <si>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</si>
  <si>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</si>
  <si>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</si>
  <si>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</si>
  <si>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</si>
  <si>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</si>
  <si>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</si>
  <si>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</si>
  <si>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</si>
  <si>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</si>
  <si>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</si>
  <si>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</si>
  <si>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</si>
  <si>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</si>
  <si>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</si>
  <si>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</si>
  <si>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</si>
  <si>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</si>
  <si>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</si>
  <si>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</si>
  <si>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</si>
  <si>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</si>
  <si>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</si>
  <si>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</si>
  <si>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</si>
  <si>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</si>
  <si>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</si>
  <si>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</si>
  <si>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</si>
  <si>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</si>
  <si>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</si>
  <si>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</si>
  <si>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</si>
  <si>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</si>
  <si>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</si>
  <si>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</si>
  <si>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</si>
  <si>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</si>
  <si>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</si>
  <si>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</si>
  <si>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</si>
  <si>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</si>
  <si>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</si>
  <si>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</si>
  <si>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</si>
  <si>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</si>
  <si>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</si>
  <si>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</si>
  <si>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</si>
  <si>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</si>
  <si>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</si>
  <si>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</si>
  <si>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</si>
  <si>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</si>
  <si>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</si>
  <si>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</si>
  <si>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</si>
  <si>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</si>
  <si>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</si>
  <si>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</si>
  <si>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</si>
  <si>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</si>
  <si>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</si>
  <si>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</si>
  <si>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</si>
  <si>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</si>
  <si>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</si>
  <si>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</si>
  <si>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</si>
  <si>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</si>
  <si>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</si>
  <si>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</si>
  <si>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</si>
  <si>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</si>
  <si>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</si>
  <si>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</si>
  <si>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</si>
  <si>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</si>
  <si>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</si>
  <si>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</si>
  <si>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</si>
  <si>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</si>
  <si>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</si>
  <si>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</si>
  <si>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</si>
  <si>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</si>
  <si>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</si>
  <si>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</si>
  <si>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</si>
  <si>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</si>
  <si>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</si>
  <si>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</si>
  <si>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</si>
  <si>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</si>
  <si>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</si>
  <si>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</si>
  <si>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</si>
  <si>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</si>
  <si>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</si>
  <si>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</si>
  <si>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</si>
  <si>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</si>
  <si>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</si>
  <si>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</si>
  <si>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</si>
  <si>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</si>
  <si>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</si>
  <si>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</si>
  <si>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</si>
  <si>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</si>
  <si>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</si>
  <si>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</si>
  <si>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</si>
  <si>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</si>
  <si>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</si>
  <si>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</si>
  <si>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</si>
  <si>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</si>
  <si>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</si>
  <si>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</si>
  <si>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</si>
  <si>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</si>
  <si>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</si>
  <si>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</si>
  <si>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</si>
  <si>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</si>
  <si>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</si>
  <si>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</si>
  <si>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</si>
  <si>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</si>
  <si>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</si>
  <si>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</si>
  <si>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</si>
  <si>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</si>
  <si>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</si>
  <si>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</si>
  <si>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</si>
  <si>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</si>
  <si>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</si>
  <si>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</si>
  <si>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</si>
  <si>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</si>
  <si>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</si>
  <si>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</si>
  <si>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</si>
  <si>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</si>
  <si>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</si>
  <si>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</si>
  <si>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</si>
  <si>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</si>
  <si>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</si>
  <si>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</si>
  <si>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</si>
  <si>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</si>
  <si>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</si>
  <si>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</si>
  <si>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</si>
  <si>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</si>
  <si>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</si>
  <si>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</si>
  <si>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</si>
  <si>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</si>
  <si>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</si>
  <si>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</si>
  <si>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</si>
  <si>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</si>
  <si>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</si>
  <si>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</si>
  <si>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</si>
  <si>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</si>
  <si>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</si>
  <si>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</si>
  <si>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</si>
  <si>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</si>
  <si>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</si>
  <si>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</si>
  <si>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</si>
  <si>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</si>
  <si>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</si>
  <si>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</si>
  <si>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</si>
  <si>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</si>
  <si>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</si>
  <si>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</si>
  <si>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</si>
  <si>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</si>
  <si>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</si>
  <si>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</si>
  <si>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</si>
  <si>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</si>
  <si>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</si>
  <si>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</si>
  <si>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</si>
  <si>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</si>
  <si>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</si>
  <si>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</si>
  <si>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</si>
  <si>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</si>
  <si>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</si>
  <si>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</si>
  <si>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</si>
  <si>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</si>
  <si>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</si>
  <si>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</si>
  <si>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</si>
  <si>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</si>
  <si>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</si>
  <si>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</si>
  <si>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</si>
  <si>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</si>
  <si>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</si>
  <si>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</si>
  <si>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</si>
  <si>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</si>
  <si>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</si>
  <si>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</si>
  <si>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</si>
  <si>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</si>
  <si>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</si>
  <si>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</si>
  <si>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</si>
  <si>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</si>
  <si>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</si>
  <si>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</si>
  <si>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</si>
  <si>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</si>
  <si>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</si>
  <si>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</si>
  <si>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</si>
  <si>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</si>
  <si>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</si>
  <si>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</si>
  <si>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</si>
  <si>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</si>
  <si>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</si>
  <si>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</si>
  <si>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</si>
  <si>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</si>
  <si>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</si>
  <si>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</si>
  <si>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</si>
  <si>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</si>
  <si>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</si>
  <si>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</si>
  <si>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</si>
  <si>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</si>
  <si>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</si>
  <si>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</si>
  <si>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</si>
  <si>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</si>
  <si>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</si>
  <si>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</si>
  <si>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</si>
  <si>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</si>
  <si>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</si>
  <si>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</si>
  <si>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</si>
  <si>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</si>
  <si>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</si>
  <si>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</si>
  <si>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</si>
  <si>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</si>
  <si>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</si>
  <si>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</si>
  <si>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</si>
  <si>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</si>
  <si>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</si>
  <si>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</si>
  <si>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</si>
  <si>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</si>
  <si>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</si>
  <si>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</si>
  <si>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</si>
  <si>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</si>
  <si>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</si>
  <si>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</si>
  <si>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</si>
  <si>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</si>
  <si>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</si>
  <si>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</si>
  <si>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</si>
  <si>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</si>
  <si>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</si>
  <si>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</si>
  <si>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</si>
  <si>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</si>
  <si>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</si>
  <si>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</si>
  <si>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</si>
  <si>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</si>
  <si>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</si>
  <si>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</si>
  <si>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</si>
  <si>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</si>
  <si>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</si>
  <si>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</si>
  <si>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</si>
  <si>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</si>
  <si>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</si>
  <si>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</si>
  <si>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</si>
  <si>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</si>
  <si>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</si>
  <si>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</si>
  <si>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</si>
  <si>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</si>
  <si>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</si>
  <si>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</si>
  <si>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</si>
  <si>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</si>
  <si>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</si>
  <si>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</si>
  <si>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</si>
  <si>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</si>
  <si>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</si>
  <si>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</si>
  <si>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</si>
  <si>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</si>
  <si>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</si>
  <si>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</si>
  <si>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</si>
  <si>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</si>
  <si>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</si>
  <si>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</si>
  <si>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</si>
  <si>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</si>
  <si>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</si>
  <si>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</si>
  <si>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</si>
  <si>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</si>
  <si>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</si>
  <si>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</si>
  <si>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</si>
  <si>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</si>
  <si>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</si>
  <si>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</si>
  <si>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</si>
  <si>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</si>
  <si>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</si>
  <si>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</si>
  <si>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</si>
  <si>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</si>
  <si>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</si>
  <si>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</si>
  <si>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</si>
  <si>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</si>
  <si>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</si>
  <si>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</si>
  <si>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</si>
  <si>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</si>
  <si>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</si>
  <si>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</si>
  <si>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</si>
  <si>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</si>
  <si>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</si>
  <si>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</si>
  <si>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</si>
  <si>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</si>
  <si>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</si>
  <si>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</si>
  <si>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</si>
  <si>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</si>
  <si>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</si>
  <si>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</si>
  <si>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</si>
  <si>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</si>
  <si>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</si>
  <si>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</si>
  <si>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</si>
  <si>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</si>
  <si>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</si>
  <si>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</si>
  <si>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</si>
  <si>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</si>
  <si>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</si>
  <si>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</si>
  <si>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</si>
  <si>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</si>
  <si>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</si>
  <si>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</si>
  <si>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</si>
  <si>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</si>
  <si>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</si>
  <si>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</si>
  <si>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</si>
  <si>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</si>
  <si>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</si>
  <si>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</si>
  <si>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</si>
  <si>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</si>
  <si>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</si>
  <si>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</si>
  <si>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</si>
  <si>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</si>
  <si>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</si>
  <si>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</si>
  <si>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</si>
  <si>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</si>
  <si>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</si>
  <si>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</si>
  <si>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</si>
  <si>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</si>
  <si>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</si>
  <si>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</si>
  <si>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</si>
  <si>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</si>
  <si>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</si>
  <si>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</si>
  <si>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</si>
  <si>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</si>
  <si>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</si>
  <si>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</si>
  <si>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</si>
  <si>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</si>
  <si>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</si>
  <si>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</si>
  <si>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</si>
  <si>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</si>
  <si>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</si>
  <si>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</si>
  <si>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</si>
  <si>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</si>
  <si>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</si>
  <si>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</si>
  <si>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</si>
  <si>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</si>
  <si>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</si>
  <si>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</si>
  <si>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</si>
  <si>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</si>
  <si>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</si>
  <si>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</si>
  <si>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</si>
  <si>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</si>
  <si>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</si>
  <si>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</si>
  <si>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</si>
  <si>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</si>
  <si>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</si>
  <si>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</si>
  <si>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</si>
  <si>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</si>
  <si>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</si>
  <si>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</si>
  <si>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</si>
  <si>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</si>
  <si>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</si>
  <si>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</si>
  <si>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</si>
  <si>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</si>
  <si>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</si>
  <si>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</si>
  <si>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</si>
  <si>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</si>
  <si>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</si>
  <si>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</si>
  <si>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</si>
  <si>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</si>
  <si>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</si>
  <si>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</si>
  <si>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</si>
  <si>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</si>
  <si>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</si>
  <si>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</si>
  <si>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</si>
  <si>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</si>
  <si>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</si>
  <si>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</si>
  <si>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</si>
  <si>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</si>
  <si>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</si>
  <si>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</si>
  <si>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</si>
  <si>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</si>
  <si>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</si>
  <si>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</si>
  <si>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</si>
  <si>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</si>
  <si>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</si>
  <si>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</si>
  <si>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</si>
  <si>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</si>
  <si>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</si>
  <si>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</si>
  <si>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</si>
  <si>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</si>
  <si>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</si>
  <si>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</si>
  <si>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</si>
  <si>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</si>
  <si>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</si>
  <si>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</si>
  <si>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</si>
  <si>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</si>
  <si>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</si>
  <si>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</si>
  <si>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</si>
  <si>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</si>
  <si>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</si>
  <si>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</si>
  <si>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</si>
  <si>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</si>
  <si>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</si>
  <si>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</si>
  <si>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</si>
  <si>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</si>
  <si>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</si>
  <si>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</si>
  <si>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</si>
  <si>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</si>
  <si>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</si>
  <si>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</si>
  <si>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</si>
  <si>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</si>
  <si>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</si>
  <si>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</si>
  <si>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</si>
  <si>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</si>
  <si>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</si>
  <si>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</si>
  <si>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</si>
  <si>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</si>
  <si>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</si>
  <si>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</si>
  <si>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</si>
  <si>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</si>
  <si>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</si>
  <si>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</si>
  <si>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</si>
  <si>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</si>
  <si>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</si>
  <si>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</si>
  <si>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</si>
  <si>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</si>
  <si>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</si>
  <si>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</si>
  <si>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</si>
  <si>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</si>
  <si>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</si>
  <si>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</si>
  <si>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</si>
  <si>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</si>
  <si>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</si>
  <si>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</si>
  <si>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</si>
  <si>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</si>
  <si>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</si>
  <si>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</si>
  <si>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</si>
  <si>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</si>
  <si>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</si>
  <si>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</si>
  <si>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</si>
  <si>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</si>
  <si>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</si>
  <si>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</si>
  <si>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</si>
  <si>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</si>
  <si>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</si>
  <si>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</si>
  <si>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</si>
  <si>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</si>
  <si>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</si>
  <si>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</si>
  <si>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</si>
  <si>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</si>
  <si>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</si>
  <si>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</si>
  <si>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</si>
  <si>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</si>
  <si>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</si>
  <si>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</si>
  <si>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</si>
  <si>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</si>
  <si>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</si>
  <si>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</si>
  <si>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</si>
  <si>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</si>
  <si>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</si>
  <si>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</si>
  <si>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</si>
  <si>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</si>
  <si>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</si>
  <si>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</si>
  <si>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</si>
  <si>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</si>
  <si>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</si>
  <si>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</si>
  <si>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</si>
  <si>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</si>
  <si>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</si>
  <si>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</si>
  <si>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</si>
  <si>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</si>
  <si>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</si>
  <si>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</si>
  <si>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</si>
  <si>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</si>
  <si>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</si>
  <si>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</si>
  <si>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</si>
  <si>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</si>
  <si>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</si>
  <si>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</si>
  <si>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</si>
  <si>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</si>
  <si>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</si>
  <si>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</si>
  <si>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</si>
  <si>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</si>
  <si>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</si>
  <si>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</si>
  <si>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</si>
  <si>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</si>
  <si>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</si>
  <si>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</si>
  <si>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</si>
  <si>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</si>
  <si>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</si>
  <si>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</si>
  <si>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</si>
  <si>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</si>
  <si>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</si>
  <si>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</si>
  <si>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</si>
  <si>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</si>
  <si>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</si>
  <si>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</si>
  <si>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</si>
  <si>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</si>
  <si>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</si>
  <si>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</si>
  <si>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</si>
  <si>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</si>
  <si>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</si>
  <si>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</si>
  <si>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</si>
  <si>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</si>
  <si>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</si>
  <si>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</si>
  <si>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</si>
  <si>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</si>
  <si>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</si>
  <si>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</si>
  <si>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</si>
  <si>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</si>
  <si>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</si>
  <si>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</si>
  <si>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</si>
  <si>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</si>
  <si>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</si>
  <si>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</si>
  <si>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</si>
  <si>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</si>
  <si>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</si>
  <si>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</si>
  <si>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</si>
  <si>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</si>
  <si>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</si>
  <si>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</si>
  <si>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</si>
  <si>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</si>
  <si>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</si>
  <si>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</si>
  <si>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</si>
  <si>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</si>
  <si>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</si>
  <si>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</si>
  <si>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</si>
  <si>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</si>
  <si>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</si>
  <si>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</si>
  <si>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</si>
  <si>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</si>
  <si>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</si>
  <si>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</si>
  <si>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</si>
  <si>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</si>
  <si>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</si>
  <si>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</si>
  <si>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</si>
  <si>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</si>
  <si>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</si>
  <si>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</si>
  <si>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</si>
  <si>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</si>
  <si>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</si>
  <si>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</si>
  <si>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</si>
  <si>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</si>
  <si>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</si>
  <si>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</si>
  <si>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</si>
  <si>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</si>
  <si>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</si>
  <si>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</si>
  <si>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</si>
  <si>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</si>
  <si>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</si>
  <si>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</si>
  <si>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</si>
  <si>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</si>
  <si>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</si>
  <si>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</si>
  <si>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</si>
  <si>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</si>
  <si>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</si>
  <si>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</si>
  <si>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</si>
  <si>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</si>
  <si>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</si>
  <si>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</si>
  <si>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</si>
  <si>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</si>
  <si>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</si>
  <si>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</si>
  <si>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</si>
  <si>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</si>
  <si>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</si>
  <si>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</si>
  <si>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</si>
  <si>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</si>
  <si>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</si>
  <si>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</si>
  <si>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</si>
  <si>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</si>
  <si>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</si>
  <si>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</si>
  <si>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</si>
  <si>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</si>
  <si>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</si>
  <si>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</si>
  <si>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</si>
  <si>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</si>
  <si>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</si>
  <si>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</si>
  <si>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</si>
  <si>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</si>
  <si>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</si>
  <si>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</si>
  <si>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</si>
  <si>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</si>
  <si>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</si>
  <si>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</si>
  <si>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</si>
  <si>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</si>
  <si>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</si>
  <si>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</si>
  <si>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</si>
  <si>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</si>
  <si>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</si>
  <si>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</si>
  <si>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</si>
  <si>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</si>
  <si>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</si>
  <si>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</si>
  <si>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</si>
  <si>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</si>
  <si>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</si>
  <si>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</si>
  <si>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</si>
  <si>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</si>
  <si>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</si>
  <si>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</si>
  <si>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</si>
  <si>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</si>
  <si>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</si>
  <si>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</si>
  <si>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</si>
  <si>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</si>
  <si>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</si>
  <si>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</si>
  <si>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</si>
  <si>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</si>
  <si>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</si>
  <si>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</si>
  <si>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</si>
  <si>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</si>
  <si>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</si>
  <si>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</si>
  <si>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</si>
  <si>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</si>
  <si>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</si>
  <si>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</si>
  <si>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</si>
  <si>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</si>
  <si>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</si>
  <si>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</si>
  <si>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</si>
  <si>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</si>
  <si>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</si>
  <si>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</si>
  <si>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</si>
  <si>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</si>
  <si>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</si>
  <si>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</si>
  <si>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</si>
  <si>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</si>
  <si>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</si>
  <si>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</si>
  <si>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</si>
  <si>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</si>
  <si>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</si>
  <si>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</si>
  <si>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</si>
  <si>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</si>
  <si>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</si>
  <si>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</si>
  <si>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</si>
  <si>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</si>
  <si>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</si>
  <si>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</si>
  <si>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</si>
  <si>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</si>
  <si>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</si>
  <si>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</si>
  <si>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</si>
  <si>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</si>
  <si>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</si>
  <si>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</si>
  <si>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</si>
  <si>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</si>
  <si>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</si>
  <si>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</si>
  <si>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</si>
  <si>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</si>
  <si>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</si>
  <si>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</si>
  <si>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</si>
  <si>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</si>
  <si>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</si>
  <si>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</si>
  <si>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</si>
  <si>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</si>
  <si>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</si>
  <si>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</si>
  <si>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</si>
  <si>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</si>
  <si>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</si>
  <si>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</si>
  <si>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</si>
  <si>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</si>
  <si>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</si>
  <si>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</si>
  <si>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</si>
  <si>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</si>
  <si>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</si>
  <si>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</si>
  <si>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</si>
  <si>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</si>
  <si>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</si>
  <si>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</si>
  <si>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</si>
  <si>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</si>
  <si>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</si>
  <si>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</si>
  <si>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</si>
  <si>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</si>
  <si>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</si>
  <si>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</si>
  <si>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</si>
  <si>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</si>
  <si>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</si>
  <si>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</si>
  <si>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</si>
  <si>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</si>
  <si>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</si>
  <si>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</si>
  <si>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</si>
  <si>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</si>
  <si>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</si>
  <si>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</si>
  <si>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</si>
  <si>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</si>
  <si>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</si>
  <si>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</si>
  <si>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</si>
  <si>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</si>
  <si>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</si>
  <si>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</si>
  <si>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</si>
  <si>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</si>
  <si>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</si>
  <si>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</si>
  <si>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</si>
  <si>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</si>
  <si>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</si>
  <si>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</si>
  <si>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</si>
  <si>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</si>
  <si>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</si>
  <si>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</si>
  <si>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</si>
  <si>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</si>
  <si>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</si>
  <si>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</si>
  <si>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</si>
  <si>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</si>
  <si>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</si>
  <si>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</si>
  <si>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</si>
  <si>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</si>
  <si>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</si>
  <si>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</si>
  <si>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</si>
  <si>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</si>
  <si>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</si>
  <si>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</si>
  <si>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</si>
  <si>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</si>
  <si>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</si>
  <si>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</si>
  <si>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</si>
  <si>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</si>
  <si>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</si>
  <si>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</si>
  <si>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</si>
  <si>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</si>
  <si>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</si>
  <si>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</si>
  <si>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</si>
  <si>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</si>
  <si>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</si>
  <si>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</si>
  <si>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</si>
  <si>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</si>
  <si>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</si>
  <si>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</si>
  <si>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</si>
  <si>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</si>
  <si>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</si>
  <si>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</si>
  <si>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</si>
  <si>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</si>
  <si>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</si>
  <si>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</si>
  <si>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</si>
  <si>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</si>
  <si>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</si>
  <si>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</si>
  <si>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</si>
  <si>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</si>
  <si>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</si>
  <si>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</si>
  <si>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</si>
  <si>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</si>
  <si>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</si>
  <si>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</si>
  <si>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</si>
  <si>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</si>
  <si>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</si>
  <si>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</si>
  <si>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</si>
  <si>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</si>
  <si>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</si>
  <si>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</si>
  <si>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</si>
  <si>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</si>
  <si>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</si>
  <si>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</si>
  <si>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</si>
  <si>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</si>
  <si>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</si>
  <si>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</si>
  <si>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</si>
  <si>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</si>
  <si>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</si>
  <si>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</si>
  <si>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</si>
  <si>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</si>
  <si>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</si>
  <si>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</si>
  <si>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</si>
  <si>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</si>
  <si>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</si>
  <si>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</si>
  <si>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</si>
  <si>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</si>
  <si>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</si>
  <si>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</si>
  <si>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</si>
  <si>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</si>
  <si>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</si>
  <si>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</si>
  <si>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</si>
  <si>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</si>
  <si>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</si>
  <si>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</si>
  <si>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</si>
  <si>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</si>
  <si>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</si>
  <si>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</si>
  <si>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</si>
  <si>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</si>
  <si>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</si>
  <si>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</si>
  <si>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</si>
  <si>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</si>
  <si>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</si>
  <si>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</si>
  <si>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</si>
  <si>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</si>
  <si>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</si>
  <si>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</si>
  <si>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</si>
  <si>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</si>
  <si>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</si>
  <si>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</si>
  <si>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</si>
  <si>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</si>
  <si>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</si>
  <si>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</si>
  <si>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</si>
  <si>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</si>
  <si>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</si>
  <si>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</si>
  <si>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</si>
  <si>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</si>
  <si>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</si>
  <si>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</si>
  <si>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</si>
  <si>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</si>
  <si>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</si>
  <si>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</si>
  <si>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</si>
  <si>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</si>
  <si>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</si>
  <si>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</si>
  <si>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</si>
  <si>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</si>
  <si>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</si>
  <si>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</si>
  <si>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</si>
  <si>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</si>
  <si>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</si>
  <si>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</si>
  <si>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</si>
  <si>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</si>
  <si>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</si>
  <si>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</si>
  <si>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</si>
  <si>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</si>
  <si>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</si>
  <si>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</si>
  <si>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</si>
  <si>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</si>
  <si>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</si>
  <si>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</si>
  <si>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</si>
  <si>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</si>
  <si>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</si>
  <si>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</si>
  <si>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</si>
  <si>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</si>
  <si>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</si>
  <si>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</si>
  <si>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</si>
  <si>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</si>
  <si>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</si>
  <si>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</si>
  <si>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</si>
  <si>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</si>
  <si>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</si>
  <si>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</si>
  <si>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</si>
  <si>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</si>
  <si>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</si>
  <si>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</si>
  <si>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</si>
  <si>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</si>
  <si>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</si>
  <si>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</si>
  <si>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</si>
  <si>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</si>
  <si>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</si>
  <si>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</si>
  <si>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</si>
  <si>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</si>
  <si>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</si>
  <si>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</si>
  <si>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</si>
  <si>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</si>
  <si>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</si>
  <si>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</si>
  <si>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</si>
  <si>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</si>
  <si>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</si>
  <si>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</si>
  <si>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</si>
  <si>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</si>
  <si>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</si>
  <si>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</si>
  <si>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</si>
  <si>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</si>
  <si>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</si>
  <si>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</si>
  <si>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</si>
  <si>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</si>
  <si>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</si>
  <si>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</si>
  <si>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</si>
  <si>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</si>
  <si>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</si>
  <si>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</si>
  <si>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</si>
  <si>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</si>
  <si>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</si>
  <si>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</si>
  <si>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</si>
  <si>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</si>
  <si>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</si>
  <si>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</si>
  <si>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</si>
  <si>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</si>
  <si>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</si>
  <si>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</si>
  <si>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</si>
  <si>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</si>
  <si>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</si>
  <si>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</si>
  <si>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</si>
  <si>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</si>
  <si>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</si>
  <si>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</si>
  <si>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</si>
  <si>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</si>
  <si>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</si>
  <si>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</si>
  <si>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</si>
  <si>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</si>
  <si>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</si>
  <si>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</si>
  <si>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</si>
  <si>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</si>
  <si>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</si>
  <si>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</si>
  <si>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</si>
  <si>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</si>
  <si>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</si>
  <si>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</si>
  <si>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</si>
  <si>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</si>
  <si>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</si>
  <si>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</si>
  <si>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</si>
  <si>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</si>
  <si>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</si>
  <si>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</si>
  <si>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</si>
  <si>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</si>
  <si>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</si>
  <si>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</si>
  <si>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</si>
  <si>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</si>
  <si>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</si>
  <si>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</si>
  <si>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</si>
  <si>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</si>
  <si>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</si>
  <si>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</si>
  <si>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</si>
  <si>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</si>
  <si>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</si>
  <si>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</si>
  <si>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</si>
  <si>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</si>
  <si>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</si>
  <si>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</si>
  <si>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</si>
  <si>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</si>
  <si>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</si>
  <si>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</si>
  <si>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</si>
  <si>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</si>
  <si>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</si>
  <si>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</si>
  <si>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</si>
  <si>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</si>
  <si>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</si>
  <si>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</si>
  <si>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</si>
  <si>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</si>
  <si>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</si>
  <si>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</si>
  <si>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</si>
  <si>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</si>
  <si>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</si>
  <si>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</si>
  <si>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</si>
  <si>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</si>
  <si>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</si>
  <si>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</si>
  <si>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</si>
  <si>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</si>
  <si>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</si>
  <si>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</si>
  <si>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</si>
  <si>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</si>
  <si>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</si>
  <si>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</si>
  <si>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</si>
  <si>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</si>
  <si>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</si>
  <si>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</si>
  <si>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</si>
  <si>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</si>
  <si>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</si>
  <si>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</si>
  <si>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</si>
  <si>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</si>
  <si>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</si>
  <si>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</si>
  <si>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</si>
  <si>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</si>
  <si>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</si>
  <si>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</si>
  <si>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</si>
  <si>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</si>
  <si>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</si>
  <si>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</si>
  <si>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</si>
  <si>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</si>
  <si>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</si>
  <si>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</si>
  <si>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</si>
  <si>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</si>
  <si>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</si>
  <si>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</si>
  <si>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</si>
  <si>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</si>
  <si>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</si>
  <si>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</si>
  <si>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</si>
  <si>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</si>
  <si>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</si>
  <si>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</si>
  <si>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</si>
  <si>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</si>
  <si>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</si>
  <si>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</si>
  <si>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</si>
  <si>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</si>
  <si>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</si>
  <si>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</si>
  <si>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</si>
  <si>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</si>
  <si>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</si>
  <si>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</si>
  <si>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</si>
  <si>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</si>
  <si>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</si>
  <si>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</si>
  <si>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</si>
  <si>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</si>
  <si>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</si>
  <si>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</si>
  <si>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</si>
  <si>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</si>
  <si>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</si>
  <si>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</si>
  <si>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</si>
  <si>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</si>
  <si>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</si>
  <si>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</si>
  <si>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</si>
  <si>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</si>
  <si>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</si>
  <si>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</si>
  <si>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</si>
  <si>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</si>
  <si>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</si>
  <si>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</si>
  <si>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</si>
  <si>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</si>
  <si>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</si>
  <si>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</si>
  <si>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</si>
  <si>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</si>
  <si>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</si>
  <si>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</si>
  <si>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</si>
  <si>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</si>
  <si>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</si>
  <si>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</si>
  <si>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</si>
  <si>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</si>
  <si>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</si>
  <si>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</si>
  <si>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</si>
  <si>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</si>
  <si>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</si>
  <si>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</si>
  <si>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</si>
  <si>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</si>
  <si>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</si>
  <si>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</si>
  <si>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</si>
  <si>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</si>
  <si>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</si>
  <si>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</si>
  <si>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</si>
  <si>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</si>
  <si>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</si>
  <si>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</si>
  <si>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</si>
  <si>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</si>
  <si>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</si>
  <si>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</si>
  <si>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</si>
  <si>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</si>
  <si>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</si>
  <si>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</si>
  <si>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</si>
  <si>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</si>
  <si>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</si>
  <si>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</si>
  <si>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</si>
  <si>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</si>
  <si>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</si>
  <si>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</si>
  <si>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</si>
  <si>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</si>
  <si>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</si>
  <si>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</si>
  <si>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</si>
  <si>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</si>
  <si>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</si>
  <si>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</si>
  <si>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</si>
  <si>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</si>
  <si>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</si>
  <si>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</si>
  <si>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</si>
  <si>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</si>
  <si>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</si>
  <si>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</si>
  <si>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</si>
  <si>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</si>
  <si>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</si>
  <si>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</si>
  <si>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</si>
  <si>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</si>
  <si>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</si>
  <si>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</si>
  <si>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</si>
  <si>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</si>
  <si>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</si>
  <si>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</si>
  <si>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</si>
  <si>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</si>
  <si>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</si>
  <si>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</si>
  <si>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</si>
  <si>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</si>
  <si>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</si>
  <si>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</si>
  <si>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</si>
  <si>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</si>
  <si>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</si>
  <si>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</si>
  <si>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</si>
  <si>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</si>
  <si>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</si>
  <si>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</si>
  <si>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</si>
  <si>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</si>
  <si>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</si>
  <si>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</si>
  <si>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</si>
  <si>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</si>
  <si>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</si>
  <si>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</si>
  <si>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</si>
  <si>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</si>
  <si>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</si>
  <si>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</si>
  <si>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</si>
  <si>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</si>
  <si>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</si>
  <si>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</si>
  <si>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</si>
  <si>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</si>
  <si>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</si>
  <si>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</si>
  <si>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</si>
  <si>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</si>
  <si>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</si>
  <si>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</si>
  <si>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</si>
  <si>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</si>
  <si>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</si>
  <si>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</si>
  <si>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</si>
  <si>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</si>
  <si>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</si>
  <si>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</si>
  <si>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</si>
  <si>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</si>
  <si>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</si>
  <si>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</si>
  <si>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</si>
  <si>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</si>
  <si>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</si>
  <si>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</si>
  <si>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</si>
  <si>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</si>
  <si>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</si>
  <si>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</si>
  <si>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</si>
  <si>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</si>
  <si>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</si>
  <si>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</si>
  <si>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</si>
  <si>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</si>
  <si>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</si>
  <si>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</si>
  <si>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</si>
  <si>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</si>
  <si>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</si>
  <si>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</si>
  <si>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</si>
  <si>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</si>
  <si>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</si>
  <si>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</si>
  <si>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</si>
  <si>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</si>
  <si>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</si>
  <si>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</si>
  <si>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</si>
  <si>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</si>
  <si>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</si>
  <si>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</si>
  <si>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</si>
  <si>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</si>
  <si>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</si>
  <si>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</si>
  <si>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</si>
  <si>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</si>
  <si>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</si>
  <si>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</si>
  <si>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</si>
  <si>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</si>
  <si>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</si>
  <si>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</si>
  <si>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</si>
  <si>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</si>
  <si>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</si>
  <si>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</si>
  <si>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</si>
  <si>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</si>
  <si>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</si>
  <si>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</si>
  <si>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</si>
  <si>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</si>
  <si>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</si>
  <si>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</si>
  <si>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</si>
  <si>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</si>
  <si>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</si>
  <si>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</si>
  <si>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</si>
  <si>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</si>
  <si>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</si>
  <si>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</si>
  <si>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</si>
  <si>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</si>
  <si>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</si>
  <si>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</si>
  <si>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</si>
  <si>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</si>
  <si>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</si>
  <si>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</si>
  <si>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</si>
  <si>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</si>
  <si>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</si>
  <si>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</si>
  <si>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</si>
  <si>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</si>
  <si>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</si>
  <si>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</si>
  <si>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</si>
  <si>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</si>
  <si>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</si>
  <si>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</si>
  <si>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</si>
  <si>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</si>
  <si>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</si>
  <si>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</si>
  <si>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</si>
  <si>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</si>
  <si>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</si>
  <si>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</si>
  <si>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</si>
  <si>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</si>
  <si>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</si>
  <si>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</si>
  <si>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</si>
  <si>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</si>
  <si>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</si>
  <si>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</si>
  <si>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</si>
  <si>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</si>
  <si>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</si>
  <si>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</si>
  <si>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</si>
  <si>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</si>
  <si>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</si>
  <si>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</si>
  <si>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</si>
  <si>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</si>
  <si>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</si>
  <si>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</si>
  <si>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</si>
  <si>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</si>
  <si>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</si>
  <si>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</si>
  <si>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</si>
  <si>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</si>
  <si>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</si>
  <si>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</si>
  <si>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</si>
  <si>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</si>
  <si>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</si>
  <si>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</si>
  <si>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</si>
  <si>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</si>
  <si>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</si>
  <si>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</si>
  <si>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</si>
  <si>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</si>
  <si>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</si>
  <si>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</si>
  <si>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</si>
  <si>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</si>
  <si>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</si>
  <si>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</si>
  <si>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</si>
  <si>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</si>
  <si>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</si>
  <si>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</si>
  <si>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</si>
  <si>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</si>
  <si>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</si>
  <si>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</si>
  <si>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</si>
  <si>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</si>
  <si>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</si>
  <si>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</si>
  <si>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</si>
  <si>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</si>
  <si>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</si>
  <si>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</si>
  <si>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</si>
  <si>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</si>
  <si>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</si>
  <si>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</si>
  <si>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</si>
  <si>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</si>
  <si>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</si>
  <si>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</si>
  <si>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</si>
  <si>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</si>
  <si>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</si>
  <si>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</si>
  <si>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</si>
  <si>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</si>
  <si>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</si>
  <si>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</si>
  <si>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</si>
  <si>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</si>
  <si>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</si>
  <si>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</si>
  <si>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</si>
  <si>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</si>
  <si>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</si>
  <si>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</si>
  <si>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</si>
  <si>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</si>
  <si>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</si>
  <si>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</si>
  <si>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</si>
  <si>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</si>
  <si>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</si>
  <si>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</si>
  <si>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</si>
  <si>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</si>
  <si>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</si>
  <si>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</si>
  <si>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</si>
  <si>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</si>
  <si>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</si>
  <si>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</si>
  <si>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</si>
  <si>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</si>
  <si>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</si>
  <si>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</si>
  <si>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</si>
  <si>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</si>
  <si>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</si>
  <si>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</si>
  <si>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</si>
  <si>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</si>
  <si>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</si>
  <si>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</si>
  <si>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</si>
  <si>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</si>
  <si>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</si>
  <si>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</si>
  <si>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</si>
  <si>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</si>
  <si>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</si>
  <si>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</si>
  <si>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</si>
  <si>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</si>
  <si>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</si>
  <si>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</si>
  <si>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</si>
  <si>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</si>
  <si>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</si>
  <si>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</si>
  <si>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</si>
  <si>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</si>
  <si>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</si>
  <si>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</si>
  <si>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</si>
  <si>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</si>
  <si>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</si>
  <si>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</si>
  <si>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</si>
  <si>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</si>
  <si>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</si>
  <si>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</si>
  <si>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</si>
  <si>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</si>
  <si>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</si>
  <si>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</si>
  <si>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</si>
  <si>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</si>
  <si>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</si>
  <si>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</si>
  <si>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</si>
  <si>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</si>
  <si>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</si>
  <si>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</si>
  <si>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</si>
  <si>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</si>
  <si>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</si>
  <si>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</si>
  <si>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</si>
  <si>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</si>
  <si>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</si>
  <si>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</si>
  <si>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</si>
  <si>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</si>
  <si>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</si>
  <si>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</si>
  <si>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</si>
  <si>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</si>
  <si>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</si>
  <si>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</si>
  <si>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</si>
  <si>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</si>
  <si>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</si>
  <si>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</si>
  <si>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</si>
  <si>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</si>
  <si>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</si>
  <si>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</si>
  <si>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</si>
  <si>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</si>
  <si>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</si>
  <si>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</si>
  <si>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</si>
  <si>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</si>
  <si>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</si>
  <si>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</si>
  <si>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</si>
  <si>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</si>
  <si>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</si>
  <si>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</si>
  <si>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</si>
  <si>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</si>
  <si>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</si>
  <si>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</si>
  <si>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</si>
  <si>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</si>
  <si>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</si>
  <si>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</si>
  <si>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</si>
  <si>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</si>
  <si>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</si>
  <si>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</si>
  <si>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</si>
  <si>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</si>
  <si>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</si>
  <si>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</si>
  <si>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</si>
  <si>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</si>
  <si>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</si>
  <si>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</si>
  <si>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</si>
  <si>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</si>
  <si>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</si>
  <si>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</si>
  <si>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</si>
  <si>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</si>
  <si>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</si>
  <si>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</si>
  <si>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</si>
  <si>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</si>
  <si>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</si>
  <si>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</si>
  <si>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</si>
  <si>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</si>
  <si>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</si>
  <si>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</si>
  <si>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</si>
  <si>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</si>
  <si>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</si>
  <si>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</si>
  <si>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</si>
  <si>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</si>
  <si>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</si>
  <si>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</si>
  <si>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</si>
  <si>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</si>
  <si>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</si>
  <si>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</si>
  <si>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</si>
  <si>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</si>
  <si>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</si>
  <si>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</si>
  <si>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</si>
  <si>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</si>
  <si>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</si>
  <si>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</si>
  <si>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</si>
  <si>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</si>
  <si>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</si>
  <si>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</si>
  <si>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</si>
  <si>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</si>
  <si>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</si>
  <si>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</si>
  <si>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</si>
  <si>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</si>
  <si>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</si>
  <si>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</si>
  <si>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</si>
  <si>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</si>
  <si>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</si>
  <si>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</si>
  <si>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</si>
  <si>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</si>
  <si>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</si>
  <si>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</si>
  <si>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</si>
  <si>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</si>
  <si>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</si>
  <si>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</si>
  <si>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</si>
  <si>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</si>
  <si>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</si>
  <si>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</si>
  <si>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</si>
  <si>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</si>
  <si>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</si>
  <si>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</si>
  <si>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</si>
  <si>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</si>
  <si>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</si>
  <si>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</si>
  <si>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</si>
  <si>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</si>
  <si>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</si>
  <si>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</si>
  <si>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</si>
  <si>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</si>
  <si>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</si>
  <si>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</si>
  <si>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</si>
  <si>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</si>
  <si>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</si>
  <si>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</si>
  <si>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</si>
  <si>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</si>
  <si>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</si>
  <si>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</si>
  <si>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</si>
  <si>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</si>
  <si>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</si>
  <si>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</si>
  <si>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</si>
  <si>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</si>
  <si>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</si>
  <si>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</si>
  <si>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</si>
  <si>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</si>
  <si>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</si>
  <si>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</si>
  <si>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</si>
  <si>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</si>
  <si>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</si>
  <si>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</si>
  <si>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</si>
  <si>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</si>
  <si>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</si>
  <si>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</si>
  <si>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</si>
  <si>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</si>
  <si>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</si>
  <si>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</si>
  <si>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</si>
  <si>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</si>
  <si>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</si>
  <si>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</si>
  <si>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</si>
  <si>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</si>
  <si>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</si>
  <si>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</si>
  <si>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</si>
  <si>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</si>
  <si>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</si>
  <si>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</si>
  <si>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</si>
  <si>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</si>
  <si>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</si>
  <si>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</si>
  <si>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</si>
  <si>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</si>
  <si>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</si>
  <si>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</si>
  <si>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</si>
  <si>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</si>
  <si>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</si>
  <si>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</si>
  <si>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</si>
  <si>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</si>
  <si>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</si>
  <si>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</si>
  <si>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</si>
  <si>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</si>
  <si>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</si>
  <si>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</si>
  <si>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</si>
  <si>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</si>
  <si>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</si>
  <si>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</si>
  <si>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</si>
  <si>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</si>
  <si>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</si>
  <si>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</si>
  <si>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</si>
  <si>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</si>
  <si>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</si>
  <si>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</si>
  <si>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</si>
  <si>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</si>
  <si>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</si>
  <si>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</si>
  <si>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</si>
  <si>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</si>
  <si>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</si>
  <si>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</si>
  <si>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</si>
  <si>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</si>
  <si>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</si>
  <si>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</si>
  <si>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</si>
  <si>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</si>
  <si>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</si>
  <si>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</si>
  <si>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</si>
  <si>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</si>
  <si>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</si>
  <si>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</si>
  <si>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</si>
  <si>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</si>
  <si>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</si>
  <si>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</si>
  <si>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</si>
  <si>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</si>
  <si>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</si>
  <si>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</si>
  <si>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</si>
  <si>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</si>
  <si>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</si>
  <si>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</si>
  <si>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</si>
  <si>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</si>
  <si>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</si>
  <si>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</si>
  <si>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</si>
  <si>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</si>
  <si>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</si>
  <si>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</si>
  <si>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</si>
  <si>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</si>
  <si>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</si>
  <si>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</si>
  <si>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</si>
  <si>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</si>
  <si>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</si>
  <si>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</si>
  <si>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</si>
  <si>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</si>
  <si>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</si>
  <si>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</si>
  <si>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</si>
  <si>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</si>
  <si>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</si>
  <si>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</si>
  <si>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</si>
  <si>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</si>
  <si>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</si>
  <si>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</si>
  <si>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</si>
  <si>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</si>
  <si>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</si>
  <si>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</si>
  <si>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</si>
  <si>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</si>
  <si>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</si>
  <si>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</si>
  <si>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</si>
  <si>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</si>
  <si>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</si>
  <si>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</si>
  <si>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</si>
  <si>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</si>
  <si>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</si>
  <si>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</si>
  <si>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</si>
  <si>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</si>
  <si>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</si>
  <si>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</si>
  <si>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</si>
  <si>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</si>
  <si>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</si>
  <si>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</si>
  <si>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</si>
  <si>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</si>
  <si>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</si>
  <si>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</si>
  <si>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</si>
  <si>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</si>
  <si>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</si>
  <si>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</si>
  <si>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</si>
  <si>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</si>
  <si>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</si>
  <si>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</si>
  <si>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</si>
  <si>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</si>
  <si>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</si>
  <si>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</si>
  <si>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</si>
  <si>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</si>
  <si>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</si>
  <si>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</si>
  <si>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</si>
  <si>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</si>
  <si>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</si>
  <si>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</si>
  <si>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</si>
  <si>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</si>
  <si>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</si>
  <si>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</si>
  <si>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</si>
  <si>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</si>
  <si>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</si>
  <si>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</si>
  <si>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</si>
  <si>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</si>
  <si>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</si>
  <si>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</si>
  <si>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</si>
  <si>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</si>
  <si>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</si>
  <si>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</si>
  <si>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</si>
  <si>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</si>
  <si>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</si>
  <si>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</si>
  <si>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</si>
  <si>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</si>
  <si>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</si>
  <si>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</si>
  <si>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</si>
  <si>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</si>
  <si>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</si>
  <si>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</si>
  <si>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</si>
  <si>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</si>
  <si>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</si>
  <si>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</si>
  <si>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</si>
  <si>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</si>
  <si>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</si>
  <si>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</si>
  <si>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</si>
  <si>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</si>
  <si>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</si>
  <si>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</si>
  <si>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</si>
  <si>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</si>
  <si>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</si>
  <si>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</si>
  <si>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</si>
  <si>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</si>
  <si>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</si>
  <si>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</si>
  <si>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</si>
  <si>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</si>
  <si>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</si>
  <si>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</si>
  <si>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</si>
  <si>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</si>
  <si>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</si>
  <si>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</si>
  <si>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</si>
  <si>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</si>
  <si>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</si>
  <si>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</si>
  <si>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</si>
  <si>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</si>
  <si>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</si>
  <si>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</si>
  <si>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</si>
  <si>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</si>
  <si>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</si>
  <si>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</si>
  <si>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</si>
  <si>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</si>
  <si>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</si>
  <si>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</si>
  <si>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</si>
  <si>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</si>
  <si>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</si>
  <si>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</si>
  <si>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</si>
  <si>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</si>
  <si>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</si>
  <si>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</si>
  <si>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</si>
  <si>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</si>
  <si>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</si>
  <si>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</si>
  <si>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</si>
  <si>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</si>
  <si>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</si>
  <si>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</si>
  <si>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</si>
  <si>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</si>
  <si>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</si>
  <si>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</si>
  <si>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</si>
  <si>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</si>
  <si>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</si>
  <si>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</si>
  <si>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</si>
  <si>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</si>
  <si>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</si>
  <si>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</si>
  <si>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</si>
  <si>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</si>
  <si>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</si>
  <si>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</si>
  <si>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</si>
  <si>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</si>
  <si>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</si>
  <si>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</si>
  <si>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</si>
  <si>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</si>
  <si>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</si>
  <si>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</si>
  <si>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</si>
  <si>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</si>
  <si>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</si>
  <si>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</si>
  <si>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</si>
  <si>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</si>
  <si>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</si>
  <si>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</si>
  <si>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</si>
  <si>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</si>
  <si>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</si>
  <si>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</si>
  <si>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</si>
  <si>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</si>
  <si>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</si>
  <si>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</si>
  <si>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</si>
  <si>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</si>
  <si>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</si>
  <si>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</si>
  <si>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</si>
  <si>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</si>
  <si>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</si>
  <si>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</si>
  <si>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</si>
  <si>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</si>
  <si>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</si>
  <si>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</si>
  <si>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</si>
  <si>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</si>
  <si>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</si>
  <si>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</si>
  <si>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</si>
  <si>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</si>
  <si>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</si>
  <si>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</si>
  <si>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</si>
  <si>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</si>
  <si>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</si>
  <si>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</si>
  <si>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</si>
  <si>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</si>
  <si>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</si>
  <si>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</si>
  <si>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</si>
  <si>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</si>
  <si>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</si>
  <si>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</si>
  <si>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</si>
  <si>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</si>
  <si>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</si>
  <si>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</si>
  <si>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</si>
  <si>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</si>
  <si>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</si>
  <si>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</si>
  <si>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</si>
  <si>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</si>
  <si>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</si>
  <si>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</si>
  <si>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</si>
  <si>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</si>
  <si>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</si>
  <si>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</si>
  <si>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</si>
  <si>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</si>
  <si>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</si>
  <si>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</si>
  <si>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</si>
  <si>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</si>
  <si>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</si>
  <si>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</si>
  <si>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</si>
  <si>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</si>
  <si>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</si>
  <si>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</si>
  <si>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</si>
  <si>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</si>
  <si>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</si>
  <si>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</si>
  <si>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</si>
  <si>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</si>
  <si>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</si>
  <si>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</si>
  <si>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</si>
  <si>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</si>
  <si>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</si>
  <si>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</si>
  <si>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</si>
  <si>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</si>
  <si>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</si>
  <si>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</si>
  <si>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</si>
  <si>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</si>
  <si>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</si>
  <si>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</si>
  <si>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</si>
  <si>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</si>
  <si>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</si>
  <si>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</si>
  <si>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</si>
  <si>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</si>
  <si>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</si>
  <si>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</si>
  <si>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</si>
  <si>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</si>
  <si>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</si>
  <si>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</si>
  <si>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</si>
  <si>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</si>
  <si>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</si>
  <si>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</si>
  <si>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</si>
  <si>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</si>
  <si>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</si>
  <si>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</si>
  <si>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</si>
  <si>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</si>
  <si>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</si>
  <si>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</si>
  <si>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</si>
  <si>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</si>
  <si>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</si>
  <si>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</si>
  <si>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</si>
  <si>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</si>
  <si>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</si>
  <si>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</si>
  <si>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</si>
  <si>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</si>
  <si>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</si>
  <si>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</si>
  <si>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</si>
  <si>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</si>
  <si>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</si>
  <si>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</si>
  <si>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</si>
  <si>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</si>
  <si>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</si>
  <si>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</si>
  <si>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</si>
  <si>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</si>
  <si>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</si>
  <si>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</si>
  <si>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</si>
  <si>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</si>
  <si>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</si>
  <si>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</si>
  <si>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</si>
  <si>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</si>
  <si>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</si>
  <si>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</si>
  <si>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</si>
  <si>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</si>
  <si>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</si>
  <si>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</si>
  <si>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</si>
  <si>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</si>
  <si>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</si>
  <si>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</si>
  <si>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</si>
  <si>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</si>
  <si>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</si>
  <si>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</si>
  <si>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</si>
  <si>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</si>
  <si>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</si>
  <si>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</si>
  <si>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</si>
  <si>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</si>
  <si>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</si>
  <si>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</si>
  <si>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</si>
  <si>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</si>
  <si>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</si>
  <si>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</si>
  <si>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</si>
  <si>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</si>
  <si>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</si>
  <si>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</si>
  <si>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</si>
  <si>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</si>
  <si>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</si>
  <si>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</si>
  <si>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</si>
  <si>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</si>
  <si>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</si>
  <si>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</si>
  <si>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</si>
  <si>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</si>
  <si>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</si>
  <si>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</si>
  <si>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</si>
  <si>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</si>
  <si>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</si>
  <si>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</si>
  <si>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</si>
  <si>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</si>
  <si>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</si>
  <si>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</si>
  <si>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</si>
  <si>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</si>
  <si>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</si>
  <si>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</si>
  <si>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</si>
  <si>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</si>
  <si>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</si>
  <si>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</si>
  <si>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</si>
  <si>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</si>
  <si>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</si>
  <si>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</si>
  <si>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</si>
  <si>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</si>
  <si>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</si>
  <si>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</si>
  <si>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</si>
  <si>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</si>
  <si>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</si>
  <si>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</si>
  <si>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</si>
  <si>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</si>
  <si>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</si>
  <si>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</si>
  <si>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</si>
  <si>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</si>
  <si>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</si>
  <si>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</si>
  <si>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</si>
  <si>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</si>
  <si>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</si>
  <si>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</si>
  <si>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</si>
  <si>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</si>
  <si>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</si>
  <si>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</si>
  <si>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</si>
  <si>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</si>
  <si>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</si>
  <si>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</si>
  <si>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</si>
  <si>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</si>
  <si>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</si>
  <si>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</si>
  <si>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</si>
  <si>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</si>
  <si>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</si>
  <si>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</si>
  <si>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</si>
  <si>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</si>
  <si>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</si>
  <si>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</si>
  <si>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</si>
  <si>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</si>
  <si>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</si>
  <si>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</si>
  <si>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</si>
  <si>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</si>
  <si>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</si>
  <si>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</si>
  <si>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</si>
  <si>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</si>
  <si>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</si>
  <si>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</si>
  <si>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</si>
  <si>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</si>
  <si>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</si>
  <si>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</si>
  <si>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</si>
  <si>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</si>
  <si>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</si>
  <si>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</si>
  <si>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</si>
  <si>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</si>
  <si>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</si>
  <si>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</si>
  <si>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</si>
  <si>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</si>
  <si>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</si>
  <si>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</si>
  <si>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</si>
  <si>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</si>
  <si>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</si>
  <si>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</si>
  <si>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</si>
  <si>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</si>
  <si>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</si>
  <si>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</si>
  <si>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</si>
  <si>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</si>
  <si>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</si>
  <si>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</si>
  <si>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</si>
  <si>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</si>
  <si>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</si>
  <si>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</si>
  <si>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</si>
  <si>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</si>
  <si>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</si>
  <si>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</si>
  <si>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</si>
  <si>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</si>
  <si>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</si>
  <si>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</si>
  <si>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</si>
  <si>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</si>
  <si>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</si>
  <si>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</si>
  <si>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</si>
  <si>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</si>
  <si>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</si>
  <si>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</si>
  <si>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</si>
  <si>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</si>
  <si>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</si>
  <si>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</si>
  <si>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</si>
  <si>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</si>
  <si>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</si>
  <si>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</si>
  <si>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</si>
  <si>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</si>
  <si>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</si>
  <si>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</si>
  <si>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</si>
  <si>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</si>
  <si>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</si>
  <si>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</si>
  <si>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</si>
  <si>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</si>
  <si>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</si>
  <si>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</si>
  <si>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</si>
  <si>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</si>
  <si>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</si>
  <si>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</si>
  <si>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</si>
  <si>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</si>
  <si>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</si>
  <si>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</si>
  <si>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</si>
  <si>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</si>
  <si>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</si>
  <si>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</si>
  <si>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</si>
  <si>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</si>
  <si>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</si>
  <si>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</si>
  <si>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</si>
  <si>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</si>
  <si>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</si>
  <si>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</si>
  <si>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</si>
  <si>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</si>
  <si>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</si>
  <si>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</si>
  <si>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</si>
  <si>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</si>
  <si>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</si>
  <si>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</si>
  <si>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</si>
  <si>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</si>
  <si>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</si>
  <si>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</si>
  <si>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</si>
  <si>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</si>
  <si>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</si>
  <si>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</si>
  <si>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</si>
  <si>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</si>
  <si>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</si>
  <si>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</si>
  <si>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</si>
  <si>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</si>
  <si>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</si>
  <si>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</si>
  <si>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</si>
  <si>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</si>
  <si>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</si>
  <si>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</si>
  <si>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</si>
  <si>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</si>
  <si>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</si>
  <si>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</si>
  <si>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</si>
  <si>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</si>
  <si>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</si>
  <si>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</si>
  <si>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</si>
  <si>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</si>
  <si>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</si>
  <si>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</si>
  <si>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</si>
  <si>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</si>
  <si>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</si>
  <si>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</si>
  <si>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</si>
  <si>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</si>
  <si>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</si>
  <si>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</si>
  <si>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</si>
  <si>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</si>
  <si>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</si>
  <si>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</si>
  <si>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</si>
  <si>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</si>
  <si>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</si>
  <si>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</si>
  <si>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</si>
  <si>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</si>
  <si>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</si>
  <si>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</si>
  <si>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</si>
  <si>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</si>
  <si>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</si>
  <si>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</si>
  <si>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</si>
  <si>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</si>
  <si>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</si>
  <si>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</si>
  <si>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</si>
  <si>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</si>
  <si>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</si>
  <si>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</si>
  <si>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</si>
  <si>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</si>
  <si>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</si>
  <si>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</si>
  <si>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</si>
  <si>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</si>
  <si>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</si>
  <si>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</si>
  <si>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</si>
  <si>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</si>
  <si>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</si>
  <si>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</si>
  <si>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</si>
  <si>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</si>
  <si>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</si>
  <si>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</si>
  <si>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</si>
  <si>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</si>
  <si>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</si>
  <si>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</si>
  <si>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</si>
  <si>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</si>
  <si>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</si>
  <si>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</si>
  <si>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</si>
  <si>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</si>
  <si>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</si>
  <si>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</si>
  <si>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</si>
  <si>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</si>
  <si>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</si>
  <si>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</si>
  <si>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</si>
  <si>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</si>
  <si>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</si>
  <si>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</si>
  <si>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</si>
  <si>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</si>
  <si>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</si>
  <si>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</si>
  <si>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</si>
  <si>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</si>
  <si>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</si>
  <si>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</si>
  <si>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</si>
  <si>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</si>
  <si>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</si>
  <si>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</si>
  <si>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</si>
  <si>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</si>
  <si>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</si>
  <si>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</si>
  <si>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</si>
  <si>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</si>
  <si>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</si>
  <si>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</si>
  <si>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</si>
  <si>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</si>
  <si>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</si>
  <si>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</si>
  <si>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</si>
  <si>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</si>
  <si>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</si>
  <si>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</si>
  <si>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</si>
  <si>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</si>
  <si>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</si>
  <si>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</si>
  <si>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</si>
  <si>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</si>
  <si>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</si>
  <si>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</si>
  <si>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</si>
  <si>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</si>
  <si>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</si>
  <si>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</si>
  <si>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</si>
  <si>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</si>
  <si>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</si>
  <si>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</si>
  <si>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</si>
  <si>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</si>
  <si>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</si>
  <si>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</si>
  <si>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</si>
  <si>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</si>
  <si>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</si>
  <si>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</si>
  <si>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</si>
  <si>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</si>
  <si>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</si>
  <si>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</si>
  <si>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</si>
  <si>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</si>
  <si>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</si>
  <si>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</si>
  <si>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</si>
  <si>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</si>
  <si>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</si>
  <si>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</si>
  <si>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</si>
  <si>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</si>
  <si>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</si>
  <si>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</si>
  <si>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</si>
  <si>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</si>
  <si>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</si>
  <si>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</si>
  <si>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</si>
  <si>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</si>
  <si>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</si>
  <si>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</si>
  <si>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</si>
  <si>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</si>
  <si>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</si>
  <si>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</si>
  <si>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</si>
  <si>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</si>
  <si>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</si>
  <si>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</si>
  <si>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</si>
  <si>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</si>
  <si>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</si>
  <si>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</si>
  <si>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</si>
  <si>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</si>
  <si>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</si>
  <si>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</si>
  <si>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</si>
  <si>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</si>
  <si>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</si>
  <si>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</si>
  <si>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</si>
  <si>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</si>
  <si>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</si>
  <si>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</si>
  <si>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</si>
  <si>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</si>
  <si>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</si>
  <si>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</si>
  <si>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</si>
  <si>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</si>
  <si>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</si>
  <si>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</si>
  <si>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</si>
  <si>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</si>
  <si>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</si>
  <si>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</si>
  <si>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</si>
  <si>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</si>
  <si>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</si>
  <si>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</si>
  <si>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</si>
  <si>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</si>
  <si>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</si>
  <si>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</si>
  <si>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</si>
  <si>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</si>
  <si>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</si>
  <si>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</si>
  <si>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</si>
  <si>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</si>
  <si>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</si>
  <si>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</si>
  <si>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</si>
  <si>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</si>
  <si>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</si>
  <si>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</si>
  <si>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</si>
  <si>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</si>
  <si>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</si>
  <si>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</si>
  <si>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</si>
  <si>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</si>
  <si>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</si>
  <si>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</si>
  <si>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</si>
  <si>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</si>
  <si>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</si>
  <si>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</si>
  <si>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</si>
  <si>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</si>
  <si>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</si>
  <si>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</si>
  <si>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</si>
  <si>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</si>
  <si>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</si>
  <si>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</si>
  <si>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</si>
  <si>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</si>
  <si>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</si>
  <si>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</si>
  <si>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</si>
  <si>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</si>
  <si>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</si>
  <si>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</si>
  <si>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</si>
  <si>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</si>
  <si>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</si>
  <si>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</si>
  <si>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</si>
  <si>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</si>
  <si>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</si>
  <si>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</si>
  <si>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</si>
  <si>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</si>
  <si>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</si>
  <si>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</si>
  <si>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</si>
  <si>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</si>
  <si>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</si>
  <si>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</si>
  <si>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</si>
  <si>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</si>
  <si>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</si>
  <si>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</si>
  <si>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</si>
  <si>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</si>
  <si>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</si>
  <si>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</si>
  <si>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</si>
  <si>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</si>
  <si>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</si>
  <si>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</si>
  <si>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</si>
  <si>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</si>
  <si>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</si>
  <si>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</si>
  <si>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</si>
  <si>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</si>
  <si>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</si>
  <si>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</si>
  <si>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</si>
  <si>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</si>
  <si>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</si>
  <si>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</si>
  <si>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</si>
  <si>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</si>
  <si>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</si>
  <si>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</si>
  <si>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</si>
  <si>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</si>
  <si>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</si>
  <si>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</si>
  <si>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</si>
  <si>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</si>
  <si>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</si>
  <si>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</si>
  <si>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</si>
  <si>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</si>
  <si>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</si>
  <si>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</si>
  <si>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</si>
  <si>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</si>
  <si>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</si>
  <si>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</si>
  <si>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</si>
  <si>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</si>
  <si>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</si>
  <si>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</si>
  <si>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</si>
  <si>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</si>
  <si>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</si>
  <si>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</si>
  <si>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</si>
  <si>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</si>
  <si>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</si>
  <si>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</si>
  <si>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</si>
  <si>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</si>
  <si>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</si>
  <si>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</si>
  <si>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</si>
  <si>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</si>
  <si>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</si>
  <si>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</si>
  <si>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</si>
  <si>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</si>
  <si>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</si>
  <si>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</si>
  <si>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</si>
  <si>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</si>
  <si>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</si>
  <si>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</si>
  <si>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</si>
  <si>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</si>
  <si>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</si>
  <si>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</si>
  <si>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</si>
  <si>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</si>
  <si>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</si>
  <si>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</si>
  <si>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</si>
  <si>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</si>
  <si>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</si>
  <si>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</si>
  <si>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</si>
  <si>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</si>
  <si>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</si>
  <si>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</si>
  <si>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</si>
  <si>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</si>
  <si>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</si>
  <si>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</si>
  <si>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</si>
  <si>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</si>
  <si>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</si>
  <si>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</si>
  <si>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</si>
  <si>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</si>
  <si>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</si>
  <si>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</si>
  <si>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</si>
  <si>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</si>
  <si>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</si>
  <si>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</si>
  <si>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</si>
  <si>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</si>
  <si>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</si>
  <si>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</si>
  <si>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</si>
  <si>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</si>
  <si>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</si>
  <si>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</si>
  <si>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</si>
  <si>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</si>
  <si>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</si>
  <si>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</si>
  <si>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</si>
  <si>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</si>
  <si>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</si>
  <si>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</si>
  <si>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</si>
  <si>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</si>
  <si>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</si>
  <si>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</si>
  <si>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</si>
  <si>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</si>
  <si>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</si>
  <si>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</si>
  <si>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</si>
  <si>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</si>
  <si>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</si>
  <si>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</si>
  <si>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</si>
  <si>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</si>
  <si>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</si>
  <si>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</si>
  <si>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</si>
  <si>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</si>
  <si>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</si>
  <si>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</si>
  <si>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</si>
  <si>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</si>
  <si>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</si>
  <si>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</si>
  <si>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</si>
  <si>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</si>
  <si>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</si>
  <si>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</si>
  <si>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</si>
  <si>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</si>
  <si>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</si>
  <si>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</si>
  <si>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</si>
  <si>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</si>
  <si>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</si>
  <si>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</si>
  <si>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</si>
  <si>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</si>
  <si>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</si>
  <si>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</si>
  <si>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</si>
  <si>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</si>
  <si>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</si>
  <si>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</si>
  <si>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</si>
  <si>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</si>
  <si>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</si>
  <si>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</si>
  <si>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</si>
  <si>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</si>
  <si>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</si>
  <si>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</si>
  <si>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</si>
  <si>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</si>
  <si>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</si>
  <si>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</si>
  <si>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</si>
  <si>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</si>
  <si>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</si>
  <si>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</si>
  <si>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</si>
  <si>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</si>
  <si>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</si>
  <si>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</si>
  <si>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</si>
  <si>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</si>
  <si>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</si>
  <si>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</si>
  <si>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</si>
  <si>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</si>
  <si>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</si>
  <si>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</si>
  <si>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</si>
  <si>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</si>
  <si>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</si>
  <si>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</si>
  <si>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</si>
  <si>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</si>
  <si>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</si>
  <si>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</si>
  <si>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</si>
  <si>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</si>
  <si>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</si>
  <si>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</si>
  <si>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</si>
  <si>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</si>
  <si>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</si>
  <si>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</si>
  <si>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</si>
  <si>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</si>
  <si>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</si>
  <si>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</si>
  <si>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</si>
  <si>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</si>
  <si>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</si>
  <si>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</si>
  <si>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</si>
  <si>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</si>
  <si>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</si>
  <si>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</si>
  <si>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</si>
  <si>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</si>
  <si>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</si>
  <si>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</si>
  <si>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</si>
  <si>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</si>
  <si>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</si>
  <si>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</si>
  <si>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</si>
  <si>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</si>
  <si>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</si>
  <si>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</si>
  <si>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</si>
  <si>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</si>
  <si>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</si>
  <si>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</si>
  <si>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</si>
  <si>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</si>
  <si>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</si>
  <si>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</si>
  <si>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</si>
  <si>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</si>
  <si>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</si>
  <si>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</si>
  <si>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</si>
  <si>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</si>
  <si>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</si>
  <si>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</si>
  <si>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</si>
  <si>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</si>
  <si>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</si>
  <si>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</si>
  <si>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</si>
  <si>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</si>
  <si>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</si>
  <si>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</si>
  <si>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</si>
  <si>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</si>
  <si>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</si>
  <si>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</si>
  <si>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</si>
  <si>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</si>
  <si>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</si>
  <si>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</si>
  <si>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</si>
  <si>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</si>
  <si>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</si>
  <si>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</si>
  <si>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</si>
  <si>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</si>
  <si>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</si>
  <si>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</si>
  <si>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</si>
  <si>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</si>
  <si>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</si>
  <si>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</si>
  <si>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</si>
  <si>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</si>
  <si>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</si>
  <si>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</si>
  <si>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</si>
  <si>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</si>
  <si>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</si>
  <si>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</si>
  <si>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</si>
  <si>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</si>
  <si>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</si>
  <si>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</si>
  <si>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</si>
  <si>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</si>
  <si>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</si>
  <si>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</si>
  <si>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</si>
  <si>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</si>
  <si>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</si>
  <si>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</si>
  <si>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</si>
  <si>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</si>
  <si>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</si>
  <si>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</si>
  <si>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</si>
  <si>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</si>
  <si>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</si>
  <si>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</si>
  <si>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</si>
  <si>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</si>
  <si>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</si>
  <si>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</si>
  <si>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</si>
  <si>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</si>
  <si>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</si>
  <si>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</si>
  <si>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</si>
  <si>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</si>
  <si>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</si>
  <si>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</si>
  <si>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</si>
  <si>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</si>
  <si>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</si>
  <si>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</si>
  <si>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</si>
  <si>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</si>
  <si>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</si>
  <si>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</si>
  <si>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</si>
  <si>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</si>
  <si>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</si>
  <si>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</si>
  <si>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</si>
  <si>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</si>
  <si>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</si>
  <si>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</si>
  <si>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</si>
  <si>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</si>
  <si>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</si>
  <si>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</si>
  <si>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</si>
  <si>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</si>
  <si>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</si>
  <si>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</si>
  <si>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</si>
  <si>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</si>
  <si>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</si>
  <si>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</si>
  <si>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</si>
  <si>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</si>
  <si>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</si>
  <si>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</si>
  <si>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</si>
  <si>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</si>
  <si>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</si>
  <si>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</si>
  <si>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</si>
  <si>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</si>
  <si>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</si>
  <si>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</si>
  <si>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</si>
  <si>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</si>
  <si>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</si>
  <si>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</si>
  <si>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</si>
  <si>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</si>
  <si>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</si>
  <si>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</si>
  <si>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</si>
  <si>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</si>
  <si>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</si>
  <si>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</si>
  <si>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</si>
  <si>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</si>
  <si>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</si>
  <si>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</si>
  <si>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</si>
  <si>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</si>
  <si>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</si>
  <si>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</si>
  <si>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</si>
  <si>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</si>
  <si>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</si>
  <si>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</si>
  <si>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</si>
  <si>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</si>
  <si>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</si>
  <si>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</si>
  <si>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</si>
  <si>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</si>
  <si>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</si>
  <si>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</si>
  <si>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</si>
  <si>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</si>
  <si>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</si>
  <si>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</si>
  <si>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</si>
  <si>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</si>
  <si>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</si>
  <si>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</si>
  <si>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</si>
  <si>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</si>
  <si>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</si>
  <si>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</si>
  <si>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</si>
  <si>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</si>
  <si>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</si>
  <si>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</si>
  <si>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</si>
  <si>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</si>
  <si>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</si>
  <si>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</si>
  <si>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</si>
  <si>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</si>
  <si>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</si>
  <si>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</si>
  <si>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</si>
  <si>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</si>
  <si>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</si>
  <si>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</si>
  <si>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</si>
  <si>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</si>
  <si>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</si>
  <si>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</si>
  <si>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</si>
  <si>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</si>
  <si>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</si>
  <si>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</si>
  <si>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</si>
  <si>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</si>
  <si>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</si>
  <si>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</si>
  <si>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</si>
  <si>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</si>
  <si>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</si>
  <si>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</si>
  <si>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</si>
  <si>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</si>
  <si>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</si>
  <si>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</si>
  <si>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</si>
  <si>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</si>
  <si>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</si>
  <si>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</si>
  <si>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</si>
  <si>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</si>
  <si>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</si>
  <si>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</si>
  <si>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</si>
  <si>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</si>
  <si>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</si>
  <si>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</si>
  <si>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</si>
  <si>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</si>
  <si>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</si>
  <si>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</si>
  <si>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</si>
  <si>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</si>
  <si>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</si>
  <si>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</si>
  <si>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</si>
  <si>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</si>
  <si>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</si>
  <si>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</si>
  <si>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</si>
  <si>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</si>
  <si>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</si>
  <si>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</si>
  <si>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</si>
  <si>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</si>
  <si>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</si>
  <si>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</si>
  <si>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</si>
  <si>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</si>
  <si>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</si>
  <si>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</si>
  <si>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</si>
  <si>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</si>
  <si>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</si>
  <si>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</si>
  <si>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</si>
  <si>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</si>
  <si>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</si>
  <si>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</si>
  <si>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</si>
  <si>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</si>
  <si>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</si>
  <si>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</si>
  <si>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</si>
  <si>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</si>
  <si>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</si>
  <si>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</si>
  <si>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</si>
  <si>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</si>
  <si>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</si>
  <si>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</si>
  <si>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</si>
  <si>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</si>
  <si>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</si>
  <si>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</si>
  <si>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</si>
  <si>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</si>
  <si>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</si>
  <si>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</si>
  <si>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</si>
  <si>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</si>
  <si>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</si>
  <si>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</si>
  <si>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</si>
  <si>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</si>
  <si>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</si>
  <si>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</si>
  <si>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</si>
  <si>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</si>
  <si>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</si>
  <si>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</si>
  <si>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</si>
  <si>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</si>
  <si>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</si>
  <si>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</si>
  <si>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</si>
  <si>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</si>
  <si>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</si>
  <si>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</si>
  <si>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</si>
  <si>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</si>
  <si>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</si>
  <si>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</si>
  <si>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</si>
  <si>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</si>
  <si>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</si>
  <si>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</si>
  <si>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</si>
  <si>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</si>
  <si>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</si>
  <si>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</si>
  <si>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</si>
  <si>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</si>
  <si>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</si>
  <si>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</si>
  <si>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</si>
  <si>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</si>
  <si>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</si>
  <si>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</si>
  <si>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</si>
  <si>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</si>
  <si>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</si>
  <si>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</si>
  <si>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</si>
  <si>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</si>
  <si>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</si>
  <si>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</si>
  <si>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</si>
  <si>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</si>
  <si>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</si>
  <si>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</si>
  <si>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</si>
  <si>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</si>
  <si>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</si>
  <si>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</si>
  <si>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</si>
  <si>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</si>
  <si>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</si>
  <si>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</si>
  <si>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</si>
  <si>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</si>
  <si>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</si>
  <si>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</si>
  <si>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</si>
  <si>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</si>
  <si>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</si>
  <si>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</si>
  <si>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</si>
  <si>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</si>
  <si>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</si>
  <si>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</si>
  <si>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</si>
  <si>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</si>
  <si>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</si>
  <si>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</si>
  <si>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</si>
  <si>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</si>
  <si>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</si>
  <si>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</si>
  <si>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</si>
  <si>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</si>
  <si>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</si>
  <si>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</si>
  <si>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</si>
  <si>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</si>
  <si>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</si>
  <si>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</si>
  <si>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</si>
  <si>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</si>
  <si>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</si>
  <si>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</si>
  <si>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</si>
  <si>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</si>
  <si>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</si>
  <si>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</si>
  <si>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</si>
  <si>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</si>
  <si>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</si>
  <si>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</si>
  <si>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</si>
  <si>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</si>
  <si>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</si>
  <si>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</si>
  <si>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</si>
  <si>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</si>
  <si>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</si>
  <si>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</si>
  <si>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</si>
  <si>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</si>
  <si>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</si>
  <si>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</si>
  <si>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</si>
  <si>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</si>
  <si>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</si>
  <si>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</si>
  <si>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</si>
  <si>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</si>
  <si>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</si>
  <si>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</si>
  <si>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</si>
  <si>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</si>
  <si>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</si>
  <si>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</si>
  <si>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</si>
  <si>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</si>
  <si>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</si>
  <si>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</si>
  <si>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</si>
  <si>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</si>
  <si>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</si>
  <si>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</si>
  <si>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</si>
  <si>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</si>
  <si>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</si>
  <si>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</si>
  <si>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</si>
  <si>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</si>
  <si>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</si>
  <si>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</si>
  <si>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</si>
  <si>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</si>
  <si>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</si>
  <si>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</si>
  <si>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</si>
  <si>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</si>
  <si>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</si>
  <si>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</si>
  <si>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</si>
  <si>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</si>
  <si>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</si>
  <si>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</si>
  <si>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</si>
  <si>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</si>
  <si>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</si>
  <si>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</si>
  <si>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</si>
  <si>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</si>
  <si>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</si>
  <si>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</si>
  <si>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</si>
  <si>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</si>
  <si>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</si>
  <si>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</si>
  <si>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</si>
  <si>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</si>
  <si>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</si>
  <si>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</si>
  <si>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</si>
  <si>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</si>
  <si>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</si>
  <si>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</si>
  <si>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</si>
  <si>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</si>
  <si>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</si>
  <si>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</si>
  <si>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</si>
  <si>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</si>
  <si>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</si>
  <si>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</si>
  <si>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</si>
  <si>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</si>
  <si>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</si>
  <si>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</si>
  <si>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</si>
  <si>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</si>
  <si>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</si>
  <si>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</si>
  <si>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</si>
  <si>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</si>
  <si>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</si>
  <si>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</si>
  <si>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</si>
  <si>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</si>
  <si>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</si>
  <si>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</si>
  <si>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</si>
  <si>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</si>
  <si>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</si>
  <si>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</si>
  <si>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</si>
  <si>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</si>
  <si>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</si>
  <si>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</si>
  <si>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</si>
  <si>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</si>
  <si>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</si>
  <si>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</si>
  <si>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</si>
  <si>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</si>
  <si>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</si>
  <si>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</si>
  <si>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</si>
  <si>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</si>
  <si>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</si>
  <si>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</si>
  <si>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</si>
  <si>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</si>
  <si>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</si>
  <si>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</si>
  <si>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</si>
  <si>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</si>
  <si>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</si>
  <si>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</si>
  <si>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</si>
  <si>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</si>
  <si>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</si>
  <si>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</si>
  <si>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</si>
  <si>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</si>
  <si>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</si>
  <si>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</si>
  <si>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</si>
  <si>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</si>
  <si>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</si>
  <si>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</si>
  <si>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</si>
  <si>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</si>
  <si>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</si>
  <si>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</si>
  <si>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</si>
  <si>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</si>
  <si>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</si>
  <si>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</si>
  <si>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</si>
  <si>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</si>
  <si>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</si>
  <si>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</si>
  <si>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</si>
  <si>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</si>
  <si>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</si>
  <si>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</si>
  <si>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</si>
  <si>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</si>
  <si>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</si>
  <si>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</si>
  <si>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</si>
  <si>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</si>
  <si>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</si>
  <si>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</si>
  <si>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</si>
  <si>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</si>
  <si>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</si>
  <si>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</si>
  <si>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</si>
  <si>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</si>
  <si>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</si>
  <si>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</si>
  <si>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</si>
  <si>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</si>
  <si>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</si>
  <si>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</si>
  <si>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</si>
  <si>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</si>
  <si>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</si>
  <si>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</si>
  <si>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</si>
  <si>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</si>
  <si>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</si>
  <si>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</si>
  <si>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</si>
  <si>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</si>
  <si>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</si>
  <si>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</si>
  <si>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</si>
  <si>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</si>
  <si>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</si>
  <si>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</si>
  <si>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</si>
  <si>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</si>
  <si>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</si>
  <si>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</si>
  <si>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</si>
  <si>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</si>
  <si>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</si>
  <si>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</si>
  <si>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</si>
  <si>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</si>
  <si>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</si>
  <si>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</si>
  <si>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</si>
  <si>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</si>
  <si>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</si>
  <si>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</si>
  <si>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</si>
  <si>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</si>
  <si>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</si>
  <si>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</si>
  <si>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</si>
  <si>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</si>
  <si>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</si>
  <si>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</si>
  <si>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</si>
  <si>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</si>
  <si>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</si>
  <si>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</si>
  <si>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</si>
  <si>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</si>
  <si>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</si>
  <si>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</si>
  <si>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</si>
  <si>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</si>
  <si>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</si>
  <si>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</si>
  <si>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</si>
  <si>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</si>
  <si>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</si>
  <si>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</si>
  <si>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</si>
  <si>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</si>
  <si>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</si>
  <si>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</si>
  <si>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</si>
  <si>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</si>
  <si>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</si>
  <si>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</si>
  <si>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</si>
  <si>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</si>
  <si>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</si>
  <si>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</si>
  <si>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</si>
  <si>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</si>
  <si>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</si>
  <si>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</si>
  <si>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</si>
  <si>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</si>
  <si>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</si>
  <si>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</si>
  <si>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</si>
  <si>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</si>
  <si>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</si>
  <si>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</si>
  <si>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</si>
  <si>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</si>
  <si>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</si>
  <si>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</si>
  <si>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</si>
  <si>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</si>
  <si>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</si>
  <si>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</si>
  <si>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</si>
  <si>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</si>
  <si>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</si>
  <si>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</si>
  <si>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</si>
  <si>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</si>
  <si>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</si>
  <si>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</si>
  <si>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</si>
  <si>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</si>
  <si>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</si>
  <si>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</si>
  <si>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</si>
  <si>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</si>
  <si>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</si>
  <si>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</si>
  <si>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</si>
  <si>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</si>
  <si>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</si>
  <si>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</si>
  <si>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</si>
  <si>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</si>
  <si>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</si>
  <si>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</si>
  <si>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</si>
  <si>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</si>
  <si>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</si>
  <si>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</si>
  <si>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</si>
  <si>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</si>
  <si>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</si>
  <si>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</si>
  <si>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</si>
  <si>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</si>
  <si>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</si>
  <si>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</si>
  <si>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</si>
  <si>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</si>
  <si>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</si>
  <si>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</si>
  <si>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</si>
  <si>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</si>
  <si>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</si>
  <si>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</si>
  <si>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</si>
  <si>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</si>
  <si>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</si>
  <si>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</si>
  <si>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</si>
  <si>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</si>
  <si>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</si>
  <si>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</si>
  <si>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</si>
  <si>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</si>
  <si>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</si>
  <si>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</si>
  <si>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</si>
  <si>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</si>
  <si>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</si>
  <si>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</si>
  <si>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</si>
  <si>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</si>
  <si>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</si>
  <si>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</si>
  <si>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</si>
  <si>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</si>
  <si>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</si>
  <si>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</si>
  <si>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</si>
  <si>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</si>
  <si>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</si>
  <si>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</si>
  <si>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</si>
  <si>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</si>
  <si>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</si>
  <si>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</si>
  <si>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</si>
  <si>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</si>
  <si>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</si>
  <si>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</si>
  <si>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</si>
  <si>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</si>
  <si>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</si>
  <si>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</si>
  <si>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</si>
  <si>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</si>
  <si>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</si>
  <si>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</si>
  <si>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</si>
  <si>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</si>
  <si>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</si>
  <si>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</si>
  <si>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</si>
  <si>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</si>
  <si>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</si>
  <si>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</si>
  <si>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</si>
  <si>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</si>
  <si>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</si>
  <si>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</si>
  <si>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</si>
  <si>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</si>
  <si>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</si>
  <si>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</si>
  <si>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</si>
  <si>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</si>
  <si>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</si>
  <si>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</si>
  <si>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</si>
  <si>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</si>
  <si>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</si>
  <si>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</si>
  <si>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</si>
  <si>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</si>
  <si>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</si>
  <si>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</si>
  <si>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</si>
  <si>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</si>
  <si>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</si>
  <si>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</si>
  <si>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</si>
  <si>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</si>
  <si>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</si>
  <si>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</si>
  <si>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</si>
  <si>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</si>
  <si>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</si>
  <si>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</si>
  <si>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</si>
  <si>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</si>
  <si>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</si>
  <si>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</si>
  <si>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</si>
  <si>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</si>
  <si>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</si>
  <si>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</si>
  <si>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</si>
  <si>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</si>
  <si>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</si>
  <si>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</si>
  <si>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</si>
  <si>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</si>
  <si>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</si>
  <si>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</si>
  <si>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</si>
  <si>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</si>
  <si>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</si>
  <si>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</si>
  <si>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</si>
  <si>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</si>
  <si>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</si>
  <si>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</si>
  <si>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</si>
  <si>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</si>
  <si>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</si>
  <si>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</si>
  <si>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</si>
  <si>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</si>
  <si>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</si>
  <si>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</si>
  <si>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</si>
  <si>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</si>
  <si>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</si>
  <si>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</si>
  <si>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</si>
  <si>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</si>
  <si>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</si>
  <si>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</si>
  <si>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</si>
  <si>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</si>
  <si>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</si>
  <si>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</si>
  <si>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</si>
  <si>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</si>
  <si>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</si>
  <si>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</si>
  <si>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</si>
  <si>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</si>
  <si>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</si>
  <si>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</si>
  <si>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</si>
  <si>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</si>
  <si>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</si>
  <si>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</si>
  <si>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</si>
  <si>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</si>
  <si>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</si>
  <si>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</si>
  <si>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</si>
  <si>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</si>
  <si>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</si>
  <si>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</si>
  <si>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</si>
  <si>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</si>
  <si>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</si>
  <si>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</si>
  <si>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</si>
  <si>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</si>
  <si>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</si>
  <si>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</si>
  <si>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</si>
  <si>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</si>
  <si>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</si>
  <si>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</si>
  <si>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</si>
  <si>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</si>
  <si>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</si>
  <si>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</si>
  <si>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</si>
  <si>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</si>
  <si>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</si>
  <si>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</si>
  <si>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</si>
  <si>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</si>
  <si>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</si>
  <si>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</si>
  <si>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</si>
  <si>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</si>
  <si>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</si>
  <si>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</si>
  <si>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</si>
  <si>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</si>
  <si>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</si>
  <si>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</si>
  <si>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</si>
  <si>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</si>
  <si>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</si>
  <si>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</si>
  <si>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</si>
  <si>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</si>
  <si>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</si>
  <si>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</si>
  <si>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</si>
  <si>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</si>
  <si>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</si>
  <si>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</si>
  <si>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</si>
  <si>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</si>
  <si>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</si>
  <si>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</si>
  <si>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</si>
  <si>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</si>
  <si>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</si>
  <si>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</si>
  <si>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</si>
  <si>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</si>
  <si>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</si>
  <si>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</si>
  <si>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</si>
  <si>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</si>
  <si>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</si>
  <si>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</si>
  <si>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</si>
  <si>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</si>
  <si>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</si>
  <si>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</si>
  <si>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</si>
  <si>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</si>
  <si>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</si>
  <si>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</si>
  <si>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</si>
  <si>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</si>
  <si>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</si>
  <si>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</si>
  <si>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</si>
  <si>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</si>
  <si>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</si>
  <si>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</si>
  <si>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</si>
  <si>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</si>
  <si>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</si>
  <si>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</si>
  <si>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</si>
  <si>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</si>
  <si>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</si>
  <si>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</si>
  <si>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</si>
  <si>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</si>
  <si>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</si>
  <si>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</si>
  <si>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</si>
  <si>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</si>
  <si>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</si>
  <si>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</si>
  <si>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</si>
  <si>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</si>
  <si>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</si>
  <si>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</si>
  <si>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</si>
  <si>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</si>
  <si>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</si>
  <si>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</si>
  <si>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</si>
  <si>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</si>
  <si>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</si>
  <si>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</si>
  <si>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</si>
  <si>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</si>
  <si>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</si>
  <si>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</si>
  <si>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</si>
  <si>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</si>
  <si>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</si>
  <si>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</si>
  <si>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</si>
  <si>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</si>
  <si>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</si>
  <si>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</si>
  <si>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</si>
  <si>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</si>
  <si>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</si>
  <si>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</si>
  <si>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</si>
  <si>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</si>
  <si>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</si>
  <si>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</si>
  <si>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</si>
  <si>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</si>
  <si>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</si>
  <si>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</si>
  <si>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</si>
  <si>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</si>
  <si>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</si>
  <si>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</si>
  <si>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</si>
  <si>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</si>
  <si>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</si>
  <si>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</si>
  <si>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</si>
  <si>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</si>
  <si>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</si>
  <si>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</si>
  <si>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</si>
  <si>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</si>
  <si>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</si>
  <si>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</si>
  <si>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</si>
  <si>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</si>
  <si>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</si>
  <si>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</si>
  <si>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</si>
  <si>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</si>
  <si>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</si>
  <si>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</si>
  <si>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</si>
  <si>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</si>
  <si>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</si>
  <si>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</si>
  <si>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</si>
  <si>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</si>
  <si>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</si>
  <si>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</si>
  <si>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</si>
  <si>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</si>
  <si>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</si>
  <si>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</si>
  <si>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</si>
  <si>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</si>
  <si>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</si>
  <si>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</si>
  <si>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</si>
  <si>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</si>
  <si>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</si>
  <si>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</si>
  <si>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</si>
  <si>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</si>
  <si>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</si>
  <si>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</si>
  <si>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</si>
  <si>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</si>
  <si>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</si>
  <si>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</si>
  <si>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</si>
  <si>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</si>
  <si>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</si>
  <si>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</si>
  <si>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</si>
  <si>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</si>
  <si>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</si>
  <si>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</si>
  <si>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</si>
  <si>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</si>
  <si>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</si>
  <si>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</si>
  <si>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</si>
  <si>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</si>
  <si>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</si>
  <si>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</si>
  <si>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</si>
  <si>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</si>
  <si>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</si>
  <si>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</si>
  <si>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</si>
  <si>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</si>
  <si>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</si>
  <si>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</si>
  <si>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</si>
  <si>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</si>
  <si>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</si>
  <si>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</si>
  <si>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</si>
  <si>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</si>
  <si>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</si>
  <si>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</si>
  <si>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</si>
  <si>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</si>
  <si>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</si>
  <si>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</si>
  <si>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</si>
  <si>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</si>
  <si>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</si>
  <si>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</si>
  <si>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</si>
  <si>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</si>
  <si>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</si>
  <si>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</si>
  <si>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</si>
  <si>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</si>
  <si>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</si>
  <si>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</si>
  <si>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</si>
  <si>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</si>
  <si>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</si>
  <si>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</si>
  <si>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</si>
  <si>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</si>
  <si>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</si>
  <si>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</si>
  <si>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</si>
  <si>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</si>
  <si>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</si>
  <si>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</si>
  <si>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</si>
  <si>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</si>
  <si>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</si>
  <si>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</si>
  <si>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</si>
  <si>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</si>
  <si>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</si>
  <si>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</si>
  <si>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</si>
  <si>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</si>
  <si>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</si>
  <si>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</si>
  <si>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</si>
  <si>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</si>
  <si>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</si>
  <si>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</si>
  <si>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</si>
  <si>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</si>
  <si>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</si>
  <si>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</si>
  <si>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</si>
  <si>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</si>
  <si>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</si>
  <si>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</si>
  <si>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</si>
  <si>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</si>
  <si>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</si>
  <si>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</si>
  <si>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</si>
  <si>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</si>
  <si>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</si>
  <si>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</si>
  <si>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</si>
  <si>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</si>
  <si>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</si>
  <si>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</si>
  <si>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</si>
  <si>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</si>
  <si>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</si>
  <si>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</si>
  <si>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</si>
  <si>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</si>
  <si>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</si>
  <si>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</si>
  <si>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</si>
  <si>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</si>
  <si>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</si>
  <si>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</si>
  <si>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</si>
  <si>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</si>
  <si>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</si>
  <si>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</si>
  <si>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</si>
  <si>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</si>
  <si>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</si>
  <si>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</si>
  <si>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</si>
  <si>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</si>
  <si>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</si>
  <si>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</si>
  <si>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</si>
  <si>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</si>
  <si>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</si>
  <si>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</si>
  <si>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</si>
  <si>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</si>
  <si>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</si>
  <si>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</si>
  <si>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</si>
  <si>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</si>
  <si>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</si>
  <si>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</si>
  <si>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</si>
  <si>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</si>
  <si>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</si>
  <si>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</si>
  <si>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</si>
  <si>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</si>
  <si>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</si>
  <si>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</si>
  <si>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</si>
  <si>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</si>
  <si>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</si>
  <si>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</si>
  <si>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</si>
  <si>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</si>
  <si>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</si>
  <si>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</si>
  <si>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</si>
  <si>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</si>
  <si>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</si>
  <si>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</si>
  <si>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</si>
  <si>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</si>
  <si>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</si>
  <si>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</si>
  <si>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</si>
  <si>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</si>
  <si>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</si>
  <si>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</si>
  <si>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</si>
  <si>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</si>
  <si>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</si>
  <si>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</si>
  <si>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</si>
  <si>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</si>
  <si>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</si>
  <si>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</si>
  <si>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</si>
  <si>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</si>
  <si>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</si>
  <si>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</si>
  <si>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</si>
  <si>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</si>
  <si>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</si>
  <si>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</si>
  <si>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</si>
  <si>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</si>
  <si>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</si>
  <si>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</si>
  <si>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</si>
  <si>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</si>
  <si>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</si>
  <si>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</si>
  <si>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</si>
  <si>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</si>
  <si>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</si>
  <si>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</si>
  <si>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</si>
  <si>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</si>
  <si>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</si>
  <si>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</si>
  <si>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</si>
  <si>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</si>
  <si>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</si>
  <si>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</si>
  <si>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</si>
  <si>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</si>
  <si>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</si>
  <si>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</si>
  <si>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</si>
  <si>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</si>
  <si>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</si>
  <si>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</si>
  <si>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</si>
  <si>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</si>
  <si>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</si>
  <si>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</si>
  <si>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</si>
  <si>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</si>
  <si>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</si>
  <si>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</si>
  <si>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</si>
  <si>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</si>
  <si>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</si>
  <si>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</si>
  <si>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</si>
  <si>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</si>
  <si>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</si>
  <si>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</si>
  <si>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</si>
  <si>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</si>
  <si>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</si>
  <si>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</si>
  <si>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</si>
  <si>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</si>
  <si>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</si>
  <si>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</si>
  <si>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</si>
  <si>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</si>
  <si>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</si>
  <si>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</si>
  <si>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</si>
  <si>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</si>
  <si>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</si>
  <si>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</si>
  <si>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</si>
  <si>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</si>
  <si>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</si>
  <si>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</si>
  <si>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</si>
  <si>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</si>
  <si>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</si>
  <si>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</si>
  <si>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</si>
  <si>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</si>
  <si>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</si>
  <si>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</si>
  <si>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</si>
  <si>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</si>
  <si>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</si>
  <si>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</si>
  <si>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</si>
  <si>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</si>
  <si>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</si>
  <si>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</si>
  <si>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</si>
  <si>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</si>
  <si>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</si>
  <si>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</si>
  <si>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</si>
  <si>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</si>
  <si>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</si>
  <si>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</si>
  <si>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</si>
  <si>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</si>
  <si>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</si>
  <si>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</si>
  <si>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</si>
  <si>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</si>
  <si>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</si>
  <si>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</si>
  <si>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</si>
  <si>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</si>
  <si>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</si>
  <si>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</si>
  <si>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</si>
  <si>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</si>
  <si>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</si>
  <si>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</si>
  <si>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</si>
  <si>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</si>
  <si>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</si>
  <si>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</si>
  <si>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</si>
  <si>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</si>
  <si>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</si>
  <si>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</si>
  <si>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</si>
  <si>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</si>
  <si>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</si>
  <si>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</si>
  <si>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</si>
  <si>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</si>
  <si>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</si>
  <si>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</si>
  <si>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</si>
  <si>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</si>
  <si>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</si>
  <si>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</si>
  <si>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</si>
  <si>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</si>
  <si>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</si>
  <si>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</si>
  <si>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</si>
  <si>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</si>
  <si>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</si>
  <si>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</si>
  <si>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</si>
  <si>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</si>
  <si>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</si>
  <si>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</si>
  <si>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</si>
  <si>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</si>
  <si>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</si>
  <si>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</si>
  <si>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</si>
  <si>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</si>
  <si>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</si>
  <si>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</si>
  <si>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</si>
  <si>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</si>
  <si>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</si>
  <si>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</si>
  <si>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</si>
  <si>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</si>
  <si>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</si>
  <si>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</si>
  <si>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</si>
  <si>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</si>
  <si>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</si>
  <si>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</si>
  <si>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</si>
  <si>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</si>
  <si>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</si>
  <si>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</si>
  <si>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</si>
  <si>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</si>
  <si>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</si>
  <si>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</si>
  <si>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</si>
  <si>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</si>
  <si>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</si>
  <si>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</si>
  <si>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</si>
  <si>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</si>
  <si>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</si>
  <si>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</si>
  <si>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</si>
  <si>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</si>
  <si>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</si>
  <si>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</si>
  <si>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</si>
  <si>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</si>
  <si>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</si>
  <si>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</si>
  <si>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</si>
  <si>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</si>
  <si>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</si>
  <si>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</si>
  <si>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</si>
  <si>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</si>
  <si>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</si>
  <si>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</si>
  <si>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</si>
  <si>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</si>
  <si>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</si>
  <si>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</si>
  <si>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</si>
  <si>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</si>
  <si>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</si>
  <si>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</si>
  <si>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</si>
  <si>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</si>
  <si>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</si>
  <si>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</si>
  <si>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</si>
  <si>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</si>
  <si>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</si>
  <si>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</si>
  <si>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</si>
  <si>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</si>
  <si>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</si>
  <si>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</si>
  <si>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</si>
  <si>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</si>
  <si>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</si>
  <si>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</si>
  <si>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</si>
  <si>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</si>
  <si>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</si>
  <si>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</si>
  <si>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</si>
  <si>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</si>
  <si>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</si>
  <si>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</si>
  <si>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</si>
  <si>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</si>
  <si>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</si>
  <si>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</si>
  <si>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</si>
  <si>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</si>
  <si>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</si>
  <si>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</si>
  <si>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</si>
  <si>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</si>
  <si>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</si>
  <si>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</si>
  <si>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</si>
  <si>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</si>
  <si>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</si>
  <si>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</si>
  <si>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</si>
  <si>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</si>
  <si>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</si>
  <si>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</si>
  <si>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</si>
  <si>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</si>
  <si>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</si>
  <si>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</si>
  <si>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</si>
  <si>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</si>
  <si>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</si>
  <si>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</si>
  <si>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</si>
  <si>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</si>
  <si>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</si>
  <si>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</si>
  <si>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</si>
  <si>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</si>
  <si>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</si>
  <si>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</si>
  <si>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</si>
  <si>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</si>
  <si>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</si>
  <si>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</si>
  <si>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</si>
  <si>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</si>
  <si>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</si>
  <si>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</si>
  <si>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</si>
  <si>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</si>
  <si>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</si>
  <si>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</si>
  <si>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</si>
  <si>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</si>
  <si>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</si>
  <si>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</si>
  <si>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</si>
  <si>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</si>
  <si>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</si>
  <si>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</si>
  <si>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</si>
  <si>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</si>
  <si>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</si>
  <si>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</si>
  <si>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</si>
  <si>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</si>
  <si>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</si>
  <si>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</si>
  <si>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</si>
  <si>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</si>
  <si>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</si>
  <si>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</si>
  <si>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</si>
  <si>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</si>
  <si>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</si>
  <si>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</si>
  <si>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</si>
  <si>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</si>
  <si>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</si>
  <si>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</si>
  <si>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</si>
  <si>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</si>
  <si>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</si>
  <si>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</si>
  <si>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</si>
  <si>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</si>
  <si>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</si>
  <si>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</si>
  <si>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</si>
  <si>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</si>
  <si>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</si>
  <si>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</si>
  <si>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</si>
  <si>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</si>
  <si>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</si>
  <si>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</si>
  <si>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</si>
  <si>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</si>
  <si>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</si>
  <si>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</si>
  <si>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</si>
  <si>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</si>
  <si>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</si>
  <si>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</si>
  <si>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</si>
  <si>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</si>
  <si>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</si>
  <si>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</si>
  <si>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</si>
  <si>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</si>
  <si>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</si>
  <si>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</si>
  <si>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</si>
  <si>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</si>
  <si>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</si>
  <si>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</si>
  <si>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</si>
  <si>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</si>
  <si>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</si>
  <si>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</si>
  <si>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</si>
  <si>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</si>
  <si>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</si>
  <si>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</si>
  <si>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</si>
  <si>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</si>
  <si>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</si>
  <si>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</si>
  <si>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</si>
  <si>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</si>
  <si>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</si>
  <si>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</si>
  <si>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</si>
  <si>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</si>
  <si>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</si>
  <si>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</si>
  <si>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</si>
  <si>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</si>
  <si>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</si>
  <si>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</si>
  <si>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</si>
  <si>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</si>
  <si>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</si>
  <si>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</si>
  <si>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</si>
  <si>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</si>
  <si>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</si>
  <si>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</si>
  <si>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</si>
  <si>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</si>
  <si>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</si>
  <si>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</si>
  <si>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</si>
  <si>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</si>
  <si>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</si>
  <si>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</si>
  <si>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</si>
  <si>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</si>
  <si>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</si>
  <si>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</si>
  <si>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</si>
  <si>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</si>
  <si>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</si>
  <si>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</si>
  <si>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</si>
  <si>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</si>
  <si>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</si>
  <si>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</si>
  <si>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</si>
  <si>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</si>
  <si>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</si>
  <si>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</si>
  <si>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</si>
  <si>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</si>
  <si>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</si>
  <si>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</si>
  <si>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</si>
  <si>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</si>
  <si>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</si>
  <si>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</si>
  <si>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</si>
  <si>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</si>
  <si>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</si>
  <si>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</si>
  <si>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</si>
  <si>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</si>
  <si>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</si>
  <si>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</si>
  <si>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</si>
  <si>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</si>
  <si>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</si>
  <si>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</si>
  <si>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</si>
  <si>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</si>
  <si>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</si>
  <si>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</si>
  <si>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</si>
  <si>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</si>
  <si>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</si>
  <si>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</si>
  <si>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</si>
  <si>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</si>
  <si>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</si>
  <si>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</si>
  <si>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</si>
  <si>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</si>
  <si>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</si>
  <si>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</si>
  <si>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</si>
  <si>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</si>
  <si>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</si>
  <si>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</si>
  <si>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</si>
  <si>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</si>
  <si>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</si>
  <si>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</si>
  <si>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</si>
  <si>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</si>
  <si>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</si>
  <si>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</si>
  <si>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</si>
  <si>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</si>
  <si>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</si>
  <si>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</si>
  <si>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</si>
  <si>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</si>
  <si>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</si>
  <si>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</si>
  <si>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</si>
  <si>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</si>
  <si>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</si>
  <si>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</si>
  <si>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</si>
  <si>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</si>
  <si>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</si>
  <si>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</si>
  <si>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</si>
  <si>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</si>
  <si>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</si>
  <si>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</si>
  <si>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</si>
  <si>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</si>
  <si>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</si>
  <si>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</si>
  <si>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</si>
  <si>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</si>
  <si>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</si>
  <si>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</si>
  <si>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</si>
  <si>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</si>
  <si>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</si>
  <si>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</si>
  <si>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</si>
  <si>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</si>
  <si>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</si>
  <si>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</si>
  <si>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</si>
  <si>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</si>
  <si>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</si>
  <si>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</si>
  <si>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</si>
  <si>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</si>
  <si>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</si>
  <si>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</si>
  <si>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</si>
  <si>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</si>
  <si>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</si>
  <si>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</si>
  <si>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</si>
  <si>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</si>
  <si>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</si>
  <si>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</si>
  <si>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</si>
  <si>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</si>
  <si>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</si>
  <si>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</si>
  <si>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</si>
  <si>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</si>
  <si>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</si>
  <si>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</si>
  <si>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</si>
  <si>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</si>
  <si>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</si>
  <si>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</si>
  <si>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</si>
  <si>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</si>
  <si>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</si>
  <si>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</si>
  <si>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</si>
  <si>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</si>
  <si>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</si>
  <si>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</si>
  <si>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</si>
  <si>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</si>
  <si>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</si>
  <si>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</si>
  <si>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</si>
  <si>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</si>
  <si>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</si>
  <si>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</si>
  <si>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</si>
  <si>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</si>
  <si>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</si>
  <si>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</si>
  <si>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</si>
  <si>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</si>
  <si>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</si>
  <si>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</si>
  <si>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</si>
  <si>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</si>
  <si>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</si>
  <si>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</si>
  <si>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</si>
  <si>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</si>
  <si>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</si>
  <si>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</si>
  <si>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</si>
  <si>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</si>
  <si>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</si>
  <si>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</si>
  <si>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</si>
  <si>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</si>
  <si>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</si>
  <si>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</si>
  <si>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</si>
  <si>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</si>
  <si>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</si>
  <si>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</si>
  <si>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</si>
  <si>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</si>
  <si>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</si>
  <si>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</si>
  <si>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</si>
  <si>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</si>
  <si>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</si>
  <si>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</si>
  <si>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</si>
  <si>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</si>
  <si>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</si>
  <si>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</si>
  <si>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</si>
  <si>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</si>
  <si>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</si>
  <si>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</si>
  <si>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</si>
  <si>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</si>
  <si>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</si>
  <si>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</si>
  <si>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</si>
  <si>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</si>
  <si>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</si>
  <si>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</si>
  <si>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</si>
  <si>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</si>
  <si>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</si>
  <si>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</si>
  <si>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</si>
  <si>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</si>
  <si>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</si>
  <si>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</si>
  <si>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</si>
  <si>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</si>
  <si>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</si>
  <si>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</si>
  <si>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</si>
  <si>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</si>
  <si>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</si>
  <si>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</si>
  <si>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</si>
  <si>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</si>
  <si>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</si>
  <si>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</si>
  <si>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</si>
  <si>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</si>
  <si>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</si>
  <si>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</si>
  <si>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</si>
  <si>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</si>
  <si>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</si>
  <si>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</si>
  <si>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</si>
  <si>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</si>
  <si>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</si>
  <si>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</si>
  <si>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</si>
  <si>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</si>
  <si>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</si>
  <si>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</si>
  <si>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</si>
  <si>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</si>
  <si>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</si>
  <si>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</si>
  <si>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</si>
  <si>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</si>
  <si>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</si>
  <si>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</si>
  <si>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</si>
  <si>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</si>
  <si>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</si>
  <si>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</si>
  <si>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</si>
  <si>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</si>
  <si>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</si>
  <si>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</si>
  <si>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</si>
  <si>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</si>
  <si>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</si>
  <si>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</si>
  <si>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</si>
  <si>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</si>
  <si>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</si>
  <si>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</si>
  <si>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</si>
  <si>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</si>
  <si>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</si>
  <si>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</si>
  <si>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</si>
  <si>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</si>
  <si>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</si>
  <si>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</si>
  <si>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</si>
  <si>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</si>
  <si>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</si>
  <si>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</si>
  <si>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</si>
  <si>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</si>
  <si>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</si>
  <si>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</si>
  <si>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</si>
  <si>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</si>
  <si>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</si>
  <si>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</si>
  <si>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</si>
  <si>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</si>
  <si>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</si>
  <si>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</si>
  <si>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</si>
  <si>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</si>
  <si>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</si>
  <si>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</si>
  <si>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</si>
  <si>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</si>
  <si>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</si>
  <si>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</si>
  <si>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</si>
  <si>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</si>
  <si>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</si>
  <si>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</si>
  <si>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</si>
  <si>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</si>
  <si>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</si>
  <si>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</si>
  <si>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</si>
  <si>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</si>
  <si>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</si>
  <si>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</si>
  <si>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</si>
  <si>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</si>
  <si>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</si>
  <si>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</si>
  <si>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</si>
  <si>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</si>
  <si>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</si>
  <si>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</si>
  <si>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</si>
  <si>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</si>
  <si>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</si>
  <si>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</si>
  <si>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</si>
  <si>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</si>
  <si>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</si>
  <si>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</si>
  <si>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</si>
  <si>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</si>
  <si>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</si>
  <si>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</si>
  <si>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</si>
  <si>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</si>
  <si>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</si>
  <si>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</si>
  <si>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</si>
  <si>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</si>
  <si>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</si>
  <si>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</si>
  <si>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</si>
  <si>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</si>
  <si>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</si>
  <si>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</si>
  <si>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</si>
  <si>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</si>
  <si>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</si>
  <si>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</si>
  <si>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</si>
  <si>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</si>
  <si>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</si>
  <si>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</si>
  <si>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</si>
  <si>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</si>
  <si>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</si>
  <si>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</si>
  <si>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</si>
  <si>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</si>
  <si>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</si>
  <si>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</si>
  <si>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</si>
  <si>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</si>
  <si>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</si>
  <si>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</si>
  <si>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</si>
  <si>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</si>
  <si>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</si>
  <si>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</si>
  <si>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</si>
  <si>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</si>
  <si>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</si>
  <si>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</si>
  <si>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</si>
  <si>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</si>
  <si>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</si>
  <si>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</si>
  <si>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</si>
  <si>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</si>
  <si>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</si>
  <si>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</si>
  <si>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</si>
  <si>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</si>
  <si>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</si>
  <si>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</si>
  <si>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</si>
  <si>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</si>
  <si>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</si>
  <si>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</si>
  <si>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</si>
  <si>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</si>
  <si>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</si>
  <si>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</si>
  <si>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</si>
  <si>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</si>
  <si>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</si>
  <si>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</si>
  <si>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</si>
  <si>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</si>
  <si>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</si>
  <si>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</si>
  <si>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</si>
  <si>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</si>
  <si>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</si>
  <si>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</si>
  <si>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</si>
  <si>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</si>
  <si>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</si>
  <si>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</si>
  <si>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</si>
  <si>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</si>
  <si>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</si>
  <si>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</si>
  <si>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</si>
  <si>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</si>
  <si>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</si>
  <si>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</si>
  <si>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</si>
  <si>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</si>
  <si>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</si>
  <si>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</si>
  <si>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</si>
  <si>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</si>
  <si>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</si>
  <si>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</si>
  <si>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</si>
  <si>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</si>
  <si>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</si>
  <si>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</si>
  <si>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</si>
  <si>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</si>
  <si>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</si>
  <si>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</si>
  <si>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</si>
  <si>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</si>
  <si>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</si>
  <si>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</si>
  <si>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</si>
  <si>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</si>
  <si>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</si>
  <si>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</si>
  <si>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</si>
  <si>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</si>
  <si>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</si>
  <si>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</si>
  <si>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</si>
  <si>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</si>
  <si>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</si>
  <si>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</si>
  <si>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</si>
  <si>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</si>
  <si>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</si>
  <si>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</si>
  <si>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</si>
  <si>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</si>
  <si>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</si>
  <si>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</si>
  <si>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</si>
  <si>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</si>
  <si>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</si>
  <si>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</si>
  <si>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</si>
  <si>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</si>
  <si>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</si>
  <si>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</si>
  <si>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</si>
  <si>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</si>
  <si>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</si>
  <si>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</si>
  <si>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</si>
  <si>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</si>
  <si>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</si>
  <si>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</si>
  <si>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</si>
  <si>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</si>
  <si>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</si>
  <si>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</si>
  <si>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</si>
  <si>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</si>
  <si>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</si>
  <si>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</si>
  <si>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</si>
  <si>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</si>
  <si>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</si>
  <si>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</si>
  <si>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</si>
  <si>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</si>
  <si>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</si>
  <si>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</si>
  <si>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</si>
  <si>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</si>
  <si>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</si>
  <si>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</si>
  <si>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</si>
  <si>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</si>
  <si>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</si>
  <si>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</si>
  <si>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</si>
  <si>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</si>
  <si>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</si>
  <si>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</si>
  <si>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</si>
  <si>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</si>
  <si>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</si>
  <si>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</si>
  <si>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</si>
  <si>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</si>
  <si>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</si>
  <si>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</si>
  <si>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</si>
  <si>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</si>
  <si>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</si>
  <si>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</si>
  <si>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</si>
  <si>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</si>
  <si>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</si>
  <si>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</si>
  <si>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</si>
  <si>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</si>
  <si>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</si>
  <si>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</si>
  <si>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</si>
  <si>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</si>
  <si>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</si>
  <si>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</si>
  <si>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</si>
  <si>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</si>
  <si>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</si>
  <si>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</si>
  <si>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</si>
  <si>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</si>
  <si>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</si>
  <si>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</si>
  <si>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</si>
  <si>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</si>
  <si>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</si>
  <si>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</si>
  <si>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</si>
  <si>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</si>
  <si>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</si>
  <si>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</si>
  <si>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</si>
  <si>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</si>
  <si>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</si>
  <si>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</si>
  <si>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</si>
  <si>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</si>
  <si>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</si>
  <si>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</si>
  <si>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</si>
  <si>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</si>
  <si>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</si>
  <si>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</si>
  <si>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</si>
  <si>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</si>
  <si>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</si>
  <si>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</si>
  <si>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</si>
  <si>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</si>
  <si>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</si>
  <si>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</si>
  <si>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</si>
  <si>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</si>
  <si>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</si>
  <si>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</si>
  <si>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</si>
  <si>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</si>
  <si>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</si>
  <si>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</si>
  <si>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</si>
  <si>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</si>
  <si>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</si>
  <si>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</si>
  <si>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</si>
  <si>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</si>
  <si>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</si>
  <si>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</si>
  <si>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</si>
  <si>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</si>
  <si>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</si>
  <si>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</si>
  <si>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</si>
  <si>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</si>
  <si>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</si>
  <si>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</si>
  <si>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</si>
  <si>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</si>
  <si>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</si>
  <si>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</si>
  <si>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</si>
  <si>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</si>
  <si>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</si>
  <si>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</si>
  <si>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</si>
  <si>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</si>
  <si>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</si>
  <si>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</si>
  <si>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</si>
  <si>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</si>
  <si>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</si>
  <si>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</si>
  <si>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</si>
  <si>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</si>
  <si>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</si>
  <si>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</si>
  <si>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</si>
  <si>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</si>
  <si>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</si>
  <si>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</si>
  <si>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</si>
  <si>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</si>
  <si>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</si>
  <si>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</si>
  <si>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</si>
  <si>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</si>
  <si>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</si>
  <si>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</si>
  <si>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</si>
  <si>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</si>
  <si>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</si>
  <si>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</si>
  <si>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</si>
  <si>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</si>
  <si>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</si>
  <si>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</si>
  <si>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</si>
  <si>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</si>
  <si>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</si>
  <si>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</si>
  <si>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</si>
  <si>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</si>
  <si>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</si>
  <si>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</si>
  <si>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</si>
  <si>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</si>
  <si>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</si>
  <si>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</si>
  <si>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</si>
  <si>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</si>
  <si>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</si>
  <si>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</si>
  <si>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</si>
  <si>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</si>
  <si>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</si>
  <si>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</si>
  <si>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</si>
  <si>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</si>
  <si>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</si>
  <si>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</si>
  <si>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</si>
  <si>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</si>
  <si>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</si>
  <si>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</si>
  <si>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</si>
  <si>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</si>
  <si>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</si>
  <si>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</si>
  <si>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</si>
  <si>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</si>
  <si>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</si>
  <si>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</si>
  <si>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</si>
  <si>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</si>
  <si>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</si>
  <si>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</si>
  <si>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</si>
  <si>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</si>
  <si>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</si>
  <si>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</si>
  <si>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</si>
  <si>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</si>
  <si>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</si>
  <si>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</si>
  <si>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</si>
  <si>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</si>
  <si>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</si>
  <si>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</si>
  <si>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</si>
  <si>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</si>
  <si>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</si>
  <si>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</si>
  <si>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</si>
  <si>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</si>
  <si>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</si>
  <si>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</si>
  <si>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</si>
  <si>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</si>
  <si>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</si>
  <si>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</si>
  <si>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</si>
  <si>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</si>
  <si>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</si>
  <si>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</si>
  <si>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</si>
  <si>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</si>
  <si>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</si>
  <si>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</si>
  <si>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</si>
  <si>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</si>
  <si>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</si>
  <si>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</si>
  <si>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</si>
  <si>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</si>
  <si>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</si>
  <si>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</si>
  <si>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</si>
  <si>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</si>
  <si>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</si>
  <si>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</si>
  <si>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</si>
  <si>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</si>
  <si>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</si>
  <si>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</si>
  <si>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</si>
  <si>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</si>
  <si>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</si>
  <si>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</si>
  <si>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</si>
  <si>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</si>
  <si>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</si>
  <si>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</si>
  <si>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</si>
  <si>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</si>
  <si>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</si>
  <si>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</si>
  <si>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</si>
  <si>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</si>
  <si>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</si>
  <si>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</si>
  <si>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</si>
  <si>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</si>
  <si>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</si>
  <si>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</si>
  <si>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</si>
  <si>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</si>
  <si>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</si>
  <si>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</si>
  <si>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</si>
  <si>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</si>
  <si>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</si>
  <si>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</si>
  <si>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</si>
  <si>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</si>
  <si>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</si>
  <si>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</si>
  <si>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</si>
  <si>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</si>
  <si>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</si>
  <si>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</si>
  <si>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</si>
  <si>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</si>
  <si>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</si>
  <si>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</si>
  <si>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</si>
  <si>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</si>
  <si>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</si>
  <si>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</si>
  <si>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</si>
  <si>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</si>
  <si>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</si>
  <si>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</si>
  <si>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</si>
  <si>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</si>
  <si>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</si>
  <si>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</si>
  <si>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</si>
  <si>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</si>
  <si>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</si>
  <si>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</si>
  <si>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</si>
  <si>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</si>
  <si>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</si>
  <si>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</si>
  <si>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</si>
  <si>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</si>
  <si>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</si>
  <si>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</si>
  <si>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</si>
  <si>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</si>
  <si>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</si>
  <si>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</si>
  <si>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</si>
  <si>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</si>
  <si>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</si>
  <si>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</si>
  <si>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</si>
  <si>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</si>
  <si>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</si>
  <si>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</si>
  <si>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</si>
  <si>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</si>
  <si>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</si>
  <si>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</si>
  <si>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</si>
  <si>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</si>
  <si>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</si>
  <si>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</si>
  <si>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</si>
  <si>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</si>
  <si>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</si>
  <si>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</si>
  <si>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</si>
  <si>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</si>
  <si>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</si>
  <si>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</si>
  <si>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</si>
  <si>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</si>
  <si>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</si>
  <si>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</si>
  <si>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</si>
  <si>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</si>
  <si>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</si>
  <si>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</si>
  <si>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</si>
  <si>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</si>
  <si>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</si>
  <si>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</si>
  <si>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</si>
  <si>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</si>
  <si>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</si>
  <si>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</si>
  <si>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</si>
  <si>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</si>
  <si>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</si>
  <si>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</si>
  <si>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</si>
  <si>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</si>
  <si>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</si>
  <si>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</si>
  <si>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</si>
  <si>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</si>
  <si>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</si>
  <si>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</si>
  <si>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</si>
  <si>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</si>
  <si>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</si>
  <si>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</si>
  <si>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</si>
  <si>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</si>
  <si>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</si>
  <si>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</si>
  <si>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</si>
  <si>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</si>
  <si>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</si>
  <si>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</si>
  <si>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</si>
  <si>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</si>
  <si>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</si>
  <si>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</si>
  <si>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</si>
  <si>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</si>
  <si>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</si>
  <si>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</si>
  <si>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</si>
  <si>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</si>
  <si>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</si>
  <si>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</si>
  <si>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</si>
  <si>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</si>
  <si>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</si>
  <si>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</si>
  <si>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</si>
  <si>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</si>
  <si>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</si>
  <si>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</si>
  <si>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</si>
  <si>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</si>
  <si>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</si>
  <si>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</si>
  <si>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</si>
  <si>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</si>
  <si>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</si>
  <si>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</si>
  <si>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</si>
  <si>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</si>
  <si>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</si>
  <si>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</si>
  <si>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</si>
  <si>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</si>
  <si>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</si>
  <si>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</si>
  <si>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</si>
  <si>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</si>
  <si>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</si>
  <si>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</si>
  <si>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</si>
  <si>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</si>
  <si>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</si>
  <si>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</si>
  <si>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</si>
  <si>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</si>
  <si>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</si>
  <si>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</si>
  <si>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</si>
  <si>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</si>
  <si>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</si>
  <si>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</si>
  <si>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</si>
  <si>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</si>
  <si>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</si>
  <si>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</si>
  <si>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</si>
  <si>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</si>
  <si>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</si>
  <si>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</si>
  <si>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</si>
  <si>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</si>
  <si>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</si>
  <si>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</si>
  <si>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</si>
  <si>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</si>
  <si>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</si>
  <si>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</si>
  <si>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</si>
  <si>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</si>
  <si>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</si>
  <si>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</si>
  <si>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</si>
  <si>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</si>
  <si>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</si>
  <si>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</si>
  <si>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</si>
  <si>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</si>
  <si>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</si>
  <si>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</si>
  <si>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</si>
  <si>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</si>
  <si>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</si>
  <si>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</si>
  <si>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</si>
  <si>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</si>
  <si>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</si>
  <si>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</si>
  <si>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</si>
  <si>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</si>
  <si>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</si>
  <si>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</si>
  <si>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</si>
  <si>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</si>
  <si>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</si>
  <si>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</si>
  <si>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</si>
  <si>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</si>
  <si>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</si>
  <si>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</si>
  <si>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</si>
  <si>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</si>
  <si>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</si>
  <si>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</si>
  <si>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</si>
  <si>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</si>
  <si>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</si>
  <si>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</si>
  <si>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</si>
  <si>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</si>
  <si>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</si>
  <si>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</si>
  <si>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</si>
  <si>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</si>
  <si>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</si>
  <si>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</si>
  <si>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</si>
  <si>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</si>
  <si>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</si>
  <si>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</si>
  <si>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</si>
  <si>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</si>
  <si>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</si>
  <si>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</si>
  <si>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</si>
  <si>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</si>
  <si>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</si>
  <si>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</si>
  <si>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</si>
  <si>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</si>
  <si>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</si>
  <si>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</si>
  <si>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</si>
  <si>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</si>
  <si>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</si>
  <si>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</si>
  <si>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</si>
  <si>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</si>
  <si>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</si>
  <si>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</si>
  <si>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</si>
  <si>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</si>
  <si>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</si>
  <si>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</si>
  <si>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</si>
  <si>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</si>
  <si>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</si>
  <si>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</si>
  <si>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</si>
  <si>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</si>
  <si>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</si>
  <si>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</si>
  <si>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</si>
  <si>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</si>
  <si>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</si>
  <si>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</si>
  <si>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</si>
  <si>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</si>
  <si>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</si>
  <si>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</si>
  <si>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</si>
  <si>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</si>
  <si>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</si>
  <si>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</si>
  <si>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</si>
  <si>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</si>
  <si>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</si>
  <si>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</si>
  <si>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</si>
  <si>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</si>
  <si>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</si>
  <si>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</si>
  <si>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</si>
  <si>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</si>
  <si>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</si>
  <si>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</si>
  <si>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</si>
  <si>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</si>
  <si>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</si>
  <si>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</si>
  <si>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</si>
  <si>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</si>
  <si>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</si>
  <si>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</si>
  <si>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</si>
  <si>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</si>
  <si>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</si>
  <si>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</si>
  <si>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</si>
  <si>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</si>
  <si>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</si>
  <si>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</si>
  <si>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</si>
  <si>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</si>
  <si>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</si>
  <si>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</si>
  <si>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</si>
  <si>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</si>
  <si>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</si>
  <si>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</si>
  <si>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</si>
  <si>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</si>
  <si>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</si>
  <si>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</si>
  <si>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</si>
  <si>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</si>
  <si>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</si>
  <si>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</si>
  <si>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</si>
  <si>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</si>
  <si>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</si>
  <si>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</si>
  <si>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</si>
  <si>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</si>
  <si>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</si>
  <si>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</si>
  <si>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</si>
  <si>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</si>
  <si>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</si>
  <si>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</si>
  <si>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</si>
  <si>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</si>
  <si>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</si>
  <si>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</si>
  <si>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</si>
  <si>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</si>
  <si>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</si>
  <si>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</si>
  <si>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</si>
  <si>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</si>
  <si>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</si>
  <si>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</si>
  <si>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</si>
  <si>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</si>
  <si>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</si>
  <si>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</si>
  <si>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</si>
  <si>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</si>
  <si>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</si>
  <si>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</si>
  <si>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</si>
  <si>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</si>
  <si>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</si>
  <si>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</si>
  <si>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</si>
  <si>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</si>
  <si>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</si>
  <si>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</si>
  <si>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</si>
  <si>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</si>
  <si>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</si>
  <si>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</si>
  <si>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</si>
  <si>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</si>
  <si>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</si>
  <si>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</si>
  <si>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</si>
  <si>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</si>
  <si>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</si>
  <si>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</si>
  <si>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</si>
  <si>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</si>
  <si>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</si>
  <si>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</si>
  <si>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</si>
  <si>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</si>
  <si>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</si>
  <si>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</si>
  <si>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</si>
  <si>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</si>
  <si>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</si>
  <si>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</si>
  <si>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</si>
  <si>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</si>
  <si>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</si>
  <si>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</si>
  <si>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</si>
  <si>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</si>
  <si>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</si>
  <si>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</si>
  <si>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</si>
  <si>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</si>
  <si>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</si>
  <si>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</si>
  <si>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</si>
  <si>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</si>
  <si>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</si>
  <si>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</si>
  <si>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</si>
  <si>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</si>
  <si>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</si>
  <si>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</si>
  <si>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</si>
  <si>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</si>
  <si>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</si>
  <si>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</si>
  <si>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</si>
  <si>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</si>
  <si>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</si>
  <si>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</si>
  <si>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</si>
  <si>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</si>
  <si>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</si>
  <si>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</si>
  <si>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</si>
  <si>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</si>
  <si>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</si>
  <si>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</si>
  <si>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</si>
  <si>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</si>
  <si>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</si>
  <si>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</si>
  <si>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</si>
  <si>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</si>
  <si>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</si>
  <si>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</si>
  <si>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</si>
  <si>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</si>
  <si>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</si>
  <si>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</si>
  <si>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</si>
  <si>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</si>
  <si>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</si>
  <si>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</si>
  <si>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</si>
  <si>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</si>
  <si>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</si>
  <si>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</si>
  <si>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</si>
  <si>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</si>
  <si>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</si>
  <si>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</si>
  <si>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</si>
  <si>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</si>
  <si>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</si>
  <si>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</si>
  <si>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</si>
  <si>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</si>
  <si>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</si>
  <si>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</si>
  <si>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</si>
  <si>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</si>
  <si>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</si>
  <si>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</si>
  <si>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</si>
  <si>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</si>
  <si>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</si>
  <si>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</si>
  <si>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</si>
  <si>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</si>
  <si>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</si>
  <si>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</si>
  <si>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</si>
  <si>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</si>
  <si>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</si>
  <si>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</si>
  <si>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</si>
  <si>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</si>
  <si>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</si>
  <si>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</si>
  <si>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</si>
  <si>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</si>
  <si>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</si>
  <si>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</si>
  <si>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</si>
  <si>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</si>
  <si>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</si>
  <si>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</si>
  <si>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</si>
  <si>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</si>
  <si>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</si>
  <si>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</si>
  <si>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</si>
  <si>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</si>
  <si>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</si>
  <si>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</si>
  <si>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</si>
  <si>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</si>
  <si>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</si>
  <si>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</si>
  <si>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</si>
  <si>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</si>
  <si>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</si>
  <si>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</si>
  <si>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</si>
  <si>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</si>
  <si>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</si>
  <si>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</si>
  <si>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</si>
  <si>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</si>
  <si>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</si>
  <si>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</si>
  <si>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</si>
  <si>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</si>
  <si>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</si>
  <si>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</si>
  <si>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</si>
  <si>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</si>
  <si>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</si>
  <si>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</si>
  <si>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</si>
  <si>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</si>
  <si>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</si>
  <si>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</si>
  <si>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</si>
  <si>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</si>
  <si>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</si>
  <si>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</si>
  <si>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</si>
  <si>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</si>
  <si>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</si>
  <si>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</si>
  <si>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</si>
  <si>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</si>
  <si>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</si>
  <si>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</si>
  <si>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</si>
  <si>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</si>
  <si>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</si>
  <si>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</si>
  <si>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</si>
  <si>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</si>
  <si>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</si>
  <si>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</si>
  <si>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</si>
  <si>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</si>
  <si>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</si>
  <si>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</si>
  <si>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</si>
  <si>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</si>
  <si>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</si>
  <si>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</si>
  <si>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</si>
  <si>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</si>
  <si>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</si>
  <si>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</si>
  <si>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</si>
  <si>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</si>
  <si>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</si>
  <si>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</si>
  <si>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</si>
  <si>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</si>
  <si>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</si>
  <si>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</si>
  <si>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</si>
  <si>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</si>
  <si>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</si>
  <si>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</si>
  <si>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</si>
  <si>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</si>
  <si>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</si>
  <si>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</si>
  <si>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</si>
  <si>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</si>
  <si>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</si>
  <si>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</si>
  <si>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</si>
  <si>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</si>
  <si>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</si>
  <si>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</si>
  <si>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</si>
  <si>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</si>
  <si>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</si>
  <si>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</si>
  <si>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</si>
  <si>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</si>
  <si>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</si>
  <si>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</si>
  <si>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</si>
  <si>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</si>
  <si>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</si>
  <si>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</si>
  <si>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</si>
  <si>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</si>
  <si>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</si>
  <si>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</si>
  <si>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</si>
  <si>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</si>
  <si>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</si>
  <si>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</si>
  <si>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</si>
  <si>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</si>
  <si>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</si>
  <si>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</si>
  <si>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</si>
  <si>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</si>
  <si>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</si>
  <si>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</si>
  <si>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</si>
  <si>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</si>
  <si>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</si>
  <si>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</si>
  <si>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</si>
  <si>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</si>
  <si>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</si>
  <si>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</si>
  <si>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</si>
  <si>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</si>
  <si>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</si>
  <si>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</si>
  <si>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</si>
  <si>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</si>
  <si>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</si>
  <si>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</si>
  <si>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</si>
  <si>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</si>
  <si>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</si>
  <si>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</si>
  <si>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</si>
  <si>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</si>
  <si>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</si>
  <si>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</si>
  <si>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</si>
  <si>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</si>
  <si>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</si>
  <si>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</si>
  <si>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</si>
  <si>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</si>
  <si>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</si>
  <si>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</si>
  <si>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</si>
  <si>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</si>
  <si>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</si>
  <si>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</si>
  <si>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</si>
  <si>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</si>
  <si>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</si>
  <si>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</si>
  <si>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</si>
  <si>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</si>
  <si>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</si>
  <si>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</si>
  <si>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</si>
  <si>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</si>
  <si>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</si>
  <si>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</si>
  <si>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</si>
  <si>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</si>
  <si>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</si>
  <si>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</si>
  <si>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</si>
  <si>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</si>
  <si>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</si>
  <si>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</si>
  <si>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</si>
  <si>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</si>
  <si>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</si>
  <si>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</si>
  <si>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</si>
  <si>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</si>
  <si>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</si>
  <si>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</si>
  <si>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</si>
  <si>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</si>
  <si>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</si>
  <si>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</si>
  <si>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</si>
  <si>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</si>
  <si>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</si>
  <si>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</si>
  <si>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</si>
  <si>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</si>
  <si>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</si>
  <si>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</si>
  <si>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</si>
  <si>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</si>
  <si>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</si>
  <si>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</si>
  <si>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</si>
  <si>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</si>
  <si>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</si>
  <si>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</si>
  <si>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</si>
  <si>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</si>
  <si>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</si>
  <si>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</si>
  <si>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</si>
  <si>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</si>
  <si>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</si>
  <si>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</si>
  <si>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</si>
  <si>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</si>
  <si>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</si>
  <si>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</si>
  <si>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</si>
  <si>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</si>
  <si>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</si>
  <si>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</si>
  <si>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</si>
  <si>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</si>
  <si>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</si>
  <si>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</si>
  <si>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</si>
  <si>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</si>
  <si>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</si>
  <si>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</si>
  <si>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</si>
  <si>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</si>
  <si>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</si>
  <si>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</si>
  <si>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</si>
  <si>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</si>
  <si>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</si>
  <si>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</si>
  <si>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</si>
  <si>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</si>
  <si>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</si>
  <si>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</si>
  <si>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</si>
  <si>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</si>
  <si>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</si>
  <si>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</si>
  <si>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</si>
  <si>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</si>
  <si>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</si>
  <si>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</si>
  <si>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</si>
  <si>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</si>
  <si>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</si>
  <si>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</si>
  <si>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</si>
  <si>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</si>
  <si>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</si>
  <si>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</si>
  <si>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</si>
  <si>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</si>
  <si>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</si>
  <si>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</si>
  <si>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</si>
  <si>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</si>
  <si>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</si>
  <si>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</si>
  <si>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</si>
  <si>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</si>
  <si>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</si>
  <si>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</si>
  <si>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</si>
  <si>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</si>
  <si>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</si>
  <si>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</si>
  <si>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</si>
  <si>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</si>
  <si>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</si>
  <si>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</si>
  <si>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</si>
  <si>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</si>
  <si>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</si>
  <si>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</si>
  <si>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</si>
  <si>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</si>
  <si>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</si>
  <si>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</si>
  <si>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</si>
  <si>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</si>
  <si>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</si>
  <si>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</si>
  <si>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</si>
  <si>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</si>
  <si>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</si>
  <si>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</si>
  <si>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</si>
  <si>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</si>
  <si>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</si>
  <si>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</si>
  <si>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</si>
  <si>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</si>
  <si>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</si>
  <si>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</si>
  <si>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</si>
  <si>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</si>
  <si>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</si>
  <si>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</si>
  <si>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</si>
  <si>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</si>
  <si>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</si>
  <si>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</si>
  <si>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</si>
  <si>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</si>
  <si>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</si>
  <si>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</si>
  <si>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</si>
  <si>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</si>
  <si>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</si>
  <si>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</si>
  <si>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</si>
  <si>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</si>
  <si>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</si>
  <si>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</si>
  <si>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</si>
  <si>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</si>
  <si>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</si>
  <si>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</si>
  <si>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</si>
  <si>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</si>
  <si>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</si>
  <si>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</si>
  <si>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</si>
  <si>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</si>
  <si>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</si>
  <si>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</si>
  <si>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</si>
  <si>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</si>
  <si>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</si>
  <si>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</si>
  <si>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</si>
  <si>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</si>
  <si>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</si>
  <si>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</si>
  <si>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</si>
  <si>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</si>
  <si>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</si>
  <si>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</si>
  <si>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</si>
  <si>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</si>
  <si>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</si>
  <si>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</si>
  <si>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</si>
  <si>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</si>
  <si>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</si>
  <si>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</si>
  <si>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</si>
  <si>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</si>
  <si>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</si>
  <si>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</si>
  <si>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</si>
  <si>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</si>
  <si>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</si>
  <si>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</si>
  <si>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</si>
  <si>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</si>
  <si>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</si>
  <si>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</si>
  <si>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</si>
  <si>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</si>
  <si>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</si>
  <si>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</si>
  <si>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</si>
  <si>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</si>
  <si>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</si>
  <si>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</si>
  <si>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</si>
  <si>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</si>
  <si>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</si>
  <si>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</si>
  <si>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</si>
  <si>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</si>
  <si>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</si>
  <si>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</si>
  <si>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</si>
  <si>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</si>
  <si>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</si>
  <si>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</si>
  <si>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</si>
  <si>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</si>
  <si>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</si>
  <si>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</si>
  <si>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</si>
  <si>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</si>
  <si>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</si>
  <si>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</si>
  <si>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</si>
  <si>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</si>
  <si>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</si>
  <si>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</si>
  <si>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</si>
  <si>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</si>
  <si>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</si>
  <si>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</si>
  <si>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</si>
  <si>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</si>
  <si>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</si>
  <si>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</si>
  <si>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</si>
  <si>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</si>
  <si>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</si>
  <si>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</si>
  <si>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</si>
  <si>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</si>
  <si>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</si>
  <si>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</si>
  <si>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</si>
  <si>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</si>
  <si>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</si>
  <si>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</si>
  <si>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</si>
  <si>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</si>
  <si>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</si>
  <si>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</si>
  <si>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</si>
  <si>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</si>
  <si>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</si>
  <si>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</si>
  <si>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</si>
  <si>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</si>
  <si>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</si>
  <si>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</si>
  <si>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</si>
  <si>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</si>
  <si>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</si>
  <si>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</si>
  <si>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</si>
  <si>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</si>
  <si>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</si>
  <si>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</si>
  <si>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</si>
  <si>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</si>
  <si>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</si>
  <si>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</si>
  <si>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</si>
  <si>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</si>
  <si>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</si>
  <si>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</si>
  <si>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</si>
  <si>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</si>
  <si>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</si>
  <si>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</si>
  <si>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</si>
  <si>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</si>
  <si>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</si>
  <si>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</si>
  <si>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</si>
  <si>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</si>
  <si>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</si>
  <si>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</si>
  <si>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</si>
  <si>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</si>
  <si>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</si>
  <si>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</si>
  <si>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</si>
  <si>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</si>
  <si>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</si>
  <si>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</si>
  <si>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</si>
  <si>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</si>
  <si>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</si>
  <si>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</si>
  <si>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</si>
  <si>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</si>
  <si>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</si>
  <si>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</si>
  <si>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</si>
  <si>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</si>
  <si>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</si>
  <si>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</si>
  <si>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</si>
  <si>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</si>
  <si>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</si>
  <si>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</si>
  <si>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</si>
  <si>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</si>
  <si>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</si>
  <si>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</si>
  <si>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</si>
  <si>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</si>
  <si>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</si>
  <si>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</si>
  <si>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</si>
  <si>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</si>
  <si>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</si>
  <si>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</si>
  <si>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</si>
  <si>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</si>
  <si>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</si>
  <si>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</si>
  <si>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</si>
  <si>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</si>
  <si>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</si>
  <si>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</si>
  <si>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</si>
  <si>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</si>
  <si>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</si>
  <si>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</si>
  <si>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</si>
  <si>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</si>
  <si>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</si>
  <si>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</si>
  <si>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</si>
  <si>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</si>
  <si>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</si>
  <si>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</si>
  <si>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</si>
  <si>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</si>
  <si>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</si>
  <si>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</si>
  <si>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</si>
  <si>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</si>
  <si>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</si>
  <si>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</si>
  <si>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</si>
  <si>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</si>
  <si>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</si>
  <si>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</si>
  <si>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</si>
  <si>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</si>
  <si>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</si>
  <si>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</si>
  <si>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</si>
  <si>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</si>
  <si>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</si>
  <si>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</si>
  <si>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</si>
  <si>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</si>
  <si>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</si>
  <si>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</si>
  <si>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</si>
  <si>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</si>
  <si>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</si>
  <si>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</si>
  <si>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</si>
  <si>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</si>
  <si>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</si>
  <si>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</si>
  <si>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</si>
  <si>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</si>
  <si>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</si>
  <si>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</si>
  <si>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</si>
  <si>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</si>
  <si>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</si>
  <si>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</si>
  <si>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</si>
  <si>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</si>
  <si>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</si>
  <si>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</si>
  <si>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</si>
  <si>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</si>
  <si>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</si>
  <si>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</si>
  <si>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</si>
  <si>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</si>
  <si>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</si>
  <si>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</si>
  <si>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</si>
  <si>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</si>
  <si>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</si>
  <si>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</si>
  <si>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</si>
  <si>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</si>
  <si>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</si>
  <si>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</si>
  <si>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</si>
  <si>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</si>
  <si>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</si>
  <si>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</si>
  <si>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</si>
  <si>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</si>
  <si>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</si>
  <si>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</si>
  <si>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</si>
  <si>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</si>
  <si>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</si>
  <si>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</si>
  <si>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</si>
  <si>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</si>
  <si>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</si>
  <si>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</si>
  <si>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</si>
  <si>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</si>
  <si>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</si>
  <si>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</si>
  <si>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</si>
  <si>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</si>
  <si>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</si>
  <si>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</si>
  <si>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</si>
  <si>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</si>
  <si>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</si>
  <si>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</si>
  <si>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</si>
  <si>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</si>
  <si>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</si>
  <si>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</si>
  <si>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</si>
  <si>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</si>
  <si>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</si>
  <si>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</si>
  <si>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</si>
  <si>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</si>
  <si>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</si>
  <si>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</si>
  <si>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</si>
  <si>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</si>
  <si>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</si>
  <si>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</si>
  <si>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</si>
  <si>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</si>
  <si>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</si>
  <si>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</si>
  <si>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</si>
  <si>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</si>
  <si>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</si>
  <si>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</si>
  <si>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</si>
  <si>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</si>
  <si>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</si>
  <si>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</si>
  <si>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</si>
  <si>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</si>
  <si>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</si>
  <si>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</si>
  <si>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</si>
  <si>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</si>
  <si>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</si>
  <si>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</si>
  <si>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</si>
  <si>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</si>
  <si>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</si>
  <si>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</si>
  <si>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</si>
  <si>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</si>
  <si>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</si>
  <si>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</si>
  <si>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</si>
  <si>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</si>
  <si>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</si>
  <si>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</si>
  <si>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</si>
  <si>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</si>
  <si>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</si>
  <si>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</si>
  <si>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</si>
  <si>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</si>
  <si>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</si>
  <si>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</si>
  <si>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</si>
  <si>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</si>
  <si>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</si>
  <si>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</si>
  <si>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</si>
  <si>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</si>
  <si>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</si>
  <si>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</si>
  <si>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</si>
  <si>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</si>
  <si>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</si>
  <si>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</si>
  <si>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</si>
  <si>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</si>
  <si>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</si>
  <si>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</si>
  <si>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</si>
  <si>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</si>
  <si>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</si>
  <si>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</si>
  <si>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</si>
  <si>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</si>
  <si>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</si>
  <si>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</si>
  <si>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</si>
  <si>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</si>
  <si>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</si>
  <si>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</si>
  <si>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</si>
  <si>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</si>
  <si>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</si>
  <si>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</si>
  <si>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</si>
  <si>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</si>
  <si>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</si>
  <si>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</si>
  <si>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</si>
  <si>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</si>
  <si>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</si>
  <si>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</si>
  <si>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</si>
  <si>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</si>
  <si>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</si>
  <si>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</si>
  <si>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</si>
  <si>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</si>
  <si>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</si>
  <si>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</si>
  <si>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</si>
  <si>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</si>
  <si>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</si>
  <si>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</si>
  <si>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</si>
  <si>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</si>
  <si>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</si>
  <si>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</si>
  <si>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</si>
  <si>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</si>
  <si>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</si>
  <si>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</si>
  <si>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</si>
  <si>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</si>
  <si>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</si>
  <si>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</si>
  <si>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</si>
  <si>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</si>
  <si>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</si>
  <si>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</si>
  <si>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</si>
  <si>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</si>
  <si>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</si>
  <si>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</si>
  <si>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</si>
  <si>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</si>
  <si>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</si>
  <si>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</si>
  <si>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</si>
  <si>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</si>
  <si>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</si>
  <si>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</si>
  <si>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</si>
  <si>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</si>
  <si>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</si>
  <si>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</si>
  <si>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</si>
  <si>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</si>
  <si>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</si>
  <si>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</si>
  <si>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</si>
  <si>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</si>
  <si>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</si>
  <si>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</si>
  <si>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</si>
  <si>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</si>
  <si>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</si>
  <si>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</si>
  <si>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</si>
  <si>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</si>
  <si>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</si>
  <si>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</si>
  <si>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</si>
  <si>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</si>
  <si>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</si>
  <si>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</si>
  <si>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</si>
  <si>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</si>
  <si>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</si>
  <si>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</si>
  <si>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</si>
  <si>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</si>
  <si>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</si>
  <si>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</si>
  <si>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</si>
  <si>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</si>
  <si>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</si>
  <si>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</si>
  <si>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</si>
  <si>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</si>
  <si>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</si>
  <si>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</si>
  <si>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</si>
  <si>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</si>
  <si>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</si>
  <si>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</si>
  <si>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</si>
  <si>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</si>
  <si>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</si>
  <si>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</si>
  <si>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</si>
  <si>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</si>
  <si>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</si>
  <si>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</si>
  <si>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</si>
  <si>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</si>
  <si>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</si>
  <si>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</si>
  <si>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</si>
  <si>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</si>
  <si>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</si>
  <si>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</si>
  <si>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</si>
  <si>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</si>
  <si>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</si>
  <si>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</si>
  <si>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</si>
  <si>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</si>
  <si>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</si>
  <si>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</si>
  <si>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</si>
  <si>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</si>
  <si>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</si>
  <si>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</si>
  <si>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</si>
  <si>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</si>
  <si>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</si>
  <si>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</si>
  <si>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</si>
  <si>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</si>
  <si>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</si>
  <si>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</si>
  <si>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</si>
  <si>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</si>
  <si>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</si>
  <si>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</si>
  <si>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</si>
  <si>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</si>
  <si>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</si>
  <si>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</si>
  <si>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</si>
  <si>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</si>
  <si>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</si>
  <si>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</si>
  <si>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</si>
  <si>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</si>
  <si>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</si>
  <si>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</si>
  <si>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</si>
  <si>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</si>
  <si>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</si>
  <si>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</si>
  <si>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</si>
  <si>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</si>
  <si>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</si>
  <si>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</si>
  <si>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</si>
  <si>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</si>
  <si>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</si>
  <si>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</si>
  <si>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</si>
  <si>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</si>
  <si>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</si>
  <si>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</si>
  <si>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</si>
  <si>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</si>
  <si>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</si>
  <si>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</si>
  <si>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</si>
  <si>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</si>
  <si>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</si>
  <si>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</si>
  <si>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</si>
  <si>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</si>
  <si>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</si>
  <si>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</si>
  <si>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</si>
  <si>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</si>
  <si>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</si>
  <si>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</si>
  <si>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</si>
  <si>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</si>
  <si>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</si>
  <si>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</si>
  <si>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</si>
  <si>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</si>
  <si>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</si>
  <si>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</si>
  <si>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</si>
  <si>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</si>
  <si>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</si>
  <si>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</si>
  <si>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</si>
  <si>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</si>
  <si>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</si>
  <si>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</si>
  <si>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</si>
  <si>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</si>
  <si>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</si>
  <si>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</si>
  <si>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</si>
  <si>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</si>
  <si>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</si>
  <si>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</si>
  <si>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</si>
  <si>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</si>
  <si>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</si>
  <si>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</si>
  <si>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</si>
  <si>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</si>
  <si>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</si>
  <si>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</si>
  <si>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</si>
  <si>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</si>
  <si>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</si>
  <si>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</si>
  <si>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</si>
  <si>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</si>
  <si>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</si>
  <si>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</si>
  <si>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</si>
  <si>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</si>
  <si>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</si>
  <si>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</si>
  <si>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</si>
  <si>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</si>
  <si>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</si>
  <si>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</si>
  <si>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</si>
  <si>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</si>
  <si>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</si>
  <si>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</si>
  <si>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</si>
  <si>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</si>
  <si>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</si>
  <si>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</si>
  <si>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</si>
  <si>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</si>
  <si>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</si>
  <si>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</si>
  <si>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</si>
  <si>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</si>
  <si>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</si>
  <si>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</si>
  <si>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</si>
  <si>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</si>
  <si>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</si>
  <si>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</si>
  <si>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</si>
  <si>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</si>
  <si>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</si>
  <si>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</si>
  <si>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</si>
  <si>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</si>
  <si>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</si>
  <si>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</si>
  <si>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</si>
  <si>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</si>
  <si>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</si>
  <si>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</si>
  <si>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</si>
  <si>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</si>
  <si>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</si>
  <si>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</si>
  <si>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</si>
  <si>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</si>
  <si>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</si>
  <si>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</si>
  <si>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</si>
  <si>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</si>
  <si>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</si>
  <si>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</si>
  <si>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</si>
  <si>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</si>
  <si>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</si>
  <si>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</si>
  <si>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</si>
  <si>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</si>
  <si>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</si>
  <si>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</si>
  <si>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</si>
  <si>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</si>
  <si>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</si>
  <si>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</si>
  <si>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</si>
  <si>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</si>
  <si>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</si>
  <si>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</si>
  <si>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</si>
  <si>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</si>
  <si>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</si>
  <si>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</si>
  <si>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</si>
  <si>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</si>
  <si>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</si>
  <si>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</si>
  <si>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</si>
  <si>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</si>
  <si>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</si>
  <si>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</si>
  <si>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</si>
  <si>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</si>
  <si>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</si>
  <si>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</si>
  <si>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</si>
  <si>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</si>
  <si>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</si>
  <si>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</si>
  <si>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</si>
  <si>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</si>
  <si>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</si>
  <si>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</si>
  <si>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</si>
  <si>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</si>
  <si>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</si>
  <si>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</si>
  <si>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</si>
  <si>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</si>
  <si>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</si>
  <si>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</si>
  <si>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</si>
  <si>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</si>
  <si>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</si>
  <si>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</si>
  <si>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</si>
  <si>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</si>
  <si>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</si>
  <si>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</si>
  <si>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</si>
  <si>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</si>
  <si>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</si>
  <si>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</si>
  <si>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</si>
  <si>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</si>
  <si>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</si>
  <si>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</si>
  <si>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</si>
  <si>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</si>
  <si>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</si>
  <si>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</si>
  <si>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</si>
  <si>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</si>
  <si>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</si>
  <si>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</si>
  <si>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</si>
  <si>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</si>
  <si>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</si>
  <si>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</si>
  <si>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</si>
  <si>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</si>
  <si>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</si>
  <si>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</si>
  <si>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</si>
  <si>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</si>
  <si>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</si>
  <si>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</si>
  <si>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</si>
  <si>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</si>
  <si>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</si>
  <si>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</si>
  <si>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</si>
  <si>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</si>
  <si>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</si>
  <si>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</si>
  <si>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</si>
  <si>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</si>
  <si>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</si>
  <si>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</si>
  <si>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</si>
  <si>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</si>
  <si>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</si>
  <si>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</si>
  <si>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</si>
  <si>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</si>
  <si>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</si>
  <si>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</si>
  <si>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</si>
  <si>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</si>
  <si>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</si>
  <si>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</si>
  <si>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</si>
  <si>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</si>
  <si>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</si>
  <si>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</si>
  <si>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</si>
  <si>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</si>
  <si>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</si>
  <si>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</si>
  <si>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</si>
  <si>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</si>
  <si>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</si>
  <si>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</si>
  <si>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</si>
  <si>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</si>
  <si>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</si>
  <si>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</si>
  <si>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</si>
  <si>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</si>
  <si>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</si>
  <si>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</si>
  <si>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</si>
  <si>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</si>
  <si>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</si>
  <si>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</si>
  <si>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</si>
  <si>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</si>
  <si>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</si>
  <si>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</si>
  <si>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</si>
  <si>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</si>
  <si>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</si>
  <si>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</si>
  <si>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</si>
  <si>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</si>
  <si>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</si>
  <si>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</si>
  <si>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</si>
  <si>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</si>
  <si>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</si>
  <si>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</si>
  <si>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</si>
  <si>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</si>
  <si>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</si>
  <si>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</si>
  <si>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</si>
  <si>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</si>
  <si>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</si>
  <si>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</si>
  <si>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</si>
  <si>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</si>
  <si>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</si>
  <si>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</si>
  <si>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</si>
  <si>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</si>
  <si>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</si>
  <si>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</si>
  <si>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</si>
  <si>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</si>
  <si>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</si>
  <si>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</si>
  <si>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</si>
  <si>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</si>
  <si>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</si>
  <si>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</si>
  <si>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</si>
  <si>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</si>
  <si>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</si>
  <si>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</si>
  <si>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</si>
  <si>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</si>
  <si>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</si>
  <si>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</si>
  <si>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</si>
  <si>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</si>
  <si>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</si>
  <si>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</si>
  <si>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</si>
  <si>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</si>
  <si>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</si>
  <si>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</si>
  <si>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</si>
  <si>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</si>
  <si>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</si>
  <si>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</si>
  <si>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</si>
  <si>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</si>
  <si>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</si>
  <si>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</si>
  <si>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</si>
  <si>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</si>
  <si>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</si>
  <si>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</si>
  <si>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</si>
  <si>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</si>
  <si>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</si>
  <si>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</si>
  <si>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</si>
  <si>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</si>
  <si>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</si>
  <si>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</si>
  <si>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</si>
  <si>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</si>
  <si>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</si>
  <si>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</si>
  <si>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</si>
  <si>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</si>
  <si>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</si>
  <si>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</si>
  <si>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</si>
  <si>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</si>
  <si>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</si>
  <si>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</si>
  <si>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</si>
  <si>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</si>
  <si>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</si>
  <si>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</si>
  <si>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</si>
  <si>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</si>
  <si>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</si>
  <si>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</si>
  <si>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</si>
  <si>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</si>
  <si>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</si>
  <si>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</si>
  <si>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</si>
  <si>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</si>
  <si>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</si>
  <si>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</si>
  <si>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</si>
  <si>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</si>
  <si>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</si>
  <si>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</si>
  <si>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</si>
  <si>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</si>
  <si>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</si>
  <si>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</si>
  <si>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</si>
  <si>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</si>
  <si>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</si>
  <si>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</si>
  <si>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</si>
  <si>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</si>
  <si>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</si>
  <si>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</si>
  <si>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</si>
  <si>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</si>
  <si>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</si>
  <si>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</si>
  <si>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</si>
  <si>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</si>
  <si>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</si>
  <si>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</si>
  <si>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</si>
  <si>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</si>
  <si>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</si>
  <si>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</si>
  <si>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</si>
  <si>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</si>
  <si>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</si>
  <si>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</si>
  <si>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</si>
  <si>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</si>
  <si>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</si>
  <si>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</si>
  <si>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</si>
  <si>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</si>
  <si>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</si>
  <si>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</si>
  <si>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</si>
  <si>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</si>
  <si>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</si>
  <si>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</si>
  <si>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</si>
  <si>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</si>
  <si>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</si>
  <si>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</si>
  <si>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</si>
  <si>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</si>
  <si>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</si>
  <si>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</si>
  <si>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</si>
  <si>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</si>
  <si>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</si>
  <si>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</si>
  <si>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</si>
  <si>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</si>
  <si>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</si>
  <si>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</si>
  <si>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</si>
  <si>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</si>
  <si>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</si>
  <si>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</si>
  <si>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</si>
  <si>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</si>
  <si>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</si>
  <si>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</si>
  <si>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</si>
  <si>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</si>
  <si>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</si>
  <si>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</si>
  <si>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</si>
  <si>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</si>
  <si>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</si>
  <si>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</si>
  <si>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</si>
  <si>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</si>
  <si>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</si>
  <si>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</si>
  <si>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</si>
  <si>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</si>
  <si>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</si>
  <si>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</si>
  <si>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</si>
  <si>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</si>
  <si>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</si>
  <si>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</si>
  <si>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</si>
  <si>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</si>
  <si>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</si>
  <si>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</si>
  <si>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</si>
  <si>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</si>
  <si>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</si>
  <si>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</si>
  <si>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</si>
  <si>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</si>
  <si>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</si>
  <si>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</si>
  <si>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</si>
  <si>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</si>
  <si>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</si>
  <si>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</si>
  <si>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</si>
  <si>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</si>
  <si>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</si>
  <si>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</si>
  <si>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</si>
  <si>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</si>
  <si>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</si>
  <si>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</si>
  <si>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</si>
  <si>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</si>
  <si>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</si>
  <si>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</si>
  <si>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</si>
  <si>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</si>
  <si>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</si>
  <si>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</si>
  <si>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</si>
  <si>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</si>
  <si>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</si>
  <si>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</si>
  <si>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</si>
  <si>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</si>
  <si>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</si>
  <si>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</si>
  <si>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</si>
  <si>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</si>
  <si>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</si>
  <si>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</si>
  <si>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</si>
  <si>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</si>
  <si>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</si>
  <si>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</si>
  <si>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</si>
  <si>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</si>
  <si>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</si>
  <si>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</si>
  <si>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</si>
  <si>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</si>
  <si>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</si>
  <si>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</si>
  <si>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</si>
  <si>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</si>
  <si>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</si>
  <si>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</si>
  <si>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</si>
  <si>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</si>
  <si>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</si>
  <si>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</si>
  <si>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</si>
  <si>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</si>
  <si>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</si>
  <si>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</si>
  <si>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</si>
  <si>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</si>
  <si>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</si>
  <si>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</si>
  <si>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</si>
  <si>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</si>
  <si>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</si>
  <si>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</si>
  <si>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</si>
  <si>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</si>
  <si>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</si>
  <si>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</si>
  <si>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</si>
  <si>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</si>
  <si>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</si>
  <si>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</si>
  <si>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</si>
  <si>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</si>
  <si>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</si>
  <si>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</si>
  <si>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</si>
  <si>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</si>
  <si>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</si>
  <si>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</si>
  <si>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</si>
  <si>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</si>
  <si>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</si>
  <si>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</si>
  <si>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</si>
  <si>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</si>
  <si>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</si>
  <si>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</si>
  <si>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</si>
  <si>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</si>
  <si>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</si>
  <si>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</si>
  <si>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</si>
  <si>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</si>
  <si>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</si>
  <si>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</si>
  <si>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</si>
  <si>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</si>
  <si>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</si>
  <si>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</si>
  <si>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</si>
  <si>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</si>
  <si>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</si>
  <si>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</si>
  <si>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</si>
  <si>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</si>
  <si>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</si>
  <si>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</si>
  <si>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</si>
  <si>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</si>
  <si>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</si>
  <si>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</si>
  <si>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</si>
  <si>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</si>
  <si>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</si>
  <si>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</si>
  <si>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</si>
  <si>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</si>
  <si>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</si>
  <si>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</si>
  <si>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</si>
  <si>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</si>
  <si>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</si>
  <si>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</si>
  <si>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</si>
  <si>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</si>
  <si>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</si>
  <si>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</si>
  <si>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</si>
  <si>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</si>
  <si>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</si>
  <si>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</si>
  <si>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</si>
  <si>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</si>
  <si>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</si>
  <si>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</si>
  <si>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</si>
  <si>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</si>
  <si>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</si>
  <si>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</si>
  <si>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</si>
  <si>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</si>
  <si>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</si>
  <si>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</si>
  <si>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</si>
  <si>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</si>
  <si>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</si>
  <si>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</si>
  <si>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</si>
  <si>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</si>
  <si>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</si>
  <si>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</si>
  <si>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</si>
  <si>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</si>
  <si>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</si>
  <si>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</si>
  <si>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</si>
  <si>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</si>
  <si>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</si>
  <si>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</si>
  <si>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</si>
  <si>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</si>
  <si>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</si>
  <si>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</si>
  <si>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</si>
  <si>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</si>
  <si>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</si>
  <si>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</si>
  <si>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</si>
  <si>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</si>
  <si>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</si>
  <si>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</si>
  <si>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</si>
  <si>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</si>
  <si>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</si>
  <si>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</si>
  <si>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</si>
  <si>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</si>
  <si>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</si>
  <si>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</si>
  <si>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</si>
  <si>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</si>
  <si>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</si>
  <si>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</si>
  <si>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</si>
  <si>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</si>
  <si>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</si>
  <si>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</si>
  <si>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</si>
  <si>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</si>
  <si>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</si>
  <si>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</si>
  <si>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</si>
  <si>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</si>
  <si>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</si>
  <si>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</si>
  <si>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</si>
  <si>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</si>
  <si>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</si>
  <si>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</si>
  <si>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</si>
  <si>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</si>
  <si>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</si>
  <si>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</si>
  <si>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</si>
  <si>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</si>
  <si>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</si>
  <si>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</si>
  <si>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</si>
  <si>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</si>
  <si>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</si>
  <si>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</si>
  <si>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</si>
  <si>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</si>
  <si>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</si>
  <si>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</si>
  <si>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</si>
  <si>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</si>
  <si>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</si>
  <si>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</si>
  <si>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</si>
  <si>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</si>
  <si>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</si>
  <si>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</si>
  <si>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</si>
  <si>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</si>
  <si>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</si>
  <si>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</si>
  <si>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</si>
  <si>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</si>
  <si>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</si>
  <si>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</si>
  <si>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</si>
  <si>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</si>
  <si>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</si>
  <si>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</si>
  <si>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</si>
  <si>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</si>
  <si>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</si>
  <si>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</si>
  <si>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</si>
  <si>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</si>
  <si>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</si>
  <si>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</si>
  <si>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</si>
  <si>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</si>
  <si>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</si>
  <si>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</si>
  <si>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</si>
  <si>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</si>
  <si>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</si>
  <si>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</si>
  <si>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</si>
  <si>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</si>
  <si>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</si>
  <si>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</si>
  <si>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</si>
  <si>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</si>
  <si>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</si>
  <si>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</si>
  <si>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</si>
  <si>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</si>
  <si>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</si>
  <si>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</si>
  <si>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</si>
  <si>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</si>
  <si>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</si>
  <si>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</si>
  <si>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</si>
  <si>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</si>
  <si>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</si>
  <si>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</si>
  <si>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</si>
  <si>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</si>
  <si>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</si>
  <si>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</si>
  <si>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</si>
  <si>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</si>
  <si>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</si>
  <si>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</si>
  <si>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</si>
  <si>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</si>
  <si>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</si>
  <si>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</si>
  <si>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</si>
  <si>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</si>
  <si>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</si>
  <si>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</si>
  <si>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</si>
  <si>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</si>
  <si>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</si>
  <si>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</si>
  <si>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</si>
  <si>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</si>
  <si>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</si>
  <si>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</si>
  <si>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</si>
  <si>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</si>
  <si>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</si>
  <si>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</si>
  <si>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</si>
  <si>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</si>
  <si>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</si>
  <si>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</si>
  <si>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</si>
  <si>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</si>
  <si>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</si>
  <si>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</si>
  <si>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</si>
  <si>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</si>
  <si>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</si>
  <si>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</si>
  <si>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</si>
  <si>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</si>
  <si>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</si>
  <si>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</si>
  <si>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</si>
  <si>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</si>
  <si>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</si>
  <si>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</si>
  <si>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</si>
  <si>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</si>
  <si>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</si>
  <si>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</si>
  <si>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</si>
  <si>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</si>
  <si>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</si>
  <si>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</si>
  <si>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</si>
  <si>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</si>
  <si>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</si>
  <si>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</si>
  <si>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</si>
  <si>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</si>
  <si>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</si>
  <si>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</si>
  <si>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</si>
  <si>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</si>
  <si>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</si>
  <si>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</si>
  <si>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</si>
  <si>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</si>
  <si>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</si>
  <si>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</si>
  <si>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</si>
  <si>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</si>
  <si>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</si>
  <si>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</si>
  <si>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</si>
  <si>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</si>
  <si>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</si>
  <si>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</si>
  <si>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</si>
  <si>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</si>
  <si>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</si>
  <si>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</si>
  <si>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</si>
  <si>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</si>
  <si>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</si>
  <si>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</si>
  <si>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</si>
  <si>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</si>
  <si>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</si>
  <si>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</si>
  <si>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</si>
  <si>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</si>
  <si>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</si>
  <si>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</si>
  <si>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</si>
  <si>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</si>
  <si>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</si>
  <si>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</si>
  <si>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</si>
  <si>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</si>
  <si>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</si>
  <si>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</si>
  <si>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</si>
  <si>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</si>
  <si>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</si>
  <si>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</si>
  <si>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</si>
  <si>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</si>
  <si>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</si>
  <si>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</si>
  <si>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</si>
  <si>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</si>
  <si>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</si>
  <si>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</si>
  <si>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</si>
  <si>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</si>
  <si>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</si>
  <si>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</si>
  <si>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</si>
  <si>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</si>
  <si>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</si>
  <si>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</si>
  <si>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</si>
  <si>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</si>
  <si>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</si>
  <si>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</si>
  <si>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</si>
  <si>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</si>
  <si>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</si>
  <si>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</si>
  <si>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</si>
  <si>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</si>
  <si>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</si>
  <si>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</si>
  <si>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</si>
  <si>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</si>
  <si>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</si>
  <si>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</si>
  <si>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</si>
  <si>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</si>
  <si>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</si>
  <si>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</si>
  <si>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</si>
  <si>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</si>
  <si>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</si>
  <si>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</si>
  <si>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</si>
  <si>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</si>
  <si>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</si>
  <si>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</si>
  <si>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</si>
  <si>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</si>
  <si>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</si>
  <si>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</si>
  <si>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</si>
  <si>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</si>
  <si>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</si>
  <si>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</si>
  <si>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</si>
  <si>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</si>
  <si>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</si>
  <si>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</si>
  <si>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</si>
  <si>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</si>
  <si>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</si>
  <si>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</si>
  <si>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</si>
  <si>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</si>
  <si>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</si>
  <si>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</si>
  <si>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</si>
  <si>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</si>
  <si>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</si>
  <si>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</si>
  <si>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</si>
  <si>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</si>
  <si>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</si>
  <si>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</si>
  <si>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</si>
  <si>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</si>
  <si>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</si>
  <si>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</si>
  <si>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</si>
  <si>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</si>
  <si>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</si>
  <si>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</si>
  <si>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</si>
  <si>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</si>
  <si>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</si>
  <si>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</si>
  <si>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</si>
  <si>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</si>
  <si>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</si>
  <si>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</si>
  <si>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</si>
  <si>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</si>
  <si>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</si>
  <si>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</si>
  <si>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</si>
  <si>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</si>
  <si>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</si>
  <si>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</si>
  <si>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</si>
  <si>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</si>
  <si>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</si>
  <si>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</si>
  <si>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</si>
  <si>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</si>
  <si>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</si>
  <si>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</si>
  <si>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</si>
  <si>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</si>
  <si>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</si>
  <si>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</si>
  <si>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</si>
  <si>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</si>
  <si>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</si>
  <si>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</si>
  <si>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</si>
  <si>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</si>
  <si>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</si>
  <si>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</si>
  <si>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</si>
  <si>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</si>
  <si>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</si>
  <si>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</si>
  <si>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</si>
  <si>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</si>
  <si>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</si>
  <si>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</si>
  <si>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</si>
  <si>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</si>
  <si>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</si>
  <si>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</si>
  <si>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</si>
  <si>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</si>
  <si>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</si>
  <si>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</si>
  <si>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</si>
  <si>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</si>
  <si>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</si>
  <si>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</si>
  <si>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</si>
  <si>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</si>
  <si>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</si>
  <si>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</si>
  <si>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</si>
  <si>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</si>
  <si>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</si>
  <si>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</si>
  <si>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</si>
  <si>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</si>
  <si>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</si>
  <si>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</si>
  <si>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</si>
  <si>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</si>
  <si>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</si>
  <si>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</si>
  <si>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</si>
  <si>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</si>
  <si>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</si>
  <si>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</si>
  <si>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</si>
  <si>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</si>
  <si>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</si>
  <si>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</si>
  <si>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</si>
  <si>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</si>
  <si>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</si>
  <si>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</si>
  <si>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</si>
  <si>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</si>
  <si>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</si>
  <si>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</si>
  <si>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</si>
  <si>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</si>
  <si>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</si>
  <si>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</si>
  <si>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</si>
  <si>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</si>
  <si>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</si>
  <si>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</si>
  <si>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</si>
  <si>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</si>
  <si>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</si>
  <si>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</si>
  <si>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</si>
  <si>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</si>
  <si>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</si>
  <si>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</si>
  <si>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</si>
  <si>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</si>
  <si>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</si>
  <si>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</si>
  <si>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</si>
  <si>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</si>
  <si>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</si>
  <si>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</si>
  <si>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</si>
  <si>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</si>
  <si>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</si>
  <si>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</si>
  <si>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</si>
  <si>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</si>
  <si>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</si>
  <si>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</si>
  <si>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</si>
  <si>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</si>
  <si>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</si>
  <si>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</si>
  <si>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</si>
  <si>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</si>
  <si>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</si>
  <si>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</si>
  <si>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</si>
  <si>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</si>
  <si>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</si>
  <si>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</si>
  <si>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</si>
  <si>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</si>
  <si>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</si>
  <si>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</si>
  <si>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</si>
  <si>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</si>
  <si>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</si>
  <si>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</si>
  <si>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</si>
  <si>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</si>
  <si>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</si>
  <si>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</si>
  <si>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</si>
  <si>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</si>
  <si>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</si>
  <si>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</si>
  <si>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</si>
  <si>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</si>
  <si>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</si>
  <si>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</si>
  <si>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</si>
  <si>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</si>
  <si>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</si>
  <si>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</si>
  <si>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</si>
  <si>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</si>
  <si>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</si>
  <si>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</si>
  <si>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</si>
  <si>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</si>
  <si>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</si>
  <si>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</si>
  <si>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</si>
  <si>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</si>
  <si>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</si>
  <si>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</si>
  <si>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</si>
  <si>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</si>
  <si>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</si>
  <si>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</si>
  <si>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</si>
  <si>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</si>
  <si>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</si>
  <si>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</si>
  <si>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</si>
  <si>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</si>
  <si>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</si>
  <si>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</si>
  <si>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</si>
  <si>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</si>
  <si>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</si>
  <si>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</si>
  <si>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</si>
  <si>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</si>
  <si>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</si>
  <si>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</si>
  <si>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</si>
  <si>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</si>
  <si>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</si>
  <si>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</si>
  <si>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</si>
  <si>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</si>
  <si>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</si>
  <si>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</si>
  <si>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</si>
  <si>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</si>
  <si>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</si>
  <si>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</si>
  <si>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</si>
  <si>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</si>
  <si>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</si>
  <si>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</si>
  <si>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</si>
  <si>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</si>
  <si>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</si>
  <si>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</si>
  <si>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</si>
  <si>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</si>
  <si>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</si>
  <si>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</si>
  <si>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</si>
  <si>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</si>
  <si>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</si>
  <si>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</si>
  <si>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</si>
  <si>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</si>
  <si>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</si>
  <si>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</si>
  <si>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</si>
  <si>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</si>
  <si>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</si>
  <si>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</si>
  <si>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</si>
  <si>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</si>
  <si>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</si>
  <si>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</si>
  <si>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</si>
  <si>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</si>
  <si>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</si>
  <si>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</si>
  <si>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</si>
  <si>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</si>
  <si>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</si>
  <si>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</si>
  <si>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</si>
  <si>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</si>
  <si>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</si>
  <si>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</si>
  <si>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</si>
  <si>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</si>
  <si>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</si>
  <si>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</si>
  <si>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</si>
  <si>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</si>
  <si>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</si>
  <si>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</si>
  <si>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</si>
  <si>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</si>
  <si>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</si>
  <si>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</si>
  <si>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</si>
  <si>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</si>
  <si>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</si>
  <si>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</si>
  <si>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</si>
  <si>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</si>
  <si>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</si>
  <si>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</si>
  <si>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</si>
  <si>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</si>
  <si>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</si>
  <si>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</si>
  <si>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</si>
  <si>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</si>
  <si>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</si>
  <si>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</si>
  <si>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</si>
  <si>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</si>
  <si>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</si>
  <si>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</si>
  <si>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</si>
  <si>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</si>
  <si>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</si>
  <si>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</si>
  <si>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</si>
  <si>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</si>
  <si>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</si>
  <si>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</si>
  <si>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</si>
  <si>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</si>
  <si>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</si>
  <si>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</si>
  <si>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</si>
  <si>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</si>
  <si>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</si>
  <si>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</si>
  <si>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</si>
  <si>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</si>
  <si>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</si>
  <si>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</si>
  <si>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</si>
  <si>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</si>
  <si>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</si>
  <si>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</si>
  <si>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</si>
  <si>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</si>
  <si>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</si>
  <si>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</si>
  <si>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</si>
  <si>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</si>
  <si>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</si>
  <si>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</si>
  <si>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</si>
  <si>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</si>
  <si>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</si>
  <si>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</si>
  <si>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</si>
  <si>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</si>
  <si>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</si>
  <si>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</si>
  <si>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</si>
  <si>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</si>
  <si>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</si>
  <si>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</si>
  <si>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</si>
  <si>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</si>
  <si>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</si>
  <si>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</si>
  <si>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</si>
  <si>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</si>
  <si>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</si>
  <si>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</si>
  <si>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</si>
  <si>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</si>
  <si>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</si>
  <si>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</si>
  <si>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</si>
  <si>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</si>
  <si>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</si>
  <si>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</si>
  <si>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</si>
  <si>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</si>
  <si>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</si>
  <si>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</si>
  <si>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</si>
  <si>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</si>
  <si>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</si>
  <si>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</si>
  <si>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</si>
  <si>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</si>
  <si>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</si>
  <si>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</si>
  <si>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</si>
  <si>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</si>
  <si>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</si>
  <si>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</si>
  <si>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</si>
  <si>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</si>
  <si>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</si>
  <si>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</si>
  <si>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</si>
  <si>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</si>
  <si>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</si>
  <si>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</si>
  <si>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</si>
  <si>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</si>
  <si>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</si>
  <si>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</si>
  <si>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</si>
  <si>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</si>
  <si>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</si>
  <si>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</si>
  <si>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</si>
  <si>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</si>
  <si>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</si>
  <si>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</si>
  <si>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</si>
  <si>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</si>
  <si>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</si>
  <si>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</si>
  <si>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</si>
  <si>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</si>
  <si>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</si>
  <si>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</si>
  <si>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</si>
  <si>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</si>
  <si>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</si>
  <si>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</si>
  <si>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</si>
  <si>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</si>
  <si>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</si>
  <si>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</si>
  <si>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</si>
  <si>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</si>
  <si>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</si>
  <si>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</si>
  <si>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</si>
  <si>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</si>
  <si>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</si>
  <si>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</si>
  <si>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</si>
  <si>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</si>
  <si>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</si>
  <si>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</si>
  <si>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</si>
  <si>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</si>
  <si>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</si>
  <si>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</si>
  <si>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</si>
  <si>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</si>
  <si>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</si>
  <si>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</si>
  <si>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</si>
  <si>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</si>
  <si>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</si>
  <si>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</si>
  <si>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</si>
  <si>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</si>
  <si>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</si>
  <si>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</si>
  <si>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</si>
  <si>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</si>
  <si>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</si>
  <si>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</si>
  <si>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</si>
  <si>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</si>
  <si>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</si>
  <si>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</si>
  <si>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</si>
  <si>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</si>
  <si>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</si>
  <si>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</si>
  <si>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</si>
  <si>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</si>
  <si>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</si>
  <si>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</si>
  <si>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</si>
  <si>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</si>
  <si>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</si>
  <si>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</si>
  <si>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</si>
  <si>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</si>
  <si>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</si>
  <si>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</si>
  <si>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</si>
  <si>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</si>
  <si>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</si>
  <si>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</si>
  <si>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</si>
  <si>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</si>
  <si>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</si>
  <si>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</si>
  <si>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</si>
  <si>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</si>
  <si>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</si>
  <si>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</si>
  <si>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</si>
  <si>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</si>
  <si>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</si>
  <si>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</si>
  <si>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</si>
  <si>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</si>
  <si>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</si>
  <si>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</si>
  <si>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</si>
  <si>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</si>
  <si>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</si>
  <si>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</si>
  <si>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</si>
  <si>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</si>
  <si>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</si>
  <si>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</si>
  <si>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</si>
  <si>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</si>
  <si>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</si>
  <si>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</si>
  <si>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</si>
  <si>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</si>
  <si>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</si>
  <si>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</si>
  <si>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</si>
  <si>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</si>
  <si>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</si>
  <si>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</si>
  <si>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</si>
  <si>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</si>
  <si>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</si>
  <si>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</si>
  <si>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</si>
  <si>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</si>
  <si>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</si>
  <si>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</si>
  <si>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</si>
  <si>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</si>
  <si>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</si>
  <si>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</si>
  <si>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</si>
  <si>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</si>
  <si>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</si>
  <si>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</si>
  <si>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</si>
  <si>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</si>
  <si>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</si>
  <si>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</si>
  <si>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</si>
  <si>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</si>
  <si>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2012</t>
  </si>
  <si>
    <t>2013</t>
  </si>
  <si>
    <t>Jan</t>
  </si>
  <si>
    <t>Feb</t>
  </si>
  <si>
    <t>Mar</t>
  </si>
  <si>
    <t>Apr</t>
  </si>
  <si>
    <t>May</t>
  </si>
  <si>
    <t>Jun</t>
  </si>
  <si>
    <t>Jul</t>
  </si>
  <si>
    <t>Aug</t>
  </si>
  <si>
    <t>Sep</t>
  </si>
  <si>
    <t>Oct</t>
  </si>
  <si>
    <t>Nov</t>
  </si>
  <si>
    <t>Dec</t>
  </si>
  <si>
    <t>Sum of Profit</t>
  </si>
  <si>
    <t>Sum of Sales</t>
  </si>
  <si>
    <t>Total Profit</t>
  </si>
  <si>
    <t>Sum of Quantity</t>
  </si>
  <si>
    <t>Total Sales</t>
  </si>
  <si>
    <t>Count of Order ID</t>
  </si>
  <si>
    <t>Count of Customer ID</t>
  </si>
  <si>
    <t>Sum of Profit Margen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</si>
</sst>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Green]\▲0.00%;[Red]\ \▼0.00%"/>
    <numFmt numFmtId="168" formatCode="[Green]0.00\ \▲;[Red]\-0.00\ \▼;0.00"/>
  </numFmts>
  <fonts count="7" x14ac:knownFonts="1">
    <font>
      <sz val="11"/>
      <color theme="1"/>
      <name val="Verdana"/>
      <scheme val="minor"/>
    </font>
    <font>
      <sz val="11"/>
      <color theme="1"/>
      <name val="Verdana"/>
      <family val="2"/>
      <scheme val="minor"/>
    </font>
    <font>
      <sz val="12"/>
      <color rgb="FF000000"/>
      <name val="Calibri"/>
    </font>
    <font>
      <sz val="11"/>
      <color theme="1"/>
      <name val="Verdana"/>
      <scheme val="minor"/>
    </font>
    <font>
      <sz val="11"/>
      <color theme="1"/>
      <name val="Calibri"/>
    </font>
    <font>
      <sz val="11"/>
      <color theme="1"/>
      <name val="Lato"/>
    </font>
    <font>
      <b/>
      <sz val="16"/>
      <color theme="1"/>
      <name val="Verdana"/>
      <family val="2"/>
      <scheme val="minor"/>
    </font>
  </fonts>
  <fills count="3">
    <fill>
      <patternFill patternType="none"/>
    </fill>
    <fill>
      <patternFill patternType="gray125"/>
    </fill>
    <fill>
      <patternFill patternType="solid">
        <fgColor theme="1" tint="0.249977111117893"/>
        <bgColor indexed="64"/>
      </patternFill>
    </fill>
  </fills>
  <borders count="13">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s>
  <cellStyleXfs count="2">
    <xf numFmtId="0" fontId="0" fillId="0" borderId="0"/>
    <xf numFmtId="44" fontId="3" fillId="0" borderId="0" applyFont="0" applyFill="0" applyBorder="0" applyAlignment="0" applyProtection="0"/>
  </cellStyleXfs>
  <cellXfs count="43">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0" borderId="7" xfId="0" applyBorder="1"/>
    <xf numFmtId="44" fontId="0" fillId="0" borderId="1" xfId="0" applyNumberFormat="1" applyBorder="1"/>
    <xf numFmtId="44" fontId="0" fillId="0" borderId="7" xfId="0" applyNumberFormat="1" applyBorder="1"/>
    <xf numFmtId="44" fontId="0" fillId="0" borderId="2" xfId="0" applyNumberFormat="1" applyBorder="1"/>
    <xf numFmtId="44" fontId="0" fillId="0" borderId="8" xfId="0" applyNumberFormat="1" applyBorder="1"/>
    <xf numFmtId="44" fontId="0" fillId="0" borderId="3" xfId="0" applyNumberFormat="1" applyBorder="1"/>
    <xf numFmtId="44" fontId="0" fillId="0" borderId="4" xfId="0" applyNumberFormat="1" applyBorder="1"/>
    <xf numFmtId="44" fontId="0" fillId="0" borderId="5" xfId="0" applyNumberFormat="1" applyBorder="1"/>
    <xf numFmtId="44" fontId="0" fillId="0" borderId="0" xfId="1" applyFont="1"/>
    <xf numFmtId="10" fontId="0" fillId="0" borderId="3" xfId="0" applyNumberFormat="1" applyBorder="1"/>
    <xf numFmtId="10" fontId="0" fillId="0" borderId="4" xfId="0" applyNumberFormat="1" applyBorder="1"/>
    <xf numFmtId="10" fontId="0" fillId="0" borderId="5" xfId="0" applyNumberFormat="1" applyBorder="1"/>
    <xf numFmtId="44" fontId="3" fillId="0" borderId="0" xfId="1" applyFont="1"/>
    <xf numFmtId="0" fontId="1" fillId="0" borderId="0" xfId="0" applyFont="1"/>
    <xf numFmtId="0" fontId="0" fillId="0" borderId="10" xfId="0" applyBorder="1"/>
    <xf numFmtId="44" fontId="0" fillId="0" borderId="10" xfId="0" applyNumberFormat="1" applyBorder="1"/>
    <xf numFmtId="44" fontId="0" fillId="0" borderId="11" xfId="0" applyNumberFormat="1" applyBorder="1"/>
    <xf numFmtId="44" fontId="0" fillId="0" borderId="12" xfId="0" applyNumberFormat="1" applyBorder="1"/>
    <xf numFmtId="168" fontId="6" fillId="0" borderId="0" xfId="0" applyNumberFormat="1" applyFont="1" applyAlignment="1">
      <alignment horizontal="center"/>
    </xf>
    <xf numFmtId="168" fontId="6" fillId="2" borderId="0" xfId="0" applyNumberFormat="1" applyFont="1" applyFill="1" applyAlignment="1">
      <alignment horizontal="center"/>
    </xf>
    <xf numFmtId="0" fontId="0" fillId="0" borderId="3" xfId="0" applyNumberFormat="1" applyBorder="1"/>
    <xf numFmtId="0" fontId="0" fillId="0" borderId="4" xfId="0" applyNumberFormat="1" applyBorder="1"/>
    <xf numFmtId="0" fontId="0" fillId="0" borderId="5" xfId="0" applyNumberFormat="1" applyBorder="1"/>
    <xf numFmtId="0" fontId="0" fillId="0" borderId="1" xfId="0" applyNumberFormat="1" applyBorder="1"/>
    <xf numFmtId="0" fontId="0" fillId="0" borderId="7" xfId="0" applyNumberFormat="1" applyBorder="1"/>
    <xf numFmtId="0" fontId="0" fillId="0" borderId="2" xfId="0" applyNumberFormat="1" applyBorder="1"/>
    <xf numFmtId="0" fontId="0" fillId="0" borderId="8" xfId="0" applyNumberFormat="1" applyBorder="1"/>
    <xf numFmtId="0" fontId="0" fillId="0" borderId="6" xfId="0" applyNumberFormat="1" applyBorder="1"/>
    <xf numFmtId="0" fontId="0" fillId="0" borderId="9" xfId="0" applyNumberFormat="1" applyBorder="1"/>
    <xf numFmtId="0" fontId="0" fillId="0" borderId="10" xfId="0" applyNumberFormat="1" applyBorder="1"/>
    <xf numFmtId="0" fontId="0" fillId="0" borderId="11" xfId="0" applyNumberFormat="1" applyBorder="1"/>
    <xf numFmtId="0" fontId="0" fillId="0" borderId="12" xfId="0" applyNumberFormat="1" applyBorder="1"/>
  </cellXfs>
  <cellStyles count="2">
    <cellStyle name="Currency" xfId="1" builtinId="4"/>
    <cellStyle name="Normal" xfId="0" builtinId="0"/>
  </cellStyles>
  <dxfs count="129">
    <dxf>
      <numFmt numFmtId="34" formatCode="_(&quot;$&quot;* #,##0.00_);_(&quot;$&quot;* \(#,##0.00\);_(&quot;$&quot;* &quot;-&quot;??_);_(@_)"/>
    </dxf>
    <dxf>
      <numFmt numFmtId="14" formatCode="0.00%"/>
    </dxf>
    <dxf>
      <numFmt numFmtId="14" formatCode="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4" formatCode="0.00%"/>
    </dxf>
    <dxf>
      <numFmt numFmtId="14" formatCode="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4" formatCode="0.00%"/>
    </dxf>
    <dxf>
      <numFmt numFmtId="14" formatCode="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4" formatCode="0.00%"/>
    </dxf>
    <dxf>
      <numFmt numFmtId="14" formatCode="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4" formatCode="0.00%"/>
    </dxf>
    <dxf>
      <numFmt numFmtId="14" formatCode="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4" formatCode="0.00%"/>
    </dxf>
    <dxf>
      <numFmt numFmtId="14" formatCode="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4" formatCode="0.00%"/>
    </dxf>
    <dxf>
      <numFmt numFmtId="14" formatCode="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4" formatCode="0.00%"/>
    </dxf>
    <dxf>
      <numFmt numFmtId="14" formatCode="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4" formatCode="0.00%"/>
    </dxf>
    <dxf>
      <numFmt numFmtId="14" formatCode="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4" formatCode="0.00%"/>
    </dxf>
    <dxf>
      <numFmt numFmtId="14" formatCode="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4" formatCode="0.00%"/>
    </dxf>
    <dxf>
      <numFmt numFmtId="14" formatCode="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4" formatCode="0.00%"/>
    </dxf>
    <dxf>
      <numFmt numFmtId="14" formatCode="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4" formatCode="0.00%"/>
    </dxf>
    <dxf>
      <numFmt numFmtId="14" formatCode="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4" formatCode="0.00%"/>
    </dxf>
    <dxf>
      <numFmt numFmtId="14" formatCode="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4" formatCode="0.00%"/>
    </dxf>
    <dxf>
      <numFmt numFmtId="14" formatCode="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4" formatCode="0.00%"/>
    </dxf>
    <dxf>
      <numFmt numFmtId="14" formatCode="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4" formatCode="0.00%"/>
    </dxf>
    <dxf>
      <numFmt numFmtId="14" formatCode="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4" formatCode="0.00%"/>
    </dxf>
    <dxf>
      <numFmt numFmtId="14" formatCode="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4" formatCode="0.00%"/>
    </dxf>
    <dxf>
      <numFmt numFmtId="14" formatCode="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4" formatCode="0.00%"/>
    </dxf>
    <dxf>
      <numFmt numFmtId="14" formatCode="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4" formatCode="0.00%"/>
    </dxf>
    <dxf>
      <numFmt numFmtId="14" formatCode="0.00%"/>
    </dxf>
    <dxf>
      <numFmt numFmtId="34" formatCode="_(&quot;$&quot;* #,##0.00_);_(&quot;$&quot;* \(#,##0.00\);_(&quot;$&quot;* &quot;-&quot;??_);_(@_)"/>
    </dxf>
    <dxf>
      <numFmt numFmtId="34" formatCode="_(&quot;$&quot;* #,##0.00_);_(&quot;$&quot;* \(#,##0.00\);_(&quot;$&quot;* &quot;-&quot;??_);_(@_)"/>
    </dxf>
    <dxf>
      <numFmt numFmtId="34" formatCode="_(&quot;$&quot;* #,##0.00_);_(&quot;$&quot;* \(#,##0.00\);_(&quot;$&quot;* &quot;-&quot;??_);_(@_)"/>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128"/>
      <tableStyleElement type="firstRowStripe" dxfId="127"/>
      <tableStyleElement type="secondRowStripe" dxfId="12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customschemas.google.com/relationships/workbookmetadata" Target="metadata"/><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4.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.xlsx]Combo Chart!Sales vs Profit</c:name>
    <c:fmtId val="0"/>
  </c:pivotSource>
  <c:chart>
    <c:title>
      <c:tx>
        <c:rich>
          <a:bodyPr rot="0" spcFirstLastPara="1" vertOverflow="ellipsis" vert="horz" wrap="square" anchor="ctr" anchorCtr="1"/>
          <a:lstStyle/>
          <a:p>
            <a:pPr>
              <a:defRPr sz="1400" b="0" i="0" u="none" strike="noStrike" kern="1200" spc="0" baseline="0">
                <a:solidFill>
                  <a:schemeClr val="tx1">
                    <a:lumMod val="75000"/>
                    <a:lumOff val="25000"/>
                  </a:schemeClr>
                </a:solidFill>
                <a:latin typeface="+mn-lt"/>
                <a:ea typeface="+mn-ea"/>
                <a:cs typeface="+mn-cs"/>
              </a:defRPr>
            </a:pPr>
            <a:r>
              <a:rPr lang="en-US"/>
              <a:t>Total Sales And Profit Per Months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75000"/>
                  <a:lumOff val="2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dk1">
                <a:tint val="885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_("$"* #,##0.00_);_("$"* \(#,##0.00\);_("$"* "-"??_);_(@_)</c:formatCode>
                <c:ptCount val="12"/>
                <c:pt idx="0">
                  <c:v>50662.795600000049</c:v>
                </c:pt>
                <c:pt idx="1">
                  <c:v>39889.136000000013</c:v>
                </c:pt>
                <c:pt idx="2">
                  <c:v>145344.02199999997</c:v>
                </c:pt>
                <c:pt idx="3">
                  <c:v>101739.14649999997</c:v>
                </c:pt>
                <c:pt idx="4">
                  <c:v>110471.05050000006</c:v>
                </c:pt>
                <c:pt idx="5">
                  <c:v>98822.862600000051</c:v>
                </c:pt>
                <c:pt idx="6">
                  <c:v>101152.47299999995</c:v>
                </c:pt>
                <c:pt idx="7">
                  <c:v>98073.365000000078</c:v>
                </c:pt>
                <c:pt idx="8">
                  <c:v>219281.37769999975</c:v>
                </c:pt>
                <c:pt idx="9">
                  <c:v>119321.44649999995</c:v>
                </c:pt>
                <c:pt idx="10">
                  <c:v>236793.60300000006</c:v>
                </c:pt>
                <c:pt idx="11">
                  <c:v>241702.55869999999</c:v>
                </c:pt>
              </c:numCache>
            </c:numRef>
          </c:val>
          <c:extLst>
            <c:ext xmlns:c16="http://schemas.microsoft.com/office/drawing/2014/chart" uri="{C3380CC4-5D6E-409C-BE32-E72D297353CC}">
              <c16:uniqueId val="{00000000-72BD-40E0-AB68-90674731EC51}"/>
            </c:ext>
          </c:extLst>
        </c:ser>
        <c:dLbls>
          <c:showLegendKey val="0"/>
          <c:showVal val="0"/>
          <c:showCatName val="0"/>
          <c:showSerName val="0"/>
          <c:showPercent val="0"/>
          <c:showBubbleSize val="0"/>
        </c:dLbls>
        <c:gapWidth val="75"/>
        <c:overlap val="-25"/>
        <c:axId val="1077500447"/>
        <c:axId val="1077511007"/>
      </c:barChart>
      <c:lineChart>
        <c:grouping val="standard"/>
        <c:varyColors val="0"/>
        <c:ser>
          <c:idx val="1"/>
          <c:order val="1"/>
          <c:tx>
            <c:strRef>
              <c:f>'Combo Chart'!$C$3</c:f>
              <c:strCache>
                <c:ptCount val="1"/>
                <c:pt idx="0">
                  <c:v>Sum of Profit</c:v>
                </c:pt>
              </c:strCache>
            </c:strRef>
          </c:tx>
          <c:spPr>
            <a:ln w="28575" cap="rnd">
              <a:solidFill>
                <a:schemeClr val="dk1">
                  <a:tint val="55000"/>
                </a:schemeClr>
              </a:solidFill>
              <a:round/>
            </a:ln>
            <a:effectLst/>
          </c:spPr>
          <c:marker>
            <c:symbol val="none"/>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_("$"* #,##0.00_);_("$"* \(#,##0.00\);_("$"* "-"??_);_(@_)</c:formatCode>
                <c:ptCount val="12"/>
                <c:pt idx="0">
                  <c:v>1990.5873999999992</c:v>
                </c:pt>
                <c:pt idx="1">
                  <c:v>8683.2508999999955</c:v>
                </c:pt>
                <c:pt idx="2">
                  <c:v>13848.673800000015</c:v>
                </c:pt>
                <c:pt idx="3">
                  <c:v>10634.176000000003</c:v>
                </c:pt>
                <c:pt idx="4">
                  <c:v>16034.055000000002</c:v>
                </c:pt>
                <c:pt idx="5">
                  <c:v>12811.6661</c:v>
                </c:pt>
                <c:pt idx="6">
                  <c:v>6911.825899999998</c:v>
                </c:pt>
                <c:pt idx="7">
                  <c:v>13002.266799999989</c:v>
                </c:pt>
                <c:pt idx="8">
                  <c:v>25897.753100000002</c:v>
                </c:pt>
                <c:pt idx="9">
                  <c:v>22029.002999999993</c:v>
                </c:pt>
                <c:pt idx="10">
                  <c:v>26142.984699999972</c:v>
                </c:pt>
                <c:pt idx="11">
                  <c:v>34903.265899999991</c:v>
                </c:pt>
              </c:numCache>
            </c:numRef>
          </c:val>
          <c:smooth val="0"/>
          <c:extLst>
            <c:ext xmlns:c16="http://schemas.microsoft.com/office/drawing/2014/chart" uri="{C3380CC4-5D6E-409C-BE32-E72D297353CC}">
              <c16:uniqueId val="{00000001-72BD-40E0-AB68-90674731EC51}"/>
            </c:ext>
          </c:extLst>
        </c:ser>
        <c:dLbls>
          <c:showLegendKey val="0"/>
          <c:showVal val="0"/>
          <c:showCatName val="0"/>
          <c:showSerName val="0"/>
          <c:showPercent val="0"/>
          <c:showBubbleSize val="0"/>
        </c:dLbls>
        <c:marker val="1"/>
        <c:smooth val="0"/>
        <c:axId val="1077500447"/>
        <c:axId val="1077511007"/>
      </c:lineChart>
      <c:catAx>
        <c:axId val="10775004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crossAx val="1077511007"/>
        <c:crosses val="autoZero"/>
        <c:auto val="1"/>
        <c:lblAlgn val="ctr"/>
        <c:lblOffset val="100"/>
        <c:noMultiLvlLbl val="0"/>
      </c:catAx>
      <c:valAx>
        <c:axId val="1077511007"/>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crossAx val="10775004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3"/>
      </a:solidFill>
      <a:prstDash val="solid"/>
      <a:miter lim="800000"/>
    </a:ln>
    <a:effectLst/>
  </c:spPr>
  <c:txPr>
    <a:bodyPr/>
    <a:lstStyle/>
    <a:p>
      <a:pPr>
        <a:defRPr>
          <a:solidFill>
            <a:schemeClr val="tx1">
              <a:lumMod val="75000"/>
              <a:lumOff val="2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.xlsx]Pie chart!PivotTable9</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Category</a:t>
            </a:r>
            <a:r>
              <a:rPr lang="en-US" baseline="0"/>
              <a:t> with Sales Persent</a:t>
            </a:r>
            <a:endParaRPr lang="en-US"/>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dk1">
              <a:tint val="88500"/>
            </a:schemeClr>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dk1">
              <a:tint val="88500"/>
            </a:schemeClr>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dk1">
              <a:tint val="885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8.2461408425641716E-2"/>
          <c:y val="0.25499646001775861"/>
          <c:w val="0.60228422960582839"/>
          <c:h val="0.74616324001166523"/>
        </c:manualLayout>
      </c:layout>
      <c:doughnutChart>
        <c:varyColors val="1"/>
        <c:ser>
          <c:idx val="0"/>
          <c:order val="0"/>
          <c:tx>
            <c:strRef>
              <c:f>'Pie chart'!$B$3</c:f>
              <c:strCache>
                <c:ptCount val="1"/>
                <c:pt idx="0">
                  <c:v>Total</c:v>
                </c:pt>
              </c:strCache>
            </c:strRef>
          </c:tx>
          <c:dPt>
            <c:idx val="0"/>
            <c:bubble3D val="0"/>
            <c:spPr>
              <a:solidFill>
                <a:schemeClr val="dk1">
                  <a:tint val="885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5EC-400D-9F5E-6D0A5F734329}"/>
              </c:ext>
            </c:extLst>
          </c:dPt>
          <c:dPt>
            <c:idx val="1"/>
            <c:bubble3D val="0"/>
            <c:spPr>
              <a:solidFill>
                <a:schemeClr val="dk1">
                  <a:tint val="5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5EC-400D-9F5E-6D0A5F734329}"/>
              </c:ext>
            </c:extLst>
          </c:dPt>
          <c:dPt>
            <c:idx val="2"/>
            <c:bubble3D val="0"/>
            <c:spPr>
              <a:solidFill>
                <a:schemeClr val="dk1">
                  <a:tint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15EC-400D-9F5E-6D0A5F73432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0.3368694920825665</c:v>
                </c:pt>
                <c:pt idx="1">
                  <c:v>0.30226726702080403</c:v>
                </c:pt>
                <c:pt idx="2">
                  <c:v>0.36086324089662947</c:v>
                </c:pt>
              </c:numCache>
            </c:numRef>
          </c:val>
          <c:extLst>
            <c:ext xmlns:c16="http://schemas.microsoft.com/office/drawing/2014/chart" uri="{C3380CC4-5D6E-409C-BE32-E72D297353CC}">
              <c16:uniqueId val="{00000000-5D62-4EB2-89D9-D1C9DAB228BB}"/>
            </c:ext>
          </c:extLst>
        </c:ser>
        <c:dLbls>
          <c:showLegendKey val="0"/>
          <c:showVal val="0"/>
          <c:showCatName val="0"/>
          <c:showSerName val="0"/>
          <c:showPercent val="1"/>
          <c:showBubbleSize val="0"/>
          <c:showLeaderLines val="1"/>
        </c:dLbls>
        <c:firstSliceAng val="127"/>
        <c:holeSize val="50"/>
      </c:doughnutChart>
      <c:spPr>
        <a:noFill/>
        <a:ln>
          <a:noFill/>
        </a:ln>
        <a:effectLst/>
      </c:spPr>
    </c:plotArea>
    <c:legend>
      <c:legendPos val="r"/>
      <c:layout>
        <c:manualLayout>
          <c:xMode val="edge"/>
          <c:yMode val="edge"/>
          <c:x val="0.71680044231759166"/>
          <c:y val="0.35731407270067395"/>
          <c:w val="0.27137219796481354"/>
          <c:h val="0.251492073177887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.xlsx]Line chart!PivotTable14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SubCategories on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069881063355742E-2"/>
          <c:y val="0.17171296296296296"/>
          <c:w val="0.84525228584462209"/>
          <c:h val="0.72088764946048411"/>
        </c:manualLayout>
      </c:layout>
      <c:barChart>
        <c:barDir val="bar"/>
        <c:grouping val="clustered"/>
        <c:varyColors val="0"/>
        <c:ser>
          <c:idx val="0"/>
          <c:order val="0"/>
          <c:tx>
            <c:strRef>
              <c:f>'Line chart'!$B$3</c:f>
              <c:strCache>
                <c:ptCount val="1"/>
                <c:pt idx="0">
                  <c:v>Total</c:v>
                </c:pt>
              </c:strCache>
            </c:strRef>
          </c:tx>
          <c:spPr>
            <a:solidFill>
              <a:schemeClr val="dk1">
                <a:tint val="88500"/>
              </a:schemeClr>
            </a:solidFill>
            <a:ln>
              <a:noFill/>
            </a:ln>
            <a:effectLst/>
          </c:spPr>
          <c:invertIfNegative val="0"/>
          <c:cat>
            <c:strRef>
              <c:f>'Line chart'!$A$4:$A$9</c:f>
              <c:strCache>
                <c:ptCount val="5"/>
                <c:pt idx="0">
                  <c:v>Machines</c:v>
                </c:pt>
                <c:pt idx="1">
                  <c:v>Tables</c:v>
                </c:pt>
                <c:pt idx="2">
                  <c:v>Storage</c:v>
                </c:pt>
                <c:pt idx="3">
                  <c:v>Phones</c:v>
                </c:pt>
                <c:pt idx="4">
                  <c:v>Chairs</c:v>
                </c:pt>
              </c:strCache>
            </c:strRef>
          </c:cat>
          <c:val>
            <c:numRef>
              <c:f>'Line chart'!$B$4:$B$9</c:f>
              <c:numCache>
                <c:formatCode>General</c:formatCode>
                <c:ptCount val="5"/>
                <c:pt idx="0">
                  <c:v>145693.95600000003</c:v>
                </c:pt>
                <c:pt idx="1">
                  <c:v>146071.98950000014</c:v>
                </c:pt>
                <c:pt idx="2">
                  <c:v>154009.47800000021</c:v>
                </c:pt>
                <c:pt idx="3">
                  <c:v>224364.1620000001</c:v>
                </c:pt>
                <c:pt idx="4">
                  <c:v>232894.75000000038</c:v>
                </c:pt>
              </c:numCache>
            </c:numRef>
          </c:val>
          <c:extLst>
            <c:ext xmlns:c16="http://schemas.microsoft.com/office/drawing/2014/chart" uri="{C3380CC4-5D6E-409C-BE32-E72D297353CC}">
              <c16:uniqueId val="{00000000-06C4-465A-9FF4-08D7AA3485BE}"/>
            </c:ext>
          </c:extLst>
        </c:ser>
        <c:dLbls>
          <c:showLegendKey val="0"/>
          <c:showVal val="0"/>
          <c:showCatName val="0"/>
          <c:showSerName val="0"/>
          <c:showPercent val="0"/>
          <c:showBubbleSize val="0"/>
        </c:dLbls>
        <c:gapWidth val="61"/>
        <c:overlap val="20"/>
        <c:axId val="1573327935"/>
        <c:axId val="1573328415"/>
      </c:barChart>
      <c:catAx>
        <c:axId val="1573327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328415"/>
        <c:crosses val="autoZero"/>
        <c:auto val="1"/>
        <c:lblAlgn val="ctr"/>
        <c:lblOffset val="100"/>
        <c:noMultiLvlLbl val="0"/>
      </c:catAx>
      <c:valAx>
        <c:axId val="15733284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32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.xlsx]KPIs!PivotTable15</c:name>
    <c:fmtId val="0"/>
  </c:pivotSource>
  <c:chart>
    <c:autoTitleDeleted val="1"/>
    <c:pivotFmts>
      <c:pivotFmt>
        <c:idx val="0"/>
        <c:spPr>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1001100110011002E-2"/>
          <c:y val="1.5432098765432098E-2"/>
          <c:w val="0.98899889988998901"/>
          <c:h val="0.98456790123456794"/>
        </c:manualLayout>
      </c:layout>
      <c:lineChart>
        <c:grouping val="standard"/>
        <c:varyColors val="0"/>
        <c:ser>
          <c:idx val="0"/>
          <c:order val="0"/>
          <c:tx>
            <c:strRef>
              <c:f>KPIs!$B$3</c:f>
              <c:strCache>
                <c:ptCount val="1"/>
                <c:pt idx="0">
                  <c:v>Total</c:v>
                </c:pt>
              </c:strCache>
            </c:strRef>
          </c:tx>
          <c:spPr>
            <a:ln w="28575" cap="rnd">
              <a:solidFill>
                <a:schemeClr val="dk1">
                  <a:tint val="88500"/>
                </a:schemeClr>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50662.795600000049</c:v>
                </c:pt>
                <c:pt idx="1">
                  <c:v>39889.136000000013</c:v>
                </c:pt>
                <c:pt idx="2">
                  <c:v>145344.02199999997</c:v>
                </c:pt>
                <c:pt idx="3">
                  <c:v>101739.14649999997</c:v>
                </c:pt>
                <c:pt idx="4">
                  <c:v>110471.05050000006</c:v>
                </c:pt>
                <c:pt idx="5">
                  <c:v>98822.862600000051</c:v>
                </c:pt>
                <c:pt idx="6">
                  <c:v>101152.47299999995</c:v>
                </c:pt>
                <c:pt idx="7">
                  <c:v>98073.365000000078</c:v>
                </c:pt>
                <c:pt idx="8">
                  <c:v>219281.37769999975</c:v>
                </c:pt>
                <c:pt idx="9">
                  <c:v>119321.44649999995</c:v>
                </c:pt>
                <c:pt idx="10">
                  <c:v>236793.60300000006</c:v>
                </c:pt>
                <c:pt idx="11">
                  <c:v>241702.55869999999</c:v>
                </c:pt>
              </c:numCache>
            </c:numRef>
          </c:val>
          <c:smooth val="0"/>
          <c:extLst>
            <c:ext xmlns:c16="http://schemas.microsoft.com/office/drawing/2014/chart" uri="{C3380CC4-5D6E-409C-BE32-E72D297353CC}">
              <c16:uniqueId val="{00000000-F568-4706-A541-7A5829F83F7B}"/>
            </c:ext>
          </c:extLst>
        </c:ser>
        <c:dLbls>
          <c:showLegendKey val="0"/>
          <c:showVal val="0"/>
          <c:showCatName val="0"/>
          <c:showSerName val="0"/>
          <c:showPercent val="0"/>
          <c:showBubbleSize val="0"/>
        </c:dLbls>
        <c:smooth val="0"/>
        <c:axId val="69381359"/>
        <c:axId val="69381839"/>
      </c:lineChart>
      <c:catAx>
        <c:axId val="69381359"/>
        <c:scaling>
          <c:orientation val="minMax"/>
        </c:scaling>
        <c:delete val="1"/>
        <c:axPos val="b"/>
        <c:numFmt formatCode="General" sourceLinked="1"/>
        <c:majorTickMark val="none"/>
        <c:minorTickMark val="none"/>
        <c:tickLblPos val="nextTo"/>
        <c:crossAx val="69381839"/>
        <c:crosses val="autoZero"/>
        <c:auto val="1"/>
        <c:lblAlgn val="ctr"/>
        <c:lblOffset val="100"/>
        <c:noMultiLvlLbl val="0"/>
      </c:catAx>
      <c:valAx>
        <c:axId val="69381839"/>
        <c:scaling>
          <c:orientation val="minMax"/>
        </c:scaling>
        <c:delete val="1"/>
        <c:axPos val="l"/>
        <c:numFmt formatCode="General" sourceLinked="1"/>
        <c:majorTickMark val="none"/>
        <c:minorTickMark val="none"/>
        <c:tickLblPos val="nextTo"/>
        <c:crossAx val="69381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.xlsx]KPIs!PivotTable16</c:name>
    <c:fmtId val="11"/>
  </c:pivotSource>
  <c:chart>
    <c:autoTitleDeleted val="1"/>
    <c:pivotFmts>
      <c:pivotFmt>
        <c:idx val="0"/>
        <c:spPr>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2.7434842249657063E-2"/>
          <c:w val="1"/>
          <c:h val="0.97256515775034291"/>
        </c:manualLayout>
      </c:layout>
      <c:lineChart>
        <c:grouping val="standard"/>
        <c:varyColors val="0"/>
        <c:ser>
          <c:idx val="0"/>
          <c:order val="0"/>
          <c:tx>
            <c:strRef>
              <c:f>KPIs!$G$3</c:f>
              <c:strCache>
                <c:ptCount val="1"/>
                <c:pt idx="0">
                  <c:v>Total</c:v>
                </c:pt>
              </c:strCache>
            </c:strRef>
          </c:tx>
          <c:spPr>
            <a:ln w="28575" cap="rnd">
              <a:solidFill>
                <a:schemeClr val="dk1">
                  <a:tint val="88500"/>
                </a:schemeClr>
              </a:solidFill>
              <a:round/>
            </a:ln>
            <a:effectLst/>
          </c:spPr>
          <c:marker>
            <c:symbol val="none"/>
          </c:marker>
          <c:cat>
            <c:strRef>
              <c:f>KPIs!$F$4:$F$16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KPIs!$G$4:$G$16</c:f>
              <c:numCache>
                <c:formatCode>General</c:formatCode>
                <c:ptCount val="12"/>
                <c:pt idx="0">
                  <c:v>1990.5873999999992</c:v>
                </c:pt>
                <c:pt idx="1">
                  <c:v>8683.2508999999955</c:v>
                </c:pt>
                <c:pt idx="2">
                  <c:v>13848.673800000015</c:v>
                </c:pt>
                <c:pt idx="3">
                  <c:v>10634.176000000003</c:v>
                </c:pt>
                <c:pt idx="4">
                  <c:v>16034.055000000002</c:v>
                </c:pt>
                <c:pt idx="5">
                  <c:v>12811.6661</c:v>
                </c:pt>
                <c:pt idx="6">
                  <c:v>6911.825899999998</c:v>
                </c:pt>
                <c:pt idx="7">
                  <c:v>13002.266799999989</c:v>
                </c:pt>
                <c:pt idx="8">
                  <c:v>25897.753100000002</c:v>
                </c:pt>
                <c:pt idx="9">
                  <c:v>22029.002999999993</c:v>
                </c:pt>
                <c:pt idx="10">
                  <c:v>26142.984699999972</c:v>
                </c:pt>
                <c:pt idx="11">
                  <c:v>34903.265899999991</c:v>
                </c:pt>
              </c:numCache>
            </c:numRef>
          </c:val>
          <c:smooth val="0"/>
          <c:extLst>
            <c:ext xmlns:c16="http://schemas.microsoft.com/office/drawing/2014/chart" uri="{C3380CC4-5D6E-409C-BE32-E72D297353CC}">
              <c16:uniqueId val="{00000000-F10C-471E-BF37-37608690A44D}"/>
            </c:ext>
          </c:extLst>
        </c:ser>
        <c:dLbls>
          <c:showLegendKey val="0"/>
          <c:showVal val="0"/>
          <c:showCatName val="0"/>
          <c:showSerName val="0"/>
          <c:showPercent val="0"/>
          <c:showBubbleSize val="0"/>
        </c:dLbls>
        <c:smooth val="0"/>
        <c:axId val="86657663"/>
        <c:axId val="86659583"/>
      </c:lineChart>
      <c:catAx>
        <c:axId val="86657663"/>
        <c:scaling>
          <c:orientation val="minMax"/>
        </c:scaling>
        <c:delete val="1"/>
        <c:axPos val="b"/>
        <c:numFmt formatCode="General" sourceLinked="1"/>
        <c:majorTickMark val="none"/>
        <c:minorTickMark val="none"/>
        <c:tickLblPos val="nextTo"/>
        <c:crossAx val="86659583"/>
        <c:crosses val="autoZero"/>
        <c:auto val="1"/>
        <c:lblAlgn val="ctr"/>
        <c:lblOffset val="100"/>
        <c:noMultiLvlLbl val="0"/>
      </c:catAx>
      <c:valAx>
        <c:axId val="86659583"/>
        <c:scaling>
          <c:orientation val="minMax"/>
        </c:scaling>
        <c:delete val="1"/>
        <c:axPos val="l"/>
        <c:numFmt formatCode="General" sourceLinked="1"/>
        <c:majorTickMark val="none"/>
        <c:minorTickMark val="none"/>
        <c:tickLblPos val="nextTo"/>
        <c:crossAx val="86657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.xlsx]KPIs!PivotTable17</c:name>
    <c:fmtId val="16"/>
  </c:pivotSource>
  <c:chart>
    <c:autoTitleDeleted val="1"/>
    <c:pivotFmts>
      <c:pivotFmt>
        <c:idx val="0"/>
        <c:spPr>
          <a:ln w="539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94598934626843"/>
          <c:y val="2.5349162960847507E-2"/>
          <c:w val="0.8405401065373157"/>
          <c:h val="0.97465145754119142"/>
        </c:manualLayout>
      </c:layout>
      <c:lineChart>
        <c:grouping val="standard"/>
        <c:varyColors val="0"/>
        <c:ser>
          <c:idx val="0"/>
          <c:order val="0"/>
          <c:tx>
            <c:strRef>
              <c:f>KPIs!$N$2</c:f>
              <c:strCache>
                <c:ptCount val="1"/>
                <c:pt idx="0">
                  <c:v>Total</c:v>
                </c:pt>
              </c:strCache>
            </c:strRef>
          </c:tx>
          <c:spPr>
            <a:ln w="53975" cap="rnd">
              <a:solidFill>
                <a:schemeClr val="bg1"/>
              </a:solidFill>
              <a:round/>
            </a:ln>
            <a:effectLst/>
          </c:spPr>
          <c:marker>
            <c:symbol val="none"/>
          </c:marker>
          <c:cat>
            <c:strRef>
              <c:f>KPIs!$M$3:$M$15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KPIs!$N$3:$N$15</c:f>
              <c:numCache>
                <c:formatCode>General</c:formatCode>
                <c:ptCount val="12"/>
                <c:pt idx="0">
                  <c:v>876</c:v>
                </c:pt>
                <c:pt idx="1">
                  <c:v>708</c:v>
                </c:pt>
                <c:pt idx="2">
                  <c:v>1666</c:v>
                </c:pt>
                <c:pt idx="3">
                  <c:v>1713</c:v>
                </c:pt>
                <c:pt idx="4">
                  <c:v>1895</c:v>
                </c:pt>
                <c:pt idx="5">
                  <c:v>1753</c:v>
                </c:pt>
                <c:pt idx="6">
                  <c:v>1863</c:v>
                </c:pt>
                <c:pt idx="7">
                  <c:v>1917</c:v>
                </c:pt>
                <c:pt idx="8">
                  <c:v>3397</c:v>
                </c:pt>
                <c:pt idx="9">
                  <c:v>1944</c:v>
                </c:pt>
                <c:pt idx="10">
                  <c:v>3952</c:v>
                </c:pt>
                <c:pt idx="11">
                  <c:v>3686</c:v>
                </c:pt>
              </c:numCache>
            </c:numRef>
          </c:val>
          <c:smooth val="0"/>
          <c:extLst>
            <c:ext xmlns:c16="http://schemas.microsoft.com/office/drawing/2014/chart" uri="{C3380CC4-5D6E-409C-BE32-E72D297353CC}">
              <c16:uniqueId val="{00000000-1EA7-4E4B-B6EF-B17D8CDE6F41}"/>
            </c:ext>
          </c:extLst>
        </c:ser>
        <c:dLbls>
          <c:showLegendKey val="0"/>
          <c:showVal val="0"/>
          <c:showCatName val="0"/>
          <c:showSerName val="0"/>
          <c:showPercent val="0"/>
          <c:showBubbleSize val="0"/>
        </c:dLbls>
        <c:smooth val="0"/>
        <c:axId val="38813471"/>
        <c:axId val="38811551"/>
      </c:lineChart>
      <c:catAx>
        <c:axId val="38813471"/>
        <c:scaling>
          <c:orientation val="minMax"/>
        </c:scaling>
        <c:delete val="1"/>
        <c:axPos val="b"/>
        <c:numFmt formatCode="General" sourceLinked="1"/>
        <c:majorTickMark val="none"/>
        <c:minorTickMark val="none"/>
        <c:tickLblPos val="nextTo"/>
        <c:crossAx val="38811551"/>
        <c:crosses val="autoZero"/>
        <c:auto val="1"/>
        <c:lblAlgn val="ctr"/>
        <c:lblOffset val="100"/>
        <c:noMultiLvlLbl val="0"/>
      </c:catAx>
      <c:valAx>
        <c:axId val="38811551"/>
        <c:scaling>
          <c:orientation val="minMax"/>
        </c:scaling>
        <c:delete val="1"/>
        <c:axPos val="l"/>
        <c:numFmt formatCode="General" sourceLinked="1"/>
        <c:majorTickMark val="none"/>
        <c:minorTickMark val="none"/>
        <c:tickLblPos val="nextTo"/>
        <c:crossAx val="38813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.xlsx]KPIs!PivotTable18</c:name>
    <c:fmtId val="12"/>
  </c:pivotSource>
  <c:chart>
    <c:autoTitleDeleted val="1"/>
    <c:pivotFmts>
      <c:pivotFmt>
        <c:idx val="0"/>
        <c:spPr>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370681605975722E-3"/>
          <c:y val="4.3290043290043288E-2"/>
          <c:w val="0.99066293183940224"/>
          <c:h val="0.95670995670995673"/>
        </c:manualLayout>
      </c:layout>
      <c:lineChart>
        <c:grouping val="standard"/>
        <c:varyColors val="0"/>
        <c:ser>
          <c:idx val="0"/>
          <c:order val="0"/>
          <c:tx>
            <c:strRef>
              <c:f>KPIs!$Q$2</c:f>
              <c:strCache>
                <c:ptCount val="1"/>
                <c:pt idx="0">
                  <c:v>Total</c:v>
                </c:pt>
              </c:strCache>
            </c:strRef>
          </c:tx>
          <c:spPr>
            <a:ln w="28575" cap="rnd">
              <a:solidFill>
                <a:schemeClr val="dk1">
                  <a:tint val="88500"/>
                </a:schemeClr>
              </a:solidFill>
              <a:round/>
            </a:ln>
            <a:effectLst/>
          </c:spPr>
          <c:marker>
            <c:symbol val="none"/>
          </c:marker>
          <c:cat>
            <c:strRef>
              <c:f>KPIs!$P$3:$P$15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KPIs!$Q$3:$Q$15</c:f>
              <c:numCache>
                <c:formatCode>General</c:formatCode>
                <c:ptCount val="12"/>
                <c:pt idx="0">
                  <c:v>225</c:v>
                </c:pt>
                <c:pt idx="1">
                  <c:v>196</c:v>
                </c:pt>
                <c:pt idx="2">
                  <c:v>453</c:v>
                </c:pt>
                <c:pt idx="3">
                  <c:v>465</c:v>
                </c:pt>
                <c:pt idx="4">
                  <c:v>490</c:v>
                </c:pt>
                <c:pt idx="5">
                  <c:v>475</c:v>
                </c:pt>
                <c:pt idx="6">
                  <c:v>482</c:v>
                </c:pt>
                <c:pt idx="7">
                  <c:v>492</c:v>
                </c:pt>
                <c:pt idx="8">
                  <c:v>923</c:v>
                </c:pt>
                <c:pt idx="9">
                  <c:v>515</c:v>
                </c:pt>
                <c:pt idx="10">
                  <c:v>1015</c:v>
                </c:pt>
                <c:pt idx="11">
                  <c:v>944</c:v>
                </c:pt>
              </c:numCache>
            </c:numRef>
          </c:val>
          <c:smooth val="0"/>
          <c:extLst>
            <c:ext xmlns:c16="http://schemas.microsoft.com/office/drawing/2014/chart" uri="{C3380CC4-5D6E-409C-BE32-E72D297353CC}">
              <c16:uniqueId val="{00000000-4653-472B-8C73-A9DAF9C953EB}"/>
            </c:ext>
          </c:extLst>
        </c:ser>
        <c:dLbls>
          <c:showLegendKey val="0"/>
          <c:showVal val="0"/>
          <c:showCatName val="0"/>
          <c:showSerName val="0"/>
          <c:showPercent val="0"/>
          <c:showBubbleSize val="0"/>
        </c:dLbls>
        <c:smooth val="0"/>
        <c:axId val="98397823"/>
        <c:axId val="98394463"/>
      </c:lineChart>
      <c:catAx>
        <c:axId val="98397823"/>
        <c:scaling>
          <c:orientation val="minMax"/>
        </c:scaling>
        <c:delete val="1"/>
        <c:axPos val="b"/>
        <c:numFmt formatCode="General" sourceLinked="1"/>
        <c:majorTickMark val="none"/>
        <c:minorTickMark val="none"/>
        <c:tickLblPos val="nextTo"/>
        <c:crossAx val="98394463"/>
        <c:crosses val="autoZero"/>
        <c:auto val="1"/>
        <c:lblAlgn val="ctr"/>
        <c:lblOffset val="100"/>
        <c:noMultiLvlLbl val="0"/>
      </c:catAx>
      <c:valAx>
        <c:axId val="98394463"/>
        <c:scaling>
          <c:orientation val="minMax"/>
        </c:scaling>
        <c:delete val="1"/>
        <c:axPos val="l"/>
        <c:numFmt formatCode="General" sourceLinked="1"/>
        <c:majorTickMark val="none"/>
        <c:minorTickMark val="none"/>
        <c:tickLblPos val="nextTo"/>
        <c:crossAx val="98397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.xlsx]KPIs!PivotTable19</c:name>
    <c:fmtId val="2"/>
  </c:pivotSource>
  <c:chart>
    <c:autoTitleDeleted val="1"/>
    <c:pivotFmts>
      <c:pivotFmt>
        <c:idx val="0"/>
        <c:spPr>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11255411255411E-3"/>
          <c:y val="3.6363636363636362E-2"/>
          <c:w val="0.99458874458874458"/>
          <c:h val="0.96363636363636362"/>
        </c:manualLayout>
      </c:layout>
      <c:lineChart>
        <c:grouping val="standard"/>
        <c:varyColors val="0"/>
        <c:ser>
          <c:idx val="0"/>
          <c:order val="0"/>
          <c:tx>
            <c:strRef>
              <c:f>KPIs!$B$18</c:f>
              <c:strCache>
                <c:ptCount val="1"/>
                <c:pt idx="0">
                  <c:v>Total</c:v>
                </c:pt>
              </c:strCache>
            </c:strRef>
          </c:tx>
          <c:spPr>
            <a:ln w="28575" cap="rnd">
              <a:solidFill>
                <a:schemeClr val="dk1">
                  <a:tint val="88500"/>
                </a:schemeClr>
              </a:solidFill>
              <a:round/>
            </a:ln>
            <a:effectLst/>
          </c:spPr>
          <c:marker>
            <c:symbol val="none"/>
          </c:marker>
          <c:cat>
            <c:strRef>
              <c:f>KPIs!$A$19:$A$31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KPIs!$B$19:$B$31</c:f>
              <c:numCache>
                <c:formatCode>General</c:formatCode>
                <c:ptCount val="12"/>
                <c:pt idx="0">
                  <c:v>225</c:v>
                </c:pt>
                <c:pt idx="1">
                  <c:v>196</c:v>
                </c:pt>
                <c:pt idx="2">
                  <c:v>453</c:v>
                </c:pt>
                <c:pt idx="3">
                  <c:v>465</c:v>
                </c:pt>
                <c:pt idx="4">
                  <c:v>490</c:v>
                </c:pt>
                <c:pt idx="5">
                  <c:v>475</c:v>
                </c:pt>
                <c:pt idx="6">
                  <c:v>482</c:v>
                </c:pt>
                <c:pt idx="7">
                  <c:v>492</c:v>
                </c:pt>
                <c:pt idx="8">
                  <c:v>923</c:v>
                </c:pt>
                <c:pt idx="9">
                  <c:v>515</c:v>
                </c:pt>
                <c:pt idx="10">
                  <c:v>1015</c:v>
                </c:pt>
                <c:pt idx="11">
                  <c:v>944</c:v>
                </c:pt>
              </c:numCache>
            </c:numRef>
          </c:val>
          <c:smooth val="0"/>
          <c:extLst>
            <c:ext xmlns:c16="http://schemas.microsoft.com/office/drawing/2014/chart" uri="{C3380CC4-5D6E-409C-BE32-E72D297353CC}">
              <c16:uniqueId val="{00000000-5FF8-4F87-B917-884EA6DAD5B5}"/>
            </c:ext>
          </c:extLst>
        </c:ser>
        <c:dLbls>
          <c:showLegendKey val="0"/>
          <c:showVal val="0"/>
          <c:showCatName val="0"/>
          <c:showSerName val="0"/>
          <c:showPercent val="0"/>
          <c:showBubbleSize val="0"/>
        </c:dLbls>
        <c:smooth val="0"/>
        <c:axId val="87546511"/>
        <c:axId val="87546991"/>
      </c:lineChart>
      <c:catAx>
        <c:axId val="87546511"/>
        <c:scaling>
          <c:orientation val="minMax"/>
        </c:scaling>
        <c:delete val="1"/>
        <c:axPos val="b"/>
        <c:numFmt formatCode="General" sourceLinked="1"/>
        <c:majorTickMark val="none"/>
        <c:minorTickMark val="none"/>
        <c:tickLblPos val="nextTo"/>
        <c:crossAx val="87546991"/>
        <c:crosses val="autoZero"/>
        <c:auto val="1"/>
        <c:lblAlgn val="ctr"/>
        <c:lblOffset val="100"/>
        <c:noMultiLvlLbl val="0"/>
      </c:catAx>
      <c:valAx>
        <c:axId val="87546991"/>
        <c:scaling>
          <c:orientation val="minMax"/>
        </c:scaling>
        <c:delete val="1"/>
        <c:axPos val="l"/>
        <c:numFmt formatCode="General" sourceLinked="1"/>
        <c:majorTickMark val="none"/>
        <c:minorTickMark val="none"/>
        <c:tickLblPos val="nextTo"/>
        <c:crossAx val="87546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.xlsx]KPIs!PivotTable22</c:name>
    <c:fmtId val="5"/>
  </c:pivotSource>
  <c:chart>
    <c:autoTitleDeleted val="1"/>
    <c:pivotFmts>
      <c:pivotFmt>
        <c:idx val="0"/>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1507780277465325E-2"/>
          <c:y val="1.7036041226554E-2"/>
          <c:w val="0.98571428571428577"/>
          <c:h val="0.68963720905445192"/>
        </c:manualLayout>
      </c:layout>
      <c:lineChart>
        <c:grouping val="standard"/>
        <c:varyColors val="0"/>
        <c:ser>
          <c:idx val="0"/>
          <c:order val="0"/>
          <c:tx>
            <c:strRef>
              <c:f>KPIs!$G$18</c:f>
              <c:strCache>
                <c:ptCount val="1"/>
                <c:pt idx="0">
                  <c:v>Total</c:v>
                </c:pt>
              </c:strCache>
            </c:strRef>
          </c:tx>
          <c:spPr>
            <a:ln w="28575" cap="rnd">
              <a:solidFill>
                <a:schemeClr val="bg1"/>
              </a:solidFill>
              <a:round/>
            </a:ln>
            <a:effectLst/>
          </c:spPr>
          <c:marker>
            <c:symbol val="none"/>
          </c:marker>
          <c:cat>
            <c:strRef>
              <c:f>KPIs!$F$19:$F$31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KPIs!$G$19:$G$31</c:f>
              <c:numCache>
                <c:formatCode>0.00%</c:formatCode>
                <c:ptCount val="12"/>
                <c:pt idx="0">
                  <c:v>3.9290911139534458E-2</c:v>
                </c:pt>
                <c:pt idx="1">
                  <c:v>0.2176846071571967</c:v>
                </c:pt>
                <c:pt idx="2">
                  <c:v>9.5282032308146927E-2</c:v>
                </c:pt>
                <c:pt idx="3">
                  <c:v>0.1045239356317974</c:v>
                </c:pt>
                <c:pt idx="4">
                  <c:v>0.14514259552551276</c:v>
                </c:pt>
                <c:pt idx="5">
                  <c:v>0.12964273410958643</c:v>
                </c:pt>
                <c:pt idx="6">
                  <c:v>6.8330765378321515E-2</c:v>
                </c:pt>
                <c:pt idx="7">
                  <c:v>0.13257694176191445</c:v>
                </c:pt>
                <c:pt idx="8">
                  <c:v>0.11810283833327098</c:v>
                </c:pt>
                <c:pt idx="9">
                  <c:v>0.18461897375674208</c:v>
                </c:pt>
                <c:pt idx="10">
                  <c:v>0.11040410031684836</c:v>
                </c:pt>
                <c:pt idx="11">
                  <c:v>0.1444058601933203</c:v>
                </c:pt>
              </c:numCache>
            </c:numRef>
          </c:val>
          <c:smooth val="0"/>
          <c:extLst>
            <c:ext xmlns:c16="http://schemas.microsoft.com/office/drawing/2014/chart" uri="{C3380CC4-5D6E-409C-BE32-E72D297353CC}">
              <c16:uniqueId val="{00000000-7C68-481B-A932-50B48D43DDF4}"/>
            </c:ext>
          </c:extLst>
        </c:ser>
        <c:dLbls>
          <c:showLegendKey val="0"/>
          <c:showVal val="0"/>
          <c:showCatName val="0"/>
          <c:showSerName val="0"/>
          <c:showPercent val="0"/>
          <c:showBubbleSize val="0"/>
        </c:dLbls>
        <c:smooth val="0"/>
        <c:axId val="27993311"/>
        <c:axId val="23350207"/>
      </c:lineChart>
      <c:catAx>
        <c:axId val="27993311"/>
        <c:scaling>
          <c:orientation val="minMax"/>
        </c:scaling>
        <c:delete val="1"/>
        <c:axPos val="b"/>
        <c:numFmt formatCode="General" sourceLinked="1"/>
        <c:majorTickMark val="none"/>
        <c:minorTickMark val="none"/>
        <c:tickLblPos val="nextTo"/>
        <c:crossAx val="23350207"/>
        <c:crosses val="autoZero"/>
        <c:auto val="1"/>
        <c:lblAlgn val="ctr"/>
        <c:lblOffset val="100"/>
        <c:noMultiLvlLbl val="0"/>
      </c:catAx>
      <c:valAx>
        <c:axId val="23350207"/>
        <c:scaling>
          <c:orientation val="minMax"/>
        </c:scaling>
        <c:delete val="1"/>
        <c:axPos val="l"/>
        <c:numFmt formatCode="0.00%" sourceLinked="1"/>
        <c:majorTickMark val="none"/>
        <c:minorTickMark val="none"/>
        <c:tickLblPos val="nextTo"/>
        <c:crossAx val="27993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.xlsx]KPIs!PivotTable19</c:name>
    <c:fmtId val="14"/>
  </c:pivotSource>
  <c:chart>
    <c:autoTitleDeleted val="1"/>
    <c:pivotFmts>
      <c:pivotFmt>
        <c:idx val="0"/>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dk1">
              <a:tint val="88500"/>
            </a:schemeClr>
          </a:solidFill>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dk1">
              <a:tint val="88500"/>
            </a:schemeClr>
          </a:solidFill>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539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5742799591911473E-2"/>
          <c:y val="4.1023415380164117E-4"/>
          <c:w val="0.98425720040808851"/>
          <c:h val="0.99958947439262402"/>
        </c:manualLayout>
      </c:layout>
      <c:lineChart>
        <c:grouping val="standard"/>
        <c:varyColors val="0"/>
        <c:ser>
          <c:idx val="0"/>
          <c:order val="0"/>
          <c:tx>
            <c:strRef>
              <c:f>KPIs!$B$18</c:f>
              <c:strCache>
                <c:ptCount val="1"/>
                <c:pt idx="0">
                  <c:v>Total</c:v>
                </c:pt>
              </c:strCache>
            </c:strRef>
          </c:tx>
          <c:spPr>
            <a:ln w="53975" cap="rnd">
              <a:solidFill>
                <a:schemeClr val="bg1"/>
              </a:solidFill>
              <a:round/>
            </a:ln>
            <a:effectLst/>
          </c:spPr>
          <c:marker>
            <c:symbol val="none"/>
          </c:marker>
          <c:cat>
            <c:strRef>
              <c:f>KPIs!$A$19:$A$31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KPIs!$B$19:$B$31</c:f>
              <c:numCache>
                <c:formatCode>General</c:formatCode>
                <c:ptCount val="12"/>
                <c:pt idx="0">
                  <c:v>225</c:v>
                </c:pt>
                <c:pt idx="1">
                  <c:v>196</c:v>
                </c:pt>
                <c:pt idx="2">
                  <c:v>453</c:v>
                </c:pt>
                <c:pt idx="3">
                  <c:v>465</c:v>
                </c:pt>
                <c:pt idx="4">
                  <c:v>490</c:v>
                </c:pt>
                <c:pt idx="5">
                  <c:v>475</c:v>
                </c:pt>
                <c:pt idx="6">
                  <c:v>482</c:v>
                </c:pt>
                <c:pt idx="7">
                  <c:v>492</c:v>
                </c:pt>
                <c:pt idx="8">
                  <c:v>923</c:v>
                </c:pt>
                <c:pt idx="9">
                  <c:v>515</c:v>
                </c:pt>
                <c:pt idx="10">
                  <c:v>1015</c:v>
                </c:pt>
                <c:pt idx="11">
                  <c:v>944</c:v>
                </c:pt>
              </c:numCache>
            </c:numRef>
          </c:val>
          <c:smooth val="0"/>
          <c:extLst>
            <c:ext xmlns:c16="http://schemas.microsoft.com/office/drawing/2014/chart" uri="{C3380CC4-5D6E-409C-BE32-E72D297353CC}">
              <c16:uniqueId val="{00000000-D753-4B77-BE3C-D1291A647709}"/>
            </c:ext>
          </c:extLst>
        </c:ser>
        <c:dLbls>
          <c:showLegendKey val="0"/>
          <c:showVal val="0"/>
          <c:showCatName val="0"/>
          <c:showSerName val="0"/>
          <c:showPercent val="0"/>
          <c:showBubbleSize val="0"/>
        </c:dLbls>
        <c:smooth val="0"/>
        <c:axId val="87546511"/>
        <c:axId val="87546991"/>
      </c:lineChart>
      <c:catAx>
        <c:axId val="87546511"/>
        <c:scaling>
          <c:orientation val="minMax"/>
        </c:scaling>
        <c:delete val="1"/>
        <c:axPos val="b"/>
        <c:numFmt formatCode="General" sourceLinked="1"/>
        <c:majorTickMark val="none"/>
        <c:minorTickMark val="none"/>
        <c:tickLblPos val="nextTo"/>
        <c:crossAx val="87546991"/>
        <c:crosses val="autoZero"/>
        <c:auto val="1"/>
        <c:lblAlgn val="ctr"/>
        <c:lblOffset val="100"/>
        <c:noMultiLvlLbl val="0"/>
      </c:catAx>
      <c:valAx>
        <c:axId val="87546991"/>
        <c:scaling>
          <c:orientation val="minMax"/>
        </c:scaling>
        <c:delete val="1"/>
        <c:axPos val="l"/>
        <c:numFmt formatCode="General" sourceLinked="1"/>
        <c:majorTickMark val="none"/>
        <c:minorTickMark val="none"/>
        <c:tickLblPos val="nextTo"/>
        <c:crossAx val="87546511"/>
        <c:crosses val="autoZero"/>
        <c:crossBetween val="between"/>
      </c:valAx>
      <c:spPr>
        <a:noFill/>
        <a:ln>
          <a:noFill/>
        </a:ln>
        <a:effectLst>
          <a:outerShdw blurRad="76200" dist="12700" dir="2700000" sy="-23000" kx="-800400" algn="bl" rotWithShape="0">
            <a:prstClr val="black">
              <a:alpha val="27000"/>
            </a:prst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.xlsx]KPIs!PivotTable15</c:name>
    <c:fmtId val="7"/>
  </c:pivotSource>
  <c:chart>
    <c:autoTitleDeleted val="1"/>
    <c:pivotFmts>
      <c:pivotFmt>
        <c:idx val="0"/>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39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1.5432098765432098E-2"/>
          <c:w val="1"/>
          <c:h val="0.8666431436636457"/>
        </c:manualLayout>
      </c:layout>
      <c:lineChart>
        <c:grouping val="standard"/>
        <c:varyColors val="0"/>
        <c:ser>
          <c:idx val="0"/>
          <c:order val="0"/>
          <c:tx>
            <c:strRef>
              <c:f>KPIs!$B$3</c:f>
              <c:strCache>
                <c:ptCount val="1"/>
                <c:pt idx="0">
                  <c:v>Total</c:v>
                </c:pt>
              </c:strCache>
            </c:strRef>
          </c:tx>
          <c:spPr>
            <a:ln w="53975" cap="rnd">
              <a:solidFill>
                <a:schemeClr val="bg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50662.795600000049</c:v>
                </c:pt>
                <c:pt idx="1">
                  <c:v>39889.136000000013</c:v>
                </c:pt>
                <c:pt idx="2">
                  <c:v>145344.02199999997</c:v>
                </c:pt>
                <c:pt idx="3">
                  <c:v>101739.14649999997</c:v>
                </c:pt>
                <c:pt idx="4">
                  <c:v>110471.05050000006</c:v>
                </c:pt>
                <c:pt idx="5">
                  <c:v>98822.862600000051</c:v>
                </c:pt>
                <c:pt idx="6">
                  <c:v>101152.47299999995</c:v>
                </c:pt>
                <c:pt idx="7">
                  <c:v>98073.365000000078</c:v>
                </c:pt>
                <c:pt idx="8">
                  <c:v>219281.37769999975</c:v>
                </c:pt>
                <c:pt idx="9">
                  <c:v>119321.44649999995</c:v>
                </c:pt>
                <c:pt idx="10">
                  <c:v>236793.60300000006</c:v>
                </c:pt>
                <c:pt idx="11">
                  <c:v>241702.55869999999</c:v>
                </c:pt>
              </c:numCache>
            </c:numRef>
          </c:val>
          <c:smooth val="0"/>
          <c:extLst>
            <c:ext xmlns:c16="http://schemas.microsoft.com/office/drawing/2014/chart" uri="{C3380CC4-5D6E-409C-BE32-E72D297353CC}">
              <c16:uniqueId val="{00000000-EC56-4817-B578-C15B9ED1FD4B}"/>
            </c:ext>
          </c:extLst>
        </c:ser>
        <c:dLbls>
          <c:showLegendKey val="0"/>
          <c:showVal val="0"/>
          <c:showCatName val="0"/>
          <c:showSerName val="0"/>
          <c:showPercent val="0"/>
          <c:showBubbleSize val="0"/>
        </c:dLbls>
        <c:smooth val="0"/>
        <c:axId val="69381359"/>
        <c:axId val="69381839"/>
      </c:lineChart>
      <c:catAx>
        <c:axId val="69381359"/>
        <c:scaling>
          <c:orientation val="minMax"/>
        </c:scaling>
        <c:delete val="1"/>
        <c:axPos val="b"/>
        <c:numFmt formatCode="General" sourceLinked="1"/>
        <c:majorTickMark val="none"/>
        <c:minorTickMark val="none"/>
        <c:tickLblPos val="nextTo"/>
        <c:crossAx val="69381839"/>
        <c:crosses val="autoZero"/>
        <c:auto val="1"/>
        <c:lblAlgn val="ctr"/>
        <c:lblOffset val="100"/>
        <c:noMultiLvlLbl val="0"/>
      </c:catAx>
      <c:valAx>
        <c:axId val="69381839"/>
        <c:scaling>
          <c:orientation val="minMax"/>
        </c:scaling>
        <c:delete val="1"/>
        <c:axPos val="l"/>
        <c:numFmt formatCode="General" sourceLinked="1"/>
        <c:majorTickMark val="none"/>
        <c:minorTickMark val="none"/>
        <c:tickLblPos val="nextTo"/>
        <c:crossAx val="69381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.xlsx]KPIs!PivotTable16</c:name>
    <c:fmtId val="17"/>
  </c:pivotSource>
  <c:chart>
    <c:autoTitleDeleted val="1"/>
    <c:pivotFmts>
      <c:pivotFmt>
        <c:idx val="0"/>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39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2.7434842249657063E-2"/>
          <c:w val="1"/>
          <c:h val="0.97256527144633231"/>
        </c:manualLayout>
      </c:layout>
      <c:lineChart>
        <c:grouping val="standard"/>
        <c:varyColors val="0"/>
        <c:ser>
          <c:idx val="0"/>
          <c:order val="0"/>
          <c:tx>
            <c:strRef>
              <c:f>KPIs!$G$3</c:f>
              <c:strCache>
                <c:ptCount val="1"/>
                <c:pt idx="0">
                  <c:v>Total</c:v>
                </c:pt>
              </c:strCache>
            </c:strRef>
          </c:tx>
          <c:spPr>
            <a:ln w="53975" cap="rnd">
              <a:solidFill>
                <a:schemeClr val="bg1"/>
              </a:solidFill>
              <a:round/>
            </a:ln>
            <a:effectLst/>
          </c:spPr>
          <c:marker>
            <c:symbol val="none"/>
          </c:marker>
          <c:cat>
            <c:strRef>
              <c:f>KPIs!$F$4:$F$16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KPIs!$G$4:$G$16</c:f>
              <c:numCache>
                <c:formatCode>General</c:formatCode>
                <c:ptCount val="12"/>
                <c:pt idx="0">
                  <c:v>1990.5873999999992</c:v>
                </c:pt>
                <c:pt idx="1">
                  <c:v>8683.2508999999955</c:v>
                </c:pt>
                <c:pt idx="2">
                  <c:v>13848.673800000015</c:v>
                </c:pt>
                <c:pt idx="3">
                  <c:v>10634.176000000003</c:v>
                </c:pt>
                <c:pt idx="4">
                  <c:v>16034.055000000002</c:v>
                </c:pt>
                <c:pt idx="5">
                  <c:v>12811.6661</c:v>
                </c:pt>
                <c:pt idx="6">
                  <c:v>6911.825899999998</c:v>
                </c:pt>
                <c:pt idx="7">
                  <c:v>13002.266799999989</c:v>
                </c:pt>
                <c:pt idx="8">
                  <c:v>25897.753100000002</c:v>
                </c:pt>
                <c:pt idx="9">
                  <c:v>22029.002999999993</c:v>
                </c:pt>
                <c:pt idx="10">
                  <c:v>26142.984699999972</c:v>
                </c:pt>
                <c:pt idx="11">
                  <c:v>34903.265899999991</c:v>
                </c:pt>
              </c:numCache>
            </c:numRef>
          </c:val>
          <c:smooth val="0"/>
          <c:extLst>
            <c:ext xmlns:c16="http://schemas.microsoft.com/office/drawing/2014/chart" uri="{C3380CC4-5D6E-409C-BE32-E72D297353CC}">
              <c16:uniqueId val="{00000000-CB79-4640-831D-469FD8529464}"/>
            </c:ext>
          </c:extLst>
        </c:ser>
        <c:dLbls>
          <c:showLegendKey val="0"/>
          <c:showVal val="0"/>
          <c:showCatName val="0"/>
          <c:showSerName val="0"/>
          <c:showPercent val="0"/>
          <c:showBubbleSize val="0"/>
        </c:dLbls>
        <c:smooth val="0"/>
        <c:axId val="86657663"/>
        <c:axId val="86659583"/>
      </c:lineChart>
      <c:catAx>
        <c:axId val="86657663"/>
        <c:scaling>
          <c:orientation val="minMax"/>
        </c:scaling>
        <c:delete val="1"/>
        <c:axPos val="b"/>
        <c:numFmt formatCode="General" sourceLinked="1"/>
        <c:majorTickMark val="none"/>
        <c:minorTickMark val="none"/>
        <c:tickLblPos val="nextTo"/>
        <c:crossAx val="86659583"/>
        <c:crosses val="autoZero"/>
        <c:auto val="1"/>
        <c:lblAlgn val="ctr"/>
        <c:lblOffset val="100"/>
        <c:noMultiLvlLbl val="0"/>
      </c:catAx>
      <c:valAx>
        <c:axId val="86659583"/>
        <c:scaling>
          <c:orientation val="minMax"/>
        </c:scaling>
        <c:delete val="1"/>
        <c:axPos val="l"/>
        <c:numFmt formatCode="General" sourceLinked="1"/>
        <c:majorTickMark val="none"/>
        <c:minorTickMark val="none"/>
        <c:tickLblPos val="nextTo"/>
        <c:crossAx val="86657663"/>
        <c:crosses val="autoZero"/>
        <c:crossBetween val="between"/>
      </c:valAx>
      <c:spPr>
        <a:noFill/>
        <a:ln>
          <a:noFill/>
        </a:ln>
        <a:effectLst>
          <a:outerShdw blurRad="50800" dist="50800" dir="5400000" algn="ctr" rotWithShape="0">
            <a:schemeClr val="tx1">
              <a:lumMod val="75000"/>
              <a:lumOff val="25000"/>
            </a:scheme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.xlsx]KPIs!PivotTable18</c:name>
    <c:fmtId val="18"/>
  </c:pivotSource>
  <c:chart>
    <c:autoTitleDeleted val="1"/>
    <c:pivotFmts>
      <c:pivotFmt>
        <c:idx val="0"/>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39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2726801800286597E-2"/>
          <c:y val="4.7160860123632353E-2"/>
          <c:w val="0.98727319819971338"/>
          <c:h val="0.95283913987636748"/>
        </c:manualLayout>
      </c:layout>
      <c:lineChart>
        <c:grouping val="standard"/>
        <c:varyColors val="0"/>
        <c:ser>
          <c:idx val="0"/>
          <c:order val="0"/>
          <c:tx>
            <c:strRef>
              <c:f>KPIs!$Q$2</c:f>
              <c:strCache>
                <c:ptCount val="1"/>
                <c:pt idx="0">
                  <c:v>Total</c:v>
                </c:pt>
              </c:strCache>
            </c:strRef>
          </c:tx>
          <c:spPr>
            <a:ln w="53975" cap="rnd">
              <a:solidFill>
                <a:schemeClr val="bg1"/>
              </a:solidFill>
              <a:round/>
            </a:ln>
            <a:effectLst/>
          </c:spPr>
          <c:marker>
            <c:symbol val="none"/>
          </c:marker>
          <c:cat>
            <c:strRef>
              <c:f>KPIs!$P$3:$P$15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KPIs!$Q$3:$Q$15</c:f>
              <c:numCache>
                <c:formatCode>General</c:formatCode>
                <c:ptCount val="12"/>
                <c:pt idx="0">
                  <c:v>225</c:v>
                </c:pt>
                <c:pt idx="1">
                  <c:v>196</c:v>
                </c:pt>
                <c:pt idx="2">
                  <c:v>453</c:v>
                </c:pt>
                <c:pt idx="3">
                  <c:v>465</c:v>
                </c:pt>
                <c:pt idx="4">
                  <c:v>490</c:v>
                </c:pt>
                <c:pt idx="5">
                  <c:v>475</c:v>
                </c:pt>
                <c:pt idx="6">
                  <c:v>482</c:v>
                </c:pt>
                <c:pt idx="7">
                  <c:v>492</c:v>
                </c:pt>
                <c:pt idx="8">
                  <c:v>923</c:v>
                </c:pt>
                <c:pt idx="9">
                  <c:v>515</c:v>
                </c:pt>
                <c:pt idx="10">
                  <c:v>1015</c:v>
                </c:pt>
                <c:pt idx="11">
                  <c:v>944</c:v>
                </c:pt>
              </c:numCache>
            </c:numRef>
          </c:val>
          <c:smooth val="0"/>
          <c:extLst>
            <c:ext xmlns:c16="http://schemas.microsoft.com/office/drawing/2014/chart" uri="{C3380CC4-5D6E-409C-BE32-E72D297353CC}">
              <c16:uniqueId val="{00000000-D54E-4C14-B9CF-4F6F7F9895DC}"/>
            </c:ext>
          </c:extLst>
        </c:ser>
        <c:dLbls>
          <c:showLegendKey val="0"/>
          <c:showVal val="0"/>
          <c:showCatName val="0"/>
          <c:showSerName val="0"/>
          <c:showPercent val="0"/>
          <c:showBubbleSize val="0"/>
        </c:dLbls>
        <c:smooth val="0"/>
        <c:axId val="98397823"/>
        <c:axId val="98394463"/>
      </c:lineChart>
      <c:catAx>
        <c:axId val="98397823"/>
        <c:scaling>
          <c:orientation val="minMax"/>
        </c:scaling>
        <c:delete val="1"/>
        <c:axPos val="b"/>
        <c:numFmt formatCode="General" sourceLinked="1"/>
        <c:majorTickMark val="none"/>
        <c:minorTickMark val="none"/>
        <c:tickLblPos val="nextTo"/>
        <c:crossAx val="98394463"/>
        <c:crosses val="autoZero"/>
        <c:auto val="1"/>
        <c:lblAlgn val="ctr"/>
        <c:lblOffset val="100"/>
        <c:noMultiLvlLbl val="0"/>
      </c:catAx>
      <c:valAx>
        <c:axId val="98394463"/>
        <c:scaling>
          <c:orientation val="minMax"/>
        </c:scaling>
        <c:delete val="1"/>
        <c:axPos val="l"/>
        <c:numFmt formatCode="General" sourceLinked="1"/>
        <c:majorTickMark val="none"/>
        <c:minorTickMark val="none"/>
        <c:tickLblPos val="nextTo"/>
        <c:crossAx val="98397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.xlsx]KPIs!PivotTable22</c:name>
    <c:fmtId val="11"/>
  </c:pivotSource>
  <c:chart>
    <c:autoTitleDeleted val="1"/>
    <c:pivotFmts>
      <c:pivotFmt>
        <c:idx val="0"/>
        <c:spPr>
          <a:solidFill>
            <a:schemeClr val="dk1">
              <a:tint val="88500"/>
            </a:schemeClr>
          </a:solidFill>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1507780277465325E-2"/>
          <c:y val="1.7036041226554E-2"/>
          <c:w val="0.98571428571428577"/>
          <c:h val="0.98296343329513913"/>
        </c:manualLayout>
      </c:layout>
      <c:lineChart>
        <c:grouping val="standard"/>
        <c:varyColors val="0"/>
        <c:ser>
          <c:idx val="0"/>
          <c:order val="0"/>
          <c:tx>
            <c:strRef>
              <c:f>KPIs!$G$18</c:f>
              <c:strCache>
                <c:ptCount val="1"/>
                <c:pt idx="0">
                  <c:v>Total</c:v>
                </c:pt>
              </c:strCache>
            </c:strRef>
          </c:tx>
          <c:spPr>
            <a:ln w="28575" cap="rnd">
              <a:solidFill>
                <a:schemeClr val="bg1"/>
              </a:solidFill>
              <a:round/>
            </a:ln>
            <a:effectLst/>
          </c:spPr>
          <c:marker>
            <c:symbol val="none"/>
          </c:marker>
          <c:cat>
            <c:strRef>
              <c:f>KPIs!$F$19:$F$31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KPIs!$G$19:$G$31</c:f>
              <c:numCache>
                <c:formatCode>0.00%</c:formatCode>
                <c:ptCount val="12"/>
                <c:pt idx="0">
                  <c:v>3.9290911139534458E-2</c:v>
                </c:pt>
                <c:pt idx="1">
                  <c:v>0.2176846071571967</c:v>
                </c:pt>
                <c:pt idx="2">
                  <c:v>9.5282032308146927E-2</c:v>
                </c:pt>
                <c:pt idx="3">
                  <c:v>0.1045239356317974</c:v>
                </c:pt>
                <c:pt idx="4">
                  <c:v>0.14514259552551276</c:v>
                </c:pt>
                <c:pt idx="5">
                  <c:v>0.12964273410958643</c:v>
                </c:pt>
                <c:pt idx="6">
                  <c:v>6.8330765378321515E-2</c:v>
                </c:pt>
                <c:pt idx="7">
                  <c:v>0.13257694176191445</c:v>
                </c:pt>
                <c:pt idx="8">
                  <c:v>0.11810283833327098</c:v>
                </c:pt>
                <c:pt idx="9">
                  <c:v>0.18461897375674208</c:v>
                </c:pt>
                <c:pt idx="10">
                  <c:v>0.11040410031684836</c:v>
                </c:pt>
                <c:pt idx="11">
                  <c:v>0.1444058601933203</c:v>
                </c:pt>
              </c:numCache>
            </c:numRef>
          </c:val>
          <c:smooth val="0"/>
          <c:extLst>
            <c:ext xmlns:c16="http://schemas.microsoft.com/office/drawing/2014/chart" uri="{C3380CC4-5D6E-409C-BE32-E72D297353CC}">
              <c16:uniqueId val="{00000000-0DB6-463D-916A-A50BB600E9EC}"/>
            </c:ext>
          </c:extLst>
        </c:ser>
        <c:dLbls>
          <c:showLegendKey val="0"/>
          <c:showVal val="0"/>
          <c:showCatName val="0"/>
          <c:showSerName val="0"/>
          <c:showPercent val="0"/>
          <c:showBubbleSize val="0"/>
        </c:dLbls>
        <c:smooth val="0"/>
        <c:axId val="27993311"/>
        <c:axId val="23350207"/>
      </c:lineChart>
      <c:catAx>
        <c:axId val="27993311"/>
        <c:scaling>
          <c:orientation val="minMax"/>
        </c:scaling>
        <c:delete val="1"/>
        <c:axPos val="b"/>
        <c:numFmt formatCode="General" sourceLinked="1"/>
        <c:majorTickMark val="none"/>
        <c:minorTickMark val="none"/>
        <c:tickLblPos val="nextTo"/>
        <c:crossAx val="23350207"/>
        <c:crosses val="autoZero"/>
        <c:auto val="1"/>
        <c:lblAlgn val="ctr"/>
        <c:lblOffset val="100"/>
        <c:noMultiLvlLbl val="0"/>
      </c:catAx>
      <c:valAx>
        <c:axId val="23350207"/>
        <c:scaling>
          <c:orientation val="minMax"/>
        </c:scaling>
        <c:delete val="1"/>
        <c:axPos val="l"/>
        <c:numFmt formatCode="0.00%" sourceLinked="1"/>
        <c:majorTickMark val="none"/>
        <c:minorTickMark val="none"/>
        <c:tickLblPos val="nextTo"/>
        <c:crossAx val="27993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.xlsx]KPIs!PivotTable17</c:name>
    <c:fmtId val="22"/>
  </c:pivotSource>
  <c:chart>
    <c:autoTitleDeleted val="1"/>
    <c:pivotFmts>
      <c:pivotFmt>
        <c:idx val="0"/>
        <c:spPr>
          <a:solidFill>
            <a:schemeClr val="dk1">
              <a:tint val="88500"/>
            </a:schemeClr>
          </a:solidFill>
          <a:ln w="539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539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39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455819792911949E-2"/>
          <c:y val="2.5349162960847507E-2"/>
          <c:w val="0.9854418020708805"/>
          <c:h val="0.97465145754119142"/>
        </c:manualLayout>
      </c:layout>
      <c:lineChart>
        <c:grouping val="standard"/>
        <c:varyColors val="0"/>
        <c:ser>
          <c:idx val="0"/>
          <c:order val="0"/>
          <c:tx>
            <c:strRef>
              <c:f>KPIs!$N$2</c:f>
              <c:strCache>
                <c:ptCount val="1"/>
                <c:pt idx="0">
                  <c:v>Total</c:v>
                </c:pt>
              </c:strCache>
            </c:strRef>
          </c:tx>
          <c:spPr>
            <a:ln w="53975" cap="rnd">
              <a:solidFill>
                <a:schemeClr val="bg1"/>
              </a:solidFill>
              <a:round/>
            </a:ln>
            <a:effectLst/>
          </c:spPr>
          <c:marker>
            <c:symbol val="none"/>
          </c:marker>
          <c:cat>
            <c:strRef>
              <c:f>KPIs!$M$3:$M$15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KPIs!$N$3:$N$15</c:f>
              <c:numCache>
                <c:formatCode>General</c:formatCode>
                <c:ptCount val="12"/>
                <c:pt idx="0">
                  <c:v>876</c:v>
                </c:pt>
                <c:pt idx="1">
                  <c:v>708</c:v>
                </c:pt>
                <c:pt idx="2">
                  <c:v>1666</c:v>
                </c:pt>
                <c:pt idx="3">
                  <c:v>1713</c:v>
                </c:pt>
                <c:pt idx="4">
                  <c:v>1895</c:v>
                </c:pt>
                <c:pt idx="5">
                  <c:v>1753</c:v>
                </c:pt>
                <c:pt idx="6">
                  <c:v>1863</c:v>
                </c:pt>
                <c:pt idx="7">
                  <c:v>1917</c:v>
                </c:pt>
                <c:pt idx="8">
                  <c:v>3397</c:v>
                </c:pt>
                <c:pt idx="9">
                  <c:v>1944</c:v>
                </c:pt>
                <c:pt idx="10">
                  <c:v>3952</c:v>
                </c:pt>
                <c:pt idx="11">
                  <c:v>3686</c:v>
                </c:pt>
              </c:numCache>
            </c:numRef>
          </c:val>
          <c:smooth val="0"/>
          <c:extLst>
            <c:ext xmlns:c16="http://schemas.microsoft.com/office/drawing/2014/chart" uri="{C3380CC4-5D6E-409C-BE32-E72D297353CC}">
              <c16:uniqueId val="{00000000-900A-4D82-967C-EDAC278040A5}"/>
            </c:ext>
          </c:extLst>
        </c:ser>
        <c:dLbls>
          <c:showLegendKey val="0"/>
          <c:showVal val="0"/>
          <c:showCatName val="0"/>
          <c:showSerName val="0"/>
          <c:showPercent val="0"/>
          <c:showBubbleSize val="0"/>
        </c:dLbls>
        <c:smooth val="0"/>
        <c:axId val="38813471"/>
        <c:axId val="38811551"/>
      </c:lineChart>
      <c:catAx>
        <c:axId val="38813471"/>
        <c:scaling>
          <c:orientation val="minMax"/>
        </c:scaling>
        <c:delete val="1"/>
        <c:axPos val="b"/>
        <c:numFmt formatCode="General" sourceLinked="1"/>
        <c:majorTickMark val="none"/>
        <c:minorTickMark val="none"/>
        <c:tickLblPos val="nextTo"/>
        <c:crossAx val="38811551"/>
        <c:crosses val="autoZero"/>
        <c:auto val="1"/>
        <c:lblAlgn val="ctr"/>
        <c:lblOffset val="100"/>
        <c:noMultiLvlLbl val="0"/>
      </c:catAx>
      <c:valAx>
        <c:axId val="38811551"/>
        <c:scaling>
          <c:orientation val="minMax"/>
        </c:scaling>
        <c:delete val="1"/>
        <c:axPos val="l"/>
        <c:numFmt formatCode="General" sourceLinked="1"/>
        <c:majorTickMark val="none"/>
        <c:minorTickMark val="none"/>
        <c:tickLblPos val="nextTo"/>
        <c:crossAx val="38813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.xlsx]Line chart!PivotTable14</c:name>
    <c:fmtId val="7"/>
  </c:pivotSource>
  <c:chart>
    <c:title>
      <c:tx>
        <c:rich>
          <a:bodyPr rot="0" spcFirstLastPara="1" vertOverflow="ellipsis" vert="horz" wrap="square" anchor="ctr" anchorCtr="1"/>
          <a:lstStyle/>
          <a:p>
            <a:pPr>
              <a:defRPr lang="en-US" sz="1400" b="1" i="0" u="none" strike="noStrike" kern="1200" spc="0" baseline="0">
                <a:solidFill>
                  <a:schemeClr val="bg1"/>
                </a:solidFill>
                <a:latin typeface="+mn-lt"/>
                <a:ea typeface="+mn-ea"/>
                <a:cs typeface="+mn-cs"/>
              </a:defRPr>
            </a:pPr>
            <a:r>
              <a:rPr lang="en-US" sz="1400" b="1">
                <a:solidFill>
                  <a:schemeClr val="bg1"/>
                </a:solidFill>
              </a:rPr>
              <a:t>Top 5 SubCategories on Sales</a:t>
            </a:r>
          </a:p>
        </c:rich>
      </c:tx>
      <c:overlay val="0"/>
      <c:spPr>
        <a:noFill/>
        <a:ln>
          <a:noFill/>
        </a:ln>
        <a:effectLst/>
      </c:spPr>
      <c:txPr>
        <a:bodyPr rot="0" spcFirstLastPara="1" vertOverflow="ellipsis" vert="horz" wrap="square" anchor="ctr" anchorCtr="1"/>
        <a:lstStyle/>
        <a:p>
          <a:pPr>
            <a:defRPr lang="en-US"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069881063355742E-2"/>
          <c:y val="0.17171296296296296"/>
          <c:w val="0.84525228584462209"/>
          <c:h val="0.72088764946048411"/>
        </c:manualLayout>
      </c:layout>
      <c:barChart>
        <c:barDir val="bar"/>
        <c:grouping val="clustered"/>
        <c:varyColors val="0"/>
        <c:ser>
          <c:idx val="0"/>
          <c:order val="0"/>
          <c:tx>
            <c:strRef>
              <c:f>'Line chart'!$B$3</c:f>
              <c:strCache>
                <c:ptCount val="1"/>
                <c:pt idx="0">
                  <c:v>Total</c:v>
                </c:pt>
              </c:strCache>
            </c:strRef>
          </c:tx>
          <c:spPr>
            <a:solidFill>
              <a:sysClr val="window" lastClr="FFFFFF"/>
            </a:solidFill>
            <a:ln>
              <a:noFill/>
            </a:ln>
            <a:effectLst/>
          </c:spPr>
          <c:invertIfNegative val="0"/>
          <c:cat>
            <c:strRef>
              <c:f>'Line chart'!$A$4:$A$9</c:f>
              <c:strCache>
                <c:ptCount val="5"/>
                <c:pt idx="0">
                  <c:v>Machines</c:v>
                </c:pt>
                <c:pt idx="1">
                  <c:v>Tables</c:v>
                </c:pt>
                <c:pt idx="2">
                  <c:v>Storage</c:v>
                </c:pt>
                <c:pt idx="3">
                  <c:v>Phones</c:v>
                </c:pt>
                <c:pt idx="4">
                  <c:v>Chairs</c:v>
                </c:pt>
              </c:strCache>
            </c:strRef>
          </c:cat>
          <c:val>
            <c:numRef>
              <c:f>'Line chart'!$B$4:$B$9</c:f>
              <c:numCache>
                <c:formatCode>General</c:formatCode>
                <c:ptCount val="5"/>
                <c:pt idx="0">
                  <c:v>145693.95600000003</c:v>
                </c:pt>
                <c:pt idx="1">
                  <c:v>146071.98950000014</c:v>
                </c:pt>
                <c:pt idx="2">
                  <c:v>154009.47800000021</c:v>
                </c:pt>
                <c:pt idx="3">
                  <c:v>224364.1620000001</c:v>
                </c:pt>
                <c:pt idx="4">
                  <c:v>232894.75000000038</c:v>
                </c:pt>
              </c:numCache>
            </c:numRef>
          </c:val>
          <c:extLst>
            <c:ext xmlns:c16="http://schemas.microsoft.com/office/drawing/2014/chart" uri="{C3380CC4-5D6E-409C-BE32-E72D297353CC}">
              <c16:uniqueId val="{00000000-C7D7-4D37-A511-A6DAA0A3A8FB}"/>
            </c:ext>
          </c:extLst>
        </c:ser>
        <c:dLbls>
          <c:showLegendKey val="0"/>
          <c:showVal val="0"/>
          <c:showCatName val="0"/>
          <c:showSerName val="0"/>
          <c:showPercent val="0"/>
          <c:showBubbleSize val="0"/>
        </c:dLbls>
        <c:gapWidth val="61"/>
        <c:overlap val="20"/>
        <c:axId val="1573327935"/>
        <c:axId val="1573328415"/>
      </c:barChart>
      <c:catAx>
        <c:axId val="1573327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100" b="0" i="0" u="none" strike="noStrike" kern="1200" baseline="0">
                <a:solidFill>
                  <a:schemeClr val="bg1"/>
                </a:solidFill>
                <a:latin typeface="+mn-lt"/>
                <a:ea typeface="+mn-ea"/>
                <a:cs typeface="+mn-cs"/>
              </a:defRPr>
            </a:pPr>
            <a:endParaRPr lang="en-US"/>
          </a:p>
        </c:txPr>
        <c:crossAx val="1573328415"/>
        <c:crosses val="autoZero"/>
        <c:auto val="1"/>
        <c:lblAlgn val="ctr"/>
        <c:lblOffset val="100"/>
        <c:noMultiLvlLbl val="0"/>
      </c:catAx>
      <c:valAx>
        <c:axId val="15733284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157332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w="9525" cap="flat" cmpd="sng" algn="ctr">
      <a:noFill/>
      <a:round/>
    </a:ln>
    <a:effectLst/>
  </c:spPr>
  <c:txPr>
    <a:bodyPr/>
    <a:lstStyle/>
    <a:p>
      <a:pPr>
        <a:defRPr lang="en-US" sz="1000" b="0" i="0" u="none" strike="noStrike" kern="1200" baseline="0">
          <a:solidFill>
            <a:schemeClr val="tx1">
              <a:lumMod val="75000"/>
              <a:lumOff val="2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 Sales Analysis .xlsx]Pie chart!PivotTable9</c:name>
    <c:fmtId val="12"/>
  </c:pivotSource>
  <c:chart>
    <c:title>
      <c:tx>
        <c:rich>
          <a:bodyPr rot="0" spcFirstLastPara="1" vertOverflow="ellipsis" vert="horz" wrap="square" anchor="ctr" anchorCtr="1"/>
          <a:lstStyle/>
          <a:p>
            <a:pPr>
              <a:defRPr lang="en-US" sz="1400" b="1" i="0" u="none" strike="noStrike" kern="1200" cap="all" spc="50" baseline="0">
                <a:solidFill>
                  <a:schemeClr val="bg1">
                    <a:lumMod val="95000"/>
                  </a:schemeClr>
                </a:solidFill>
                <a:latin typeface="+mn-lt"/>
                <a:ea typeface="+mn-ea"/>
                <a:cs typeface="+mn-cs"/>
              </a:defRPr>
            </a:pPr>
            <a:r>
              <a:rPr lang="en-US" sz="1400" b="1">
                <a:solidFill>
                  <a:schemeClr val="bg1">
                    <a:lumMod val="95000"/>
                  </a:schemeClr>
                </a:solidFill>
              </a:rPr>
              <a:t>Category with Sales Persent</a:t>
            </a:r>
          </a:p>
        </c:rich>
      </c:tx>
      <c:overlay val="0"/>
      <c:spPr>
        <a:noFill/>
        <a:ln>
          <a:noFill/>
        </a:ln>
        <a:effectLst/>
      </c:spPr>
      <c:txPr>
        <a:bodyPr rot="0" spcFirstLastPara="1" vertOverflow="ellipsis" vert="horz" wrap="square" anchor="ctr" anchorCtr="1"/>
        <a:lstStyle/>
        <a:p>
          <a:pPr>
            <a:defRPr lang="en-US" sz="1400" b="1" i="0" u="none" strike="noStrike" kern="1200" cap="all" spc="50" baseline="0">
              <a:solidFill>
                <a:schemeClr val="bg1">
                  <a:lumMod val="95000"/>
                </a:schemeClr>
              </a:solidFill>
              <a:latin typeface="+mn-lt"/>
              <a:ea typeface="+mn-ea"/>
              <a:cs typeface="+mn-cs"/>
            </a:defRPr>
          </a:pPr>
          <a:endParaRPr lang="en-US"/>
        </a:p>
      </c:txPr>
    </c:title>
    <c:autoTitleDeleted val="0"/>
    <c:pivotFmts>
      <c:pivotFmt>
        <c:idx val="0"/>
        <c:spPr>
          <a:solidFill>
            <a:schemeClr val="accent3"/>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3"/>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3"/>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bg1">
              <a:lumMod val="50000"/>
            </a:schemeClr>
          </a:solidFill>
          <a:ln w="6350" cap="flat" cmpd="sng" algn="ctr">
            <a:solidFill>
              <a:schemeClr val="bg1"/>
            </a:solidFill>
            <a:prstDash val="solid"/>
            <a:miter lim="800000"/>
          </a:ln>
          <a:effectLst/>
          <a:scene3d>
            <a:camera prst="orthographicFront"/>
            <a:lightRig rig="brightRoom" dir="t"/>
          </a:scene3d>
          <a:sp3d prstMaterial="flat">
            <a:bevelT w="50800" h="101600" prst="angle"/>
            <a:contourClr>
              <a:srgbClr val="000000"/>
            </a:contourClr>
          </a:sp3d>
        </c:spPr>
      </c:pivotFmt>
      <c:pivotFmt>
        <c:idx val="10"/>
        <c:spPr>
          <a:solidFill>
            <a:schemeClr val="bg1"/>
          </a:solidFill>
          <a:ln>
            <a:solidFill>
              <a:schemeClr val="bg1"/>
            </a:solidFill>
          </a:ln>
          <a:effectLst>
            <a:outerShdw blurRad="57150" dist="19050" dir="5400000" algn="ctr" rotWithShape="0">
              <a:srgbClr val="000000">
                <a:alpha val="63000"/>
              </a:srgbClr>
            </a:outerShdw>
          </a:effectLst>
          <a:scene3d>
            <a:camera prst="orthographicFront"/>
            <a:lightRig rig="brightRoom" dir="t"/>
          </a:scene3d>
          <a:sp3d prstMaterial="flat">
            <a:bevelT w="50800" h="101600" prst="angle"/>
            <a:contourClr>
              <a:srgbClr val="000000"/>
            </a:contourClr>
          </a:sp3d>
        </c:spPr>
      </c:pivotFmt>
      <c:pivotFmt>
        <c:idx val="11"/>
        <c:spPr>
          <a:solidFill>
            <a:schemeClr val="accent3"/>
          </a:solidFill>
          <a:ln>
            <a:solidFill>
              <a:schemeClr val="bg1"/>
            </a:solid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7.444598717503699E-2"/>
          <c:y val="0.21989741068101715"/>
          <c:w val="0.60228422960582839"/>
          <c:h val="0.74616324001166523"/>
        </c:manualLayout>
      </c:layout>
      <c:doughnutChart>
        <c:varyColors val="1"/>
        <c:ser>
          <c:idx val="0"/>
          <c:order val="0"/>
          <c:tx>
            <c:strRef>
              <c:f>'Pie chart'!$B$3</c:f>
              <c:strCache>
                <c:ptCount val="1"/>
                <c:pt idx="0">
                  <c:v>Total</c:v>
                </c:pt>
              </c:strCache>
            </c:strRef>
          </c:tx>
          <c:dPt>
            <c:idx val="0"/>
            <c:bubble3D val="0"/>
            <c:spPr>
              <a:solidFill>
                <a:schemeClr val="bg1">
                  <a:lumMod val="50000"/>
                </a:schemeClr>
              </a:solidFill>
              <a:ln w="6350" cap="flat" cmpd="sng" algn="ctr">
                <a:solidFill>
                  <a:schemeClr val="bg1"/>
                </a:solidFill>
                <a:prstDash val="solid"/>
                <a:miter lim="800000"/>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458-4BC1-B0A4-4FC4890667B1}"/>
              </c:ext>
            </c:extLst>
          </c:dPt>
          <c:dPt>
            <c:idx val="1"/>
            <c:bubble3D val="0"/>
            <c:spPr>
              <a:solidFill>
                <a:schemeClr val="bg1"/>
              </a:solidFill>
              <a:ln>
                <a:solidFill>
                  <a:schemeClr val="bg1"/>
                </a:solidFill>
              </a:ln>
              <a:effectLst>
                <a:outerShdw blurRad="57150" dist="19050" dir="5400000" algn="ctr" rotWithShape="0">
                  <a:srgbClr val="000000">
                    <a:alpha val="63000"/>
                  </a:srgbClr>
                </a:outerShdw>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458-4BC1-B0A4-4FC4890667B1}"/>
              </c:ext>
            </c:extLst>
          </c:dPt>
          <c:dPt>
            <c:idx val="2"/>
            <c:bubble3D val="0"/>
            <c:spPr>
              <a:solidFill>
                <a:schemeClr val="accent3">
                  <a:tint val="65000"/>
                </a:schemeClr>
              </a:solidFill>
              <a:ln>
                <a:solidFill>
                  <a:schemeClr val="bg1"/>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1458-4BC1-B0A4-4FC4890667B1}"/>
              </c:ext>
            </c:extLst>
          </c:dPt>
          <c:dLbls>
            <c:spPr>
              <a:noFill/>
              <a:ln>
                <a:noFill/>
              </a:ln>
              <a:effectLst/>
            </c:spPr>
            <c:txPr>
              <a:bodyPr rot="0" spcFirstLastPara="1"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0.3368694920825665</c:v>
                </c:pt>
                <c:pt idx="1">
                  <c:v>0.30226726702080403</c:v>
                </c:pt>
                <c:pt idx="2">
                  <c:v>0.36086324089662947</c:v>
                </c:pt>
              </c:numCache>
            </c:numRef>
          </c:val>
          <c:extLst>
            <c:ext xmlns:c16="http://schemas.microsoft.com/office/drawing/2014/chart" uri="{C3380CC4-5D6E-409C-BE32-E72D297353CC}">
              <c16:uniqueId val="{00000006-1458-4BC1-B0A4-4FC4890667B1}"/>
            </c:ext>
          </c:extLst>
        </c:ser>
        <c:dLbls>
          <c:showLegendKey val="0"/>
          <c:showVal val="0"/>
          <c:showCatName val="0"/>
          <c:showSerName val="0"/>
          <c:showPercent val="1"/>
          <c:showBubbleSize val="0"/>
          <c:showLeaderLines val="1"/>
        </c:dLbls>
        <c:firstSliceAng val="127"/>
        <c:holeSize val="50"/>
      </c:doughnutChart>
      <c:spPr>
        <a:noFill/>
        <a:ln>
          <a:noFill/>
        </a:ln>
        <a:effectLst/>
      </c:spPr>
    </c:plotArea>
    <c:legend>
      <c:legendPos val="r"/>
      <c:layout>
        <c:manualLayout>
          <c:xMode val="edge"/>
          <c:yMode val="edge"/>
          <c:x val="0.71680044231759166"/>
          <c:y val="0.35731407270067395"/>
          <c:w val="0.27137219796481354"/>
          <c:h val="0.25149207317788702"/>
        </c:manualLayout>
      </c:layout>
      <c:overlay val="0"/>
      <c:spPr>
        <a:noFill/>
        <a:ln>
          <a:noFill/>
        </a:ln>
        <a:effectLst/>
      </c:spPr>
      <c:txPr>
        <a:bodyPr rot="0" spcFirstLastPara="1" vertOverflow="ellipsis" vert="horz" wrap="square" anchor="ctr" anchorCtr="1"/>
        <a:lstStyle/>
        <a:p>
          <a:pPr>
            <a:defRPr lang="en-US" sz="1000" b="1"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a:ln w="9525" cap="flat" cmpd="sng" algn="ctr">
      <a:solidFill>
        <a:schemeClr val="tx1">
          <a:lumMod val="15000"/>
          <a:lumOff val="85000"/>
        </a:schemeClr>
      </a:solidFill>
      <a:round/>
    </a:ln>
    <a:effectLst/>
  </c:spPr>
  <c:txPr>
    <a:bodyPr/>
    <a:lstStyle/>
    <a:p>
      <a:pPr algn="ctr">
        <a:defRPr lang="en-US" sz="1000" b="0" i="0" u="none" strike="noStrike" kern="1200" baseline="0">
          <a:solidFill>
            <a:schemeClr val="tx1">
              <a:lumMod val="75000"/>
              <a:lumOff val="2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.xlsx]Combo Chart!Sales vs Profit</c:name>
    <c:fmtId val="10"/>
  </c:pivotSource>
  <c:chart>
    <c:title>
      <c:tx>
        <c:rich>
          <a:bodyPr rot="0" spcFirstLastPara="1" vertOverflow="ellipsis" vert="horz" wrap="square" anchor="ctr" anchorCtr="1"/>
          <a:lstStyle/>
          <a:p>
            <a:pPr>
              <a:defRPr sz="1400" b="1" i="0" u="none" strike="noStrike" kern="1200" spc="0" baseline="0">
                <a:solidFill>
                  <a:schemeClr val="bg1">
                    <a:lumMod val="95000"/>
                  </a:schemeClr>
                </a:solidFill>
                <a:latin typeface="+mn-lt"/>
                <a:ea typeface="+mn-ea"/>
                <a:cs typeface="+mn-cs"/>
              </a:defRPr>
            </a:pPr>
            <a:r>
              <a:rPr lang="en-US" b="1">
                <a:solidFill>
                  <a:schemeClr val="bg1">
                    <a:lumMod val="95000"/>
                  </a:schemeClr>
                </a:solidFill>
              </a:rPr>
              <a:t>Total Sales And Profit Per Months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lumMod val="9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bg1"/>
            </a:solidFill>
            <a:ln>
              <a:solidFill>
                <a:schemeClr val="bg1"/>
              </a:solid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_("$"* #,##0.00_);_("$"* \(#,##0.00\);_("$"* "-"??_);_(@_)</c:formatCode>
                <c:ptCount val="12"/>
                <c:pt idx="0">
                  <c:v>50662.795600000049</c:v>
                </c:pt>
                <c:pt idx="1">
                  <c:v>39889.136000000013</c:v>
                </c:pt>
                <c:pt idx="2">
                  <c:v>145344.02199999997</c:v>
                </c:pt>
                <c:pt idx="3">
                  <c:v>101739.14649999997</c:v>
                </c:pt>
                <c:pt idx="4">
                  <c:v>110471.05050000006</c:v>
                </c:pt>
                <c:pt idx="5">
                  <c:v>98822.862600000051</c:v>
                </c:pt>
                <c:pt idx="6">
                  <c:v>101152.47299999995</c:v>
                </c:pt>
                <c:pt idx="7">
                  <c:v>98073.365000000078</c:v>
                </c:pt>
                <c:pt idx="8">
                  <c:v>219281.37769999975</c:v>
                </c:pt>
                <c:pt idx="9">
                  <c:v>119321.44649999995</c:v>
                </c:pt>
                <c:pt idx="10">
                  <c:v>236793.60300000006</c:v>
                </c:pt>
                <c:pt idx="11">
                  <c:v>241702.55869999999</c:v>
                </c:pt>
              </c:numCache>
            </c:numRef>
          </c:val>
          <c:extLst>
            <c:ext xmlns:c16="http://schemas.microsoft.com/office/drawing/2014/chart" uri="{C3380CC4-5D6E-409C-BE32-E72D297353CC}">
              <c16:uniqueId val="{00000000-62E5-4AF3-8DF5-A4163F3CC5BF}"/>
            </c:ext>
          </c:extLst>
        </c:ser>
        <c:dLbls>
          <c:showLegendKey val="0"/>
          <c:showVal val="0"/>
          <c:showCatName val="0"/>
          <c:showSerName val="0"/>
          <c:showPercent val="0"/>
          <c:showBubbleSize val="0"/>
        </c:dLbls>
        <c:gapWidth val="75"/>
        <c:overlap val="-25"/>
        <c:axId val="1077500447"/>
        <c:axId val="1077511007"/>
      </c:barChart>
      <c:lineChart>
        <c:grouping val="standard"/>
        <c:varyColors val="0"/>
        <c:ser>
          <c:idx val="1"/>
          <c:order val="1"/>
          <c:tx>
            <c:strRef>
              <c:f>'Combo Chart'!$C$3</c:f>
              <c:strCache>
                <c:ptCount val="1"/>
                <c:pt idx="0">
                  <c:v>Sum of Profit</c:v>
                </c:pt>
              </c:strCache>
            </c:strRef>
          </c:tx>
          <c:spPr>
            <a:ln w="28575" cap="rnd">
              <a:solidFill>
                <a:schemeClr val="dk1">
                  <a:tint val="55000"/>
                </a:schemeClr>
              </a:solidFill>
              <a:round/>
            </a:ln>
            <a:effectLst/>
          </c:spPr>
          <c:marker>
            <c:symbol val="none"/>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_("$"* #,##0.00_);_("$"* \(#,##0.00\);_("$"* "-"??_);_(@_)</c:formatCode>
                <c:ptCount val="12"/>
                <c:pt idx="0">
                  <c:v>1990.5873999999992</c:v>
                </c:pt>
                <c:pt idx="1">
                  <c:v>8683.2508999999955</c:v>
                </c:pt>
                <c:pt idx="2">
                  <c:v>13848.673800000015</c:v>
                </c:pt>
                <c:pt idx="3">
                  <c:v>10634.176000000003</c:v>
                </c:pt>
                <c:pt idx="4">
                  <c:v>16034.055000000002</c:v>
                </c:pt>
                <c:pt idx="5">
                  <c:v>12811.6661</c:v>
                </c:pt>
                <c:pt idx="6">
                  <c:v>6911.825899999998</c:v>
                </c:pt>
                <c:pt idx="7">
                  <c:v>13002.266799999989</c:v>
                </c:pt>
                <c:pt idx="8">
                  <c:v>25897.753100000002</c:v>
                </c:pt>
                <c:pt idx="9">
                  <c:v>22029.002999999993</c:v>
                </c:pt>
                <c:pt idx="10">
                  <c:v>26142.984699999972</c:v>
                </c:pt>
                <c:pt idx="11">
                  <c:v>34903.265899999991</c:v>
                </c:pt>
              </c:numCache>
            </c:numRef>
          </c:val>
          <c:smooth val="0"/>
          <c:extLst>
            <c:ext xmlns:c16="http://schemas.microsoft.com/office/drawing/2014/chart" uri="{C3380CC4-5D6E-409C-BE32-E72D297353CC}">
              <c16:uniqueId val="{00000001-62E5-4AF3-8DF5-A4163F3CC5BF}"/>
            </c:ext>
          </c:extLst>
        </c:ser>
        <c:dLbls>
          <c:showLegendKey val="0"/>
          <c:showVal val="0"/>
          <c:showCatName val="0"/>
          <c:showSerName val="0"/>
          <c:showPercent val="0"/>
          <c:showBubbleSize val="0"/>
        </c:dLbls>
        <c:marker val="1"/>
        <c:smooth val="0"/>
        <c:axId val="1077500447"/>
        <c:axId val="1077511007"/>
      </c:lineChart>
      <c:catAx>
        <c:axId val="10775004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bg1">
                    <a:lumMod val="95000"/>
                  </a:schemeClr>
                </a:solidFill>
                <a:latin typeface="+mn-lt"/>
                <a:ea typeface="+mn-ea"/>
                <a:cs typeface="+mn-cs"/>
              </a:defRPr>
            </a:pPr>
            <a:endParaRPr lang="en-US"/>
          </a:p>
        </c:txPr>
        <c:crossAx val="1077511007"/>
        <c:crosses val="autoZero"/>
        <c:auto val="1"/>
        <c:lblAlgn val="ctr"/>
        <c:lblOffset val="100"/>
        <c:noMultiLvlLbl val="0"/>
      </c:catAx>
      <c:valAx>
        <c:axId val="1077511007"/>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lumMod val="95000"/>
                  </a:schemeClr>
                </a:solidFill>
                <a:latin typeface="+mn-lt"/>
                <a:ea typeface="+mn-ea"/>
                <a:cs typeface="+mn-cs"/>
              </a:defRPr>
            </a:pPr>
            <a:endParaRPr lang="en-US"/>
          </a:p>
        </c:txPr>
        <c:crossAx val="10775004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tx1">
            <a:lumMod val="75000"/>
            <a:lumOff val="25000"/>
          </a:schemeClr>
        </a:gs>
        <a:gs pos="10000">
          <a:schemeClr val="accent3">
            <a:lumMod val="89000"/>
          </a:schemeClr>
        </a:gs>
        <a:gs pos="78000">
          <a:schemeClr val="accent3">
            <a:lumMod val="75000"/>
          </a:schemeClr>
        </a:gs>
        <a:gs pos="100000">
          <a:schemeClr val="accent3">
            <a:lumMod val="70000"/>
          </a:schemeClr>
        </a:gs>
      </a:gsLst>
      <a:path path="circle">
        <a:fillToRect l="100000" t="100000"/>
      </a:path>
      <a:tileRect r="-100000" b="-100000"/>
    </a:gradFill>
    <a:ln w="9525" cap="flat" cmpd="sng" algn="ctr">
      <a:noFill/>
      <a:round/>
    </a:ln>
    <a:effectLst/>
  </c:spPr>
  <c:txPr>
    <a:bodyPr/>
    <a:lstStyle/>
    <a:p>
      <a:pPr>
        <a:defRPr>
          <a:solidFill>
            <a:schemeClr val="tx1">
              <a:lumMod val="75000"/>
              <a:lumOff val="2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.xlsx]Pie 2!PivotTable20</c:name>
    <c:fmtId val="7"/>
  </c:pivotSource>
  <c:chart>
    <c:title>
      <c:tx>
        <c:rich>
          <a:bodyPr rot="0" spcFirstLastPara="1" vertOverflow="ellipsis" vert="horz" wrap="square" anchor="ctr" anchorCtr="1"/>
          <a:lstStyle/>
          <a:p>
            <a:pPr>
              <a:defRPr lang="en-US" sz="1400" b="1" i="0" u="none" strike="noStrike" kern="1200" spc="0" baseline="0">
                <a:solidFill>
                  <a:schemeClr val="bg1">
                    <a:lumMod val="95000"/>
                  </a:schemeClr>
                </a:solidFill>
                <a:latin typeface="+mn-lt"/>
                <a:ea typeface="+mn-ea"/>
                <a:cs typeface="+mn-cs"/>
              </a:defRPr>
            </a:pPr>
            <a:r>
              <a:rPr lang="en-US" sz="1400" b="1">
                <a:solidFill>
                  <a:schemeClr val="bg1">
                    <a:lumMod val="95000"/>
                  </a:schemeClr>
                </a:solidFill>
              </a:rPr>
              <a:t>Number of Orders for Segments</a:t>
            </a:r>
          </a:p>
        </c:rich>
      </c:tx>
      <c:overlay val="0"/>
      <c:spPr>
        <a:noFill/>
        <a:ln>
          <a:noFill/>
        </a:ln>
        <a:effectLst/>
      </c:spPr>
      <c:txPr>
        <a:bodyPr rot="0" spcFirstLastPara="1" vertOverflow="ellipsis" vert="horz" wrap="square" anchor="ctr" anchorCtr="1"/>
        <a:lstStyle/>
        <a:p>
          <a:pPr>
            <a:defRPr lang="en-US" sz="1400" b="1" i="0" u="none" strike="noStrike" kern="1200" spc="0" baseline="0">
              <a:solidFill>
                <a:schemeClr val="bg1">
                  <a:lumMod val="95000"/>
                </a:schemeClr>
              </a:solidFill>
              <a:latin typeface="+mn-lt"/>
              <a:ea typeface="+mn-ea"/>
              <a:cs typeface="+mn-cs"/>
            </a:defRPr>
          </a:pPr>
          <a:endParaRPr lang="en-US"/>
        </a:p>
      </c:txPr>
    </c:title>
    <c:autoTitleDeleted val="0"/>
    <c:pivotFmts>
      <c:pivotFmt>
        <c:idx val="0"/>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dk1">
              <a:tint val="88500"/>
            </a:schemeClr>
          </a:solidFill>
          <a:ln w="19050">
            <a:solidFill>
              <a:schemeClr val="lt1"/>
            </a:solidFill>
          </a:ln>
          <a:effectLst/>
        </c:spPr>
      </c:pivotFmt>
      <c:pivotFmt>
        <c:idx val="2"/>
        <c:spPr>
          <a:solidFill>
            <a:schemeClr val="dk1">
              <a:tint val="88500"/>
            </a:schemeClr>
          </a:solidFill>
          <a:ln w="19050">
            <a:solidFill>
              <a:schemeClr val="lt1"/>
            </a:solidFill>
          </a:ln>
          <a:effectLst/>
        </c:spPr>
      </c:pivotFmt>
      <c:pivotFmt>
        <c:idx val="3"/>
        <c:spPr>
          <a:solidFill>
            <a:schemeClr val="dk1">
              <a:tint val="88500"/>
            </a:schemeClr>
          </a:solidFill>
          <a:ln w="19050">
            <a:solidFill>
              <a:schemeClr val="lt1"/>
            </a:solidFill>
          </a:ln>
          <a:effectLst/>
        </c:spPr>
      </c:pivotFmt>
      <c:pivotFmt>
        <c:idx val="4"/>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dk1">
              <a:tint val="88500"/>
            </a:schemeClr>
          </a:solidFill>
          <a:ln w="19050">
            <a:solidFill>
              <a:schemeClr val="lt1"/>
            </a:solidFill>
          </a:ln>
          <a:effectLst/>
        </c:spPr>
      </c:pivotFmt>
      <c:pivotFmt>
        <c:idx val="6"/>
        <c:spPr>
          <a:solidFill>
            <a:schemeClr val="dk1">
              <a:tint val="88500"/>
            </a:schemeClr>
          </a:solidFill>
          <a:ln w="19050">
            <a:solidFill>
              <a:schemeClr val="lt1"/>
            </a:solidFill>
          </a:ln>
          <a:effectLst/>
        </c:spPr>
      </c:pivotFmt>
      <c:pivotFmt>
        <c:idx val="7"/>
        <c:spPr>
          <a:solidFill>
            <a:schemeClr val="dk1">
              <a:tint val="88500"/>
            </a:schemeClr>
          </a:solidFill>
          <a:ln w="19050">
            <a:solidFill>
              <a:schemeClr val="lt1"/>
            </a:solidFill>
          </a:ln>
          <a:effectLst/>
        </c:spPr>
      </c:pivotFmt>
      <c:pivotFmt>
        <c:idx val="8"/>
        <c:spPr>
          <a:solidFill>
            <a:schemeClr val="dk1">
              <a:tint val="88500"/>
            </a:schemeClr>
          </a:solidFill>
          <a:ln w="19050">
            <a:solidFill>
              <a:schemeClr val="bg1">
                <a:lumMod val="85000"/>
              </a:schemeClr>
            </a:solidFill>
          </a:ln>
          <a:effectLst/>
        </c:spPr>
        <c:marker>
          <c:symbol val="none"/>
        </c:marker>
        <c:dLbl>
          <c:idx val="0"/>
          <c:spPr>
            <a:noFill/>
            <a:ln>
              <a:noFill/>
            </a:ln>
            <a:effectLst/>
          </c:spPr>
          <c:txPr>
            <a:bodyPr rot="0" spcFirstLastPara="1"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bg1">
              <a:lumMod val="95000"/>
            </a:schemeClr>
          </a:solidFill>
          <a:ln w="19050">
            <a:solidFill>
              <a:schemeClr val="bg1">
                <a:lumMod val="85000"/>
              </a:schemeClr>
            </a:solidFill>
          </a:ln>
          <a:effectLst/>
        </c:spPr>
      </c:pivotFmt>
      <c:pivotFmt>
        <c:idx val="10"/>
        <c:spPr>
          <a:solidFill>
            <a:schemeClr val="dk1">
              <a:tint val="88500"/>
            </a:schemeClr>
          </a:solidFill>
          <a:ln w="19050">
            <a:solidFill>
              <a:schemeClr val="bg1">
                <a:lumMod val="85000"/>
              </a:schemeClr>
            </a:solidFill>
          </a:ln>
          <a:effectLst/>
        </c:spPr>
      </c:pivotFmt>
      <c:pivotFmt>
        <c:idx val="11"/>
        <c:spPr>
          <a:solidFill>
            <a:schemeClr val="bg1">
              <a:lumMod val="50000"/>
            </a:schemeClr>
          </a:solidFill>
          <a:ln w="19050">
            <a:solidFill>
              <a:schemeClr val="bg1">
                <a:lumMod val="85000"/>
              </a:schemeClr>
            </a:solidFill>
          </a:ln>
          <a:effectLst/>
        </c:spPr>
      </c:pivotFmt>
    </c:pivotFmts>
    <c:plotArea>
      <c:layout>
        <c:manualLayout>
          <c:layoutTarget val="inner"/>
          <c:xMode val="edge"/>
          <c:yMode val="edge"/>
          <c:x val="0.23900448284672379"/>
          <c:y val="0.25696650790392372"/>
          <c:w val="0.58063596032796783"/>
          <c:h val="0.70715650214728332"/>
        </c:manualLayout>
      </c:layout>
      <c:doughnutChart>
        <c:varyColors val="1"/>
        <c:ser>
          <c:idx val="0"/>
          <c:order val="0"/>
          <c:tx>
            <c:strRef>
              <c:f>'Pie 2'!$B$3</c:f>
              <c:strCache>
                <c:ptCount val="1"/>
                <c:pt idx="0">
                  <c:v>Total</c:v>
                </c:pt>
              </c:strCache>
            </c:strRef>
          </c:tx>
          <c:spPr>
            <a:ln>
              <a:solidFill>
                <a:schemeClr val="bg1">
                  <a:lumMod val="85000"/>
                </a:schemeClr>
              </a:solidFill>
            </a:ln>
          </c:spPr>
          <c:dPt>
            <c:idx val="0"/>
            <c:bubble3D val="0"/>
            <c:spPr>
              <a:solidFill>
                <a:schemeClr val="bg1">
                  <a:lumMod val="95000"/>
                </a:schemeClr>
              </a:solidFill>
              <a:ln w="19050">
                <a:solidFill>
                  <a:schemeClr val="bg1">
                    <a:lumMod val="85000"/>
                  </a:schemeClr>
                </a:solidFill>
              </a:ln>
              <a:effectLst/>
            </c:spPr>
            <c:extLst>
              <c:ext xmlns:c16="http://schemas.microsoft.com/office/drawing/2014/chart" uri="{C3380CC4-5D6E-409C-BE32-E72D297353CC}">
                <c16:uniqueId val="{00000001-7030-4ABC-A6F0-974D59318F45}"/>
              </c:ext>
            </c:extLst>
          </c:dPt>
          <c:dPt>
            <c:idx val="1"/>
            <c:bubble3D val="0"/>
            <c:spPr>
              <a:solidFill>
                <a:schemeClr val="dk1">
                  <a:tint val="55000"/>
                </a:schemeClr>
              </a:solidFill>
              <a:ln w="19050">
                <a:solidFill>
                  <a:schemeClr val="bg1">
                    <a:lumMod val="85000"/>
                  </a:schemeClr>
                </a:solidFill>
              </a:ln>
              <a:effectLst/>
            </c:spPr>
            <c:extLst>
              <c:ext xmlns:c16="http://schemas.microsoft.com/office/drawing/2014/chart" uri="{C3380CC4-5D6E-409C-BE32-E72D297353CC}">
                <c16:uniqueId val="{00000003-7030-4ABC-A6F0-974D59318F45}"/>
              </c:ext>
            </c:extLst>
          </c:dPt>
          <c:dPt>
            <c:idx val="2"/>
            <c:bubble3D val="0"/>
            <c:spPr>
              <a:solidFill>
                <a:schemeClr val="bg1">
                  <a:lumMod val="50000"/>
                </a:schemeClr>
              </a:solidFill>
              <a:ln w="19050">
                <a:solidFill>
                  <a:schemeClr val="bg1">
                    <a:lumMod val="85000"/>
                  </a:schemeClr>
                </a:solidFill>
              </a:ln>
              <a:effectLst/>
            </c:spPr>
            <c:extLst>
              <c:ext xmlns:c16="http://schemas.microsoft.com/office/drawing/2014/chart" uri="{C3380CC4-5D6E-409C-BE32-E72D297353CC}">
                <c16:uniqueId val="{00000005-7030-4ABC-A6F0-974D59318F45}"/>
              </c:ext>
            </c:extLst>
          </c:dPt>
          <c:dLbls>
            <c:spPr>
              <a:noFill/>
              <a:ln>
                <a:noFill/>
              </a:ln>
              <a:effectLst/>
            </c:spPr>
            <c:txPr>
              <a:bodyPr rot="0" spcFirstLastPara="1"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2'!$A$4:$A$7</c:f>
              <c:strCache>
                <c:ptCount val="3"/>
                <c:pt idx="0">
                  <c:v>Consumer</c:v>
                </c:pt>
                <c:pt idx="1">
                  <c:v>Corporate</c:v>
                </c:pt>
                <c:pt idx="2">
                  <c:v>Home Office</c:v>
                </c:pt>
              </c:strCache>
            </c:strRef>
          </c:cat>
          <c:val>
            <c:numRef>
              <c:f>'Pie 2'!$B$4:$B$7</c:f>
              <c:numCache>
                <c:formatCode>0.00%</c:formatCode>
                <c:ptCount val="3"/>
                <c:pt idx="0">
                  <c:v>0.5270411985018727</c:v>
                </c:pt>
                <c:pt idx="1">
                  <c:v>0.30531835205992508</c:v>
                </c:pt>
                <c:pt idx="2">
                  <c:v>0.16764044943820225</c:v>
                </c:pt>
              </c:numCache>
            </c:numRef>
          </c:val>
          <c:extLst>
            <c:ext xmlns:c16="http://schemas.microsoft.com/office/drawing/2014/chart" uri="{C3380CC4-5D6E-409C-BE32-E72D297353CC}">
              <c16:uniqueId val="{00000006-7030-4ABC-A6F0-974D59318F45}"/>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1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gradFill>
    <a:ln w="9525" cap="flat" cmpd="sng" algn="ctr">
      <a:noFill/>
      <a:round/>
    </a:ln>
    <a:effectLst/>
  </c:spPr>
  <c:txPr>
    <a:bodyPr/>
    <a:lstStyle/>
    <a:p>
      <a:pPr algn="ctr">
        <a:defRPr lang="en-US" sz="1000" b="0" i="0" u="none" strike="noStrike" kern="1200" baseline="0">
          <a:solidFill>
            <a:schemeClr val="tx1">
              <a:lumMod val="75000"/>
              <a:lumOff val="2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.xlsx]Pie 2!PivotTable20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Orders for Segments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dk1">
              <a:tint val="88500"/>
            </a:schemeClr>
          </a:solidFill>
          <a:ln w="19050">
            <a:solidFill>
              <a:schemeClr val="lt1"/>
            </a:solidFill>
          </a:ln>
          <a:effectLst/>
        </c:spPr>
      </c:pivotFmt>
      <c:pivotFmt>
        <c:idx val="2"/>
        <c:spPr>
          <a:solidFill>
            <a:schemeClr val="dk1">
              <a:tint val="88500"/>
            </a:schemeClr>
          </a:solidFill>
          <a:ln w="19050">
            <a:solidFill>
              <a:schemeClr val="lt1"/>
            </a:solidFill>
          </a:ln>
          <a:effectLst/>
        </c:spPr>
      </c:pivotFmt>
      <c:pivotFmt>
        <c:idx val="3"/>
        <c:spPr>
          <a:solidFill>
            <a:schemeClr val="dk1">
              <a:tint val="88500"/>
            </a:schemeClr>
          </a:solidFill>
          <a:ln w="19050">
            <a:solidFill>
              <a:schemeClr val="lt1"/>
            </a:solidFill>
          </a:ln>
          <a:effectLst/>
        </c:spPr>
      </c:pivotFmt>
    </c:pivotFmts>
    <c:plotArea>
      <c:layout>
        <c:manualLayout>
          <c:layoutTarget val="inner"/>
          <c:xMode val="edge"/>
          <c:yMode val="edge"/>
          <c:x val="0.12263629260082948"/>
          <c:y val="0.17490522018081073"/>
          <c:w val="0.51766945162389055"/>
          <c:h val="0.77947928922677767"/>
        </c:manualLayout>
      </c:layout>
      <c:doughnutChart>
        <c:varyColors val="1"/>
        <c:ser>
          <c:idx val="0"/>
          <c:order val="0"/>
          <c:tx>
            <c:strRef>
              <c:f>'Pie 2'!$B$3</c:f>
              <c:strCache>
                <c:ptCount val="1"/>
                <c:pt idx="0">
                  <c:v>Total</c:v>
                </c:pt>
              </c:strCache>
            </c:strRef>
          </c:tx>
          <c:dPt>
            <c:idx val="0"/>
            <c:bubble3D val="0"/>
            <c:spPr>
              <a:solidFill>
                <a:schemeClr val="dk1">
                  <a:tint val="88500"/>
                </a:schemeClr>
              </a:solidFill>
              <a:ln w="19050">
                <a:solidFill>
                  <a:schemeClr val="lt1"/>
                </a:solidFill>
              </a:ln>
              <a:effectLst/>
            </c:spPr>
            <c:extLst>
              <c:ext xmlns:c16="http://schemas.microsoft.com/office/drawing/2014/chart" uri="{C3380CC4-5D6E-409C-BE32-E72D297353CC}">
                <c16:uniqueId val="{00000001-F287-402A-9D37-FB30440831AF}"/>
              </c:ext>
            </c:extLst>
          </c:dPt>
          <c:dPt>
            <c:idx val="1"/>
            <c:bubble3D val="0"/>
            <c:spPr>
              <a:solidFill>
                <a:schemeClr val="dk1">
                  <a:tint val="55000"/>
                </a:schemeClr>
              </a:solidFill>
              <a:ln w="19050">
                <a:solidFill>
                  <a:schemeClr val="lt1"/>
                </a:solidFill>
              </a:ln>
              <a:effectLst/>
            </c:spPr>
            <c:extLst>
              <c:ext xmlns:c16="http://schemas.microsoft.com/office/drawing/2014/chart" uri="{C3380CC4-5D6E-409C-BE32-E72D297353CC}">
                <c16:uniqueId val="{00000003-F287-402A-9D37-FB30440831AF}"/>
              </c:ext>
            </c:extLst>
          </c:dPt>
          <c:dPt>
            <c:idx val="2"/>
            <c:bubble3D val="0"/>
            <c:spPr>
              <a:solidFill>
                <a:schemeClr val="dk1">
                  <a:tint val="75000"/>
                </a:schemeClr>
              </a:solidFill>
              <a:ln w="19050">
                <a:solidFill>
                  <a:schemeClr val="lt1"/>
                </a:solidFill>
              </a:ln>
              <a:effectLst/>
            </c:spPr>
            <c:extLst>
              <c:ext xmlns:c16="http://schemas.microsoft.com/office/drawing/2014/chart" uri="{C3380CC4-5D6E-409C-BE32-E72D297353CC}">
                <c16:uniqueId val="{00000005-F287-402A-9D37-FB30440831A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2'!$A$4:$A$7</c:f>
              <c:strCache>
                <c:ptCount val="3"/>
                <c:pt idx="0">
                  <c:v>Consumer</c:v>
                </c:pt>
                <c:pt idx="1">
                  <c:v>Corporate</c:v>
                </c:pt>
                <c:pt idx="2">
                  <c:v>Home Office</c:v>
                </c:pt>
              </c:strCache>
            </c:strRef>
          </c:cat>
          <c:val>
            <c:numRef>
              <c:f>'Pie 2'!$B$4:$B$7</c:f>
              <c:numCache>
                <c:formatCode>0.00%</c:formatCode>
                <c:ptCount val="3"/>
                <c:pt idx="0">
                  <c:v>0.5270411985018727</c:v>
                </c:pt>
                <c:pt idx="1">
                  <c:v>0.30531835205992508</c:v>
                </c:pt>
                <c:pt idx="2">
                  <c:v>0.16764044943820225</c:v>
                </c:pt>
              </c:numCache>
            </c:numRef>
          </c:val>
          <c:extLst>
            <c:ext xmlns:c16="http://schemas.microsoft.com/office/drawing/2014/chart" uri="{C3380CC4-5D6E-409C-BE32-E72D297353CC}">
              <c16:uniqueId val="{00000000-6755-453E-8DC6-85213C879521}"/>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.xlsx]Sheet13!PivotTable21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for Regions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Sheet13!$B$3</c:f>
              <c:strCache>
                <c:ptCount val="1"/>
                <c:pt idx="0">
                  <c:v>Total</c:v>
                </c:pt>
              </c:strCache>
            </c:strRef>
          </c:tx>
          <c:spPr>
            <a:solidFill>
              <a:schemeClr val="accent1"/>
            </a:solidFill>
            <a:ln>
              <a:noFill/>
            </a:ln>
            <a:effectLst/>
          </c:spPr>
          <c:cat>
            <c:strRef>
              <c:f>Sheet13!$A$4:$A$8</c:f>
              <c:strCache>
                <c:ptCount val="4"/>
                <c:pt idx="0">
                  <c:v>Central</c:v>
                </c:pt>
                <c:pt idx="1">
                  <c:v>East</c:v>
                </c:pt>
                <c:pt idx="2">
                  <c:v>South</c:v>
                </c:pt>
                <c:pt idx="3">
                  <c:v>West</c:v>
                </c:pt>
              </c:strCache>
            </c:strRef>
          </c:cat>
          <c:val>
            <c:numRef>
              <c:f>Sheet13!$B$4:$B$8</c:f>
              <c:numCache>
                <c:formatCode>General</c:formatCode>
                <c:ptCount val="4"/>
                <c:pt idx="0">
                  <c:v>354141.76260000025</c:v>
                </c:pt>
                <c:pt idx="1">
                  <c:v>465541.82400000049</c:v>
                </c:pt>
                <c:pt idx="2">
                  <c:v>268744.95150000049</c:v>
                </c:pt>
                <c:pt idx="3">
                  <c:v>474825.29900000151</c:v>
                </c:pt>
              </c:numCache>
            </c:numRef>
          </c:val>
          <c:extLst>
            <c:ext xmlns:c16="http://schemas.microsoft.com/office/drawing/2014/chart" uri="{C3380CC4-5D6E-409C-BE32-E72D297353CC}">
              <c16:uniqueId val="{00000000-3009-4293-8990-5E9E78E8AEA4}"/>
            </c:ext>
          </c:extLst>
        </c:ser>
        <c:dLbls>
          <c:showLegendKey val="0"/>
          <c:showVal val="0"/>
          <c:showCatName val="0"/>
          <c:showSerName val="0"/>
          <c:showPercent val="0"/>
          <c:showBubbleSize val="0"/>
        </c:dLbls>
        <c:axId val="530133231"/>
        <c:axId val="530132751"/>
      </c:areaChart>
      <c:catAx>
        <c:axId val="5301332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0132751"/>
        <c:crosses val="autoZero"/>
        <c:auto val="1"/>
        <c:lblAlgn val="ctr"/>
        <c:lblOffset val="100"/>
        <c:noMultiLvlLbl val="0"/>
      </c:catAx>
      <c:valAx>
        <c:axId val="5301327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013323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Catrgories Profit</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ea typeface="Calibri"/>
              <a:cs typeface="Calibri"/>
            </a:rPr>
            <a:t>Catrgories Profit</a:t>
          </a:r>
        </a:p>
      </cx:txPr>
    </cx:title>
    <cx:plotArea>
      <cx:plotAreaRegion>
        <cx:series layoutId="waterfall" uniqueId="{7168D5CF-D2E6-4C25-AB1A-672579E1F0CE}">
          <cx:tx>
            <cx:txData>
              <cx:f>_xlchart.v1.1</cx:f>
              <cx:v>Total 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title pos="t" align="ctr" overlay="0">
      <cx:tx>
        <cx:txData>
          <cx:v>Sales Per States</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ea typeface="Calibri"/>
              <a:cs typeface="Calibri"/>
            </a:rPr>
            <a:t>Sales Per States</a:t>
          </a:r>
        </a:p>
      </cx:txPr>
    </cx:title>
    <cx:plotArea>
      <cx:plotAreaRegion>
        <cx:series layoutId="regionMap" uniqueId="{B7A8A7FB-4B79-4DA5-917E-16EC9897FDDC}">
          <cx:tx>
            <cx:txData>
              <cx:f>_xlchart.v5.6</cx:f>
              <cx:v>Total Sales</cx:v>
            </cx:txData>
          </cx:tx>
          <cx:dataId val="0"/>
          <cx:layoutPr>
            <cx:geography cultureLanguage="en-US" cultureRegion="EG" attribution="Powered by Bing">
              <cx:geoCache provider="{E9337A44-BEBE-4D9F-B70C-5C5E7DAFC167}">
                <cx:binary>7F3ZbtvItv2VIM+XbtbMOjh9gCYlWfI8xenkhVAch2OxSBbnr7+blpXYbDlxo31wIeCqgzZsqsRi
rdq71h7177vuX3fp/bp816k0M/+6635/H1ZV/q/ffjN34b1amwMV3ZXa6G/VwZ1Wv+lv36K7+9++
lus2yoLfsI3ob3fhuqzuu/f/+Td8WnCvT/Tduop0dlnfl/3VvanTyvzk2s5L79ZfVZTNIlOV0V2F
fn9/GmXZvdHV+v27+6yKqv6mz+9/f//sbe/f/Tb9sL/c+F0Kc6vqrzCW8gNCJaJEOvbDC71/l+os
eLxsSXqApENsgvH2pmdrBQNfNZeHmay/fi3vjYGnefj5bOizqcOVs/fv7nSdVeOaBbB8v7//kEXV
/dd319W6ujfv30VGe5s3eHqc/4frhwf+7fmq/+ffkz/AEkz+8gSY6Xr96tJfcJndp+t2Xd5vV+if
w0LkgW07gmPC5Ob1HBbBDih3OCXI2Vxm23tv0HnNjHaD82PkBJvZfC+xWaS6jL6+ocRg54BJxhAm
8jkmDj6gjiAUg7g8vMhzTF4xk92QfB84QWRxspeIeBq02F0V3dXVdoH+ucBQdMAEQ4wQtlOPCXwg
iIMdhCeS8srZ7Ebm2eAJOt7NXqJzc9+tQc++1flCECgq4lAHoZ24SHlACMFSCLxRZM723htF9svp
7AbmcdgEkps/9xKSP9L1l7V6QxVGQBg4p5jb8rumenroO/zAoTbAYj+CAppusyE2oLxiQrth+T5w
Aswf+6nJzu7bd590mWxX5w3UGD6QRGI6rv3DC86Qp8jAuc/hCuOIbsSFb++9QeY1M9oNzY+RE2zO
Pu2l0BzDhq3vkn67Pv8cGyIOGBYEA/F6DorDDrAjhE0p34BCtzfdgPKaqewG5cfICSjH+wmKp4GN
rb/q7fq8ASjOgZQOYzZ9FJiJ/YJsdsCocAifsLHXTGU3KD9GTkDxzvdSUv4oo0Fnb3m80AMswWB0
tkpKPJcXhNABHD9McsYflBxg9ux4+fWEdiPz/UkmwPzxeU+BSdaZeVM2Rg/AXnRsgh7Nyokmk2DC
EIkYY4/egAlZ/qP89YxegmY7corN1V5ic1ius6/vbsAXk24370vK7L/oePDWafRNl1n0ltIrDjCj
nEv0SA6nGhXJA44EFoiizXG3XYDNafe6Oe3eJU/HTvaJ98de7pOt9+6d/vYODo5afXlTrOD0s+F0
QwQoxzOeKA5sxLEE02snJfm709oN1+5PmQA38/YSuMN7XQZvihU+4BQ8EM7W0p2cig45oJQSQe1H
3TshLK+Y0G6Uvg+cAHO4nxJ1resqfDdbJ2/rB6dw8oFVxYTYCMwEHfBeHGBig6ucT9j9a+ezG5zn
oycIXc/2UnRWX9fhG1J8Sg9Ai9kCb8+bCWlBiB5wJgkYYJMYxS8nshuTx2ETMFb7CcZpZMz4L8+j
7Tn9ElF5HkP5WdRodCBhiE842+iEfH78OEARGDgqKH60yiZuildOajc8zwZPQDq93k+JSdMo05F5
O4SofYBAYChYxht9NhEaQAhRhxP2HcLtvTcsbvWKGe2G58fICTar/XTyrbKv0fpNzWN5ANxaCvmI
jJwKDwd3EnJsLh9DGZMD5xUTegGZ7ZNMgdnPqOvosTy976K7NzxrCNAAjAjYNhvPhA0k7CmvRjY/
QLZDpO2AWfTUafG62ewG5unYCTZnp/up0HS73q7PPz9uKD6wBeVMULrTKy7JwSgqHNmP1yfHzeoX
s9mNymbUBI/VfpLm47d2JDkQ66ZgyYDbe+vCeyon0gHOZoMS2+YvAJ1+Ki2/ns9uTLbjJqgc7+ex
f6LryLzx4WIfSAeMFYdNNJdE4PpDDnhlH4+dyanyqrnsBuXJ0AkuJ/spLafrKLvfbtg3UF8McqxG
h/cTYXgqLFweYAS2J+i4nc6aX05nNyyPwyaQnO5nGs/N/Zj6Zu7fEBbCIMoNAW7beXS4gPX4FBaI
ghNKwBe6jZJPrMtXTWk3NE+GTuC52U8udqqz6k1JMgUHJuTyIAn+sIfXRJ0hG0xMCllYfHR9Pj1a
XjGV3aB8HziB5PRmLynY6brsUwhSbFfnn+sxAt7mMQLOJgaL4AfCRhDyk4/6C7B6hsgrZvICJN9H
TjGZ7SUmVyEkrb5bmbfFBXLfOHawZI++fjmx9QXkxiFQcmPI9eE1wee1s9qN0fPRE5yuVnuJ0+na
mPVdWJv7qjLbzfzPBQjsGAicgYtfPGaIgg359MQBoLjNQO85E7r86vnshmgyfILR6X6StNFoXq5V
bsLoLTOvKTngDuRXyW0i6eTgGYVJQGI2eG82B9OEFbx6WruhmgyfQHW23E9xiu7CKFhnbyhJkMgA
YiQh9Lnbvckg3dcGH9voaRtfE4/A6StmtBugHyMn2Jzup6r7UK3Dt8MF6hYIKDgg1I9HzTSMNqb+
CLBCMZ8g8qt57EZjM2qCxIc9JWwQptF1Gb0hGuCF4QJyeehj8vXEwhnTfYSA1Lgtc5hgMkZafjWj
3bj8GDnB5nQ/c+TO7r+Ua5Os3w6bsWABcmgInCXfz5GnXAAS48GPM+YK7E7Fes2MdmPzY+QEm7P9
dA2c3TfrtyzwGXUY4xRC/btZGkIcopuMjEVAD9ABi3tq7vx6Pi/hsnmOKSq3e3nmj0Tm6L409/12
dd6AP0NQE0IvkpHd+kxAIgDEpKEgc3PoS7q994/s+F/P6SV0fjzPFKGj/URIl5BI461LDcHnN9Rs
4FcD4SBCoslxIyDmDH5ph/NHlTc5bs5ePaEXIJqMn8Lk7SVM9nYPvyQ//8X80vMwesPgKuQkUMgt
hnrjx6DRxLSCAkphg93l4K38bh99I76/ms3uXbEZNdkL5/thSN39tBZ6c+hstsWzd/7NGnA48MDp
wASUFT33RwAHgRgeAfb4g80/Pekmtdkvz2c3MpPhzx5hPwq/z5MUUt3etDQPlCesOAS7N6zQBnLx
jBZCERLkH9j2Nk9RTmTkFTPajcaPZ5nKyvFe6s3z8j7Qb+lyIFCa50DRPXms8oKVf4oMwvYB1E0g
RCZ88NcTeQGQxweYwnG1l3BcQADP9GmzftNiBThSHMkh+jDGvMfX5EgR4sAhjjOmKWwoIbjGn2qw
185qN0LPR09wuvhjL3G6fkiv/i+wQhAfGyJEeFsIPkHKGZGE3HcoDtsgNSGHr5/Xbqym4ydoXe8n
Oby9LxWEXreb+iWK+PrMXki2tgXD8N8EH2igwDnmkkPy28OLbW+6IWevmMluYL4PnCByu59evNsI
ykbeVMeNdccQXbVH8dip45wDDgrOodsS2Ckyr5jRC9B8HznFZj9128c1BIuyoHpTWiDAqEHAnp0X
CkceaAFU/mydsBN28Lo57cbn6dgJQh/3FKHI3OnMRG/J28ApBCqLEeh2sXk9522QCQ9F/eDMk7vb
9nx8zZRewOfH0Ck8q70kBx97DR3Jgq3mf4PjBvpdQHAO8xcKksEDDqQaUQrm0Ba8p/ztFRN6AZrt
k0yB+fR/A8zLTpzvdTizdbWeP7R9e9Kg7OdXH54dutFNhj5S4J3wbVZ39fX391Af4oAH73s7ufFD
Hkc+1ohs6wn+MuZ+barf31sOPRCQlTLWNGJIpRNwMLX3myvOAZxngDyBYKG0+diVKRvdd9CRDh0I
NnqIBPRzoqA4wYlrRlL6+3s4Ccd843GYdCQGnfu9396FTnsw974vx+Pv77JaXegoqwx8MIVgZL55
3/h8DJoSPfRPg0ILgvmYGgvX79ZXsMPh7eh/agzHxRB21sonQzcjRZquWez7gVtHNs7dcGhw4/am
HzxTW03rJQFGJzws1enAfdp5CGXJ3Lej5quokTof/C77LO24124gkyByYZSaddqvFiobss+K+WQF
Wez4vIxaXrlxU5LTAaXO4CWxCtTcyJQfRty5FmWSXpVd3ZzbzVrpsnRDEya3VWOXn3QSNZY3NGk2
HCZ2Dt2c0kp1bmSsfnAtEmB/1smMdC6pRJDMc14kX0IrIYFLShXEbo9Lf65xH62SruiM66eyPg36
zieL2vYHOmMldug81dDrzCuJjJEbOzE5LGQ4hG4X+uEJiUXjzEkvIuFaWcqJl1iJvstNnn/SlT2c
1aa3vZqk5jiQpr1zVJN9olXEUq9xgv44apPiss/jYI1DjN0oxtpVRb1oapV7vMa210VOezawTl8w
0mvptk5XlG6vWnGYdlFy5hDVXdKUDIu8r2a90Ssh2jpwi6T2mqwuXU77wxZH4gIVRmI3JuquMyly
SaecC85QvvKruLomfWugytmYOW17svSHHKVuZiXZEasCMYv7oT52ujbyV4NBxVEzpGHi2gGTgRux
Qpw4tsKZV1p9ektUXl/XNCnduEbt4NZJg/6MROL/WVl5t8pbVsyzTFon7YBjt8oi7uqhp17b+cPJ
EKD6Y5r0eeExqcqT1i+L49Bxmm+ylEPsBn1lJTOT0vC8oVk6zwuZxbOslUXmIiSa09TqSuRKXifr
oo/TeWC6gh0GkdLKxXFrPsdxmqZe6xdF7iYFCS4yR2ZoCeISXYV5Qj7iQEWXcmBwN2KL8hrlOF7U
RUiPEY4b2w1rHS4tUgXG7XU+w1VTLNseNVdBqFKPq7j7ZGVBeURsJe/bshXlgtsqoC4irRPN26KQ
VzLmQ+uZKtDWn3FA+EVIoyxxG8e3MleaIbmjuSbSrUOczAN7UDPJKuQVCmU3gGPyoUUmvBBdbE4N
6sMjUeJGzpFui5PQz+jM4n2gZrBd9Y1DCvs8KCttZlYB15EO6GnR0FrPwaOXn8WZgII8t1Ug5X92
GYpp7KaBlBSWp4Mk+vxINpENP3SGgqpyO9n0Mb8yWnZ2epLZdpdVLjZWNSxVW7eu3wy2f9W3DemP
QhbGy6LlF8iJk1lOxeAREgVuT0t53aUgPXPT1ekn35e9i1K/SWeiptJ4SY61lynDruua1bnbR6jy
KtoXXphF9hnNVXdSMR4e0iJmrtEm9ZKkD+bSb5K5Q2rYiiAvV77pbOFGTZN+6PyWqBNeV3Z8ISIz
pHJG86G2r+lgWlWmruAZO8OosJZtXd7SNGwvrcSRyawrSbsiZXPUBBk/1XleHqoqwbO0S4fDvFb9
ZaEdvKrjtHC1w4KV05v0si1JeZW2cefRJI4WPpHpXOQAJHjVXOWbyEVFeKZikA9Vha5dRSdNfJS3
EXwSsYrDWvjFXEb4E/dD5rLYOopj7NaFtl3wARn4GKv1usLQ25ASuvJNqT0Ey7IQ0jHnkU0/yToP
Zu1A5Fy3jXUaD8hfBqO27mv7Y4aq3PUDH0Duv5amOa4GWEO/so/jCFe9h2RiL2wTfuhImLlprG8d
0YuVcvI7BojNuwhf2X0pZ36V3gakPOdtHF9URfYn9Vnn4v5YRL29ULa+biKiXNWJymvtXrl2mzQz
nKVN4tZd7ixFiBKv51nq1o0phDuE/LSIkDkqiTmuYj9Y9NJpDjFp6AyZPilcioU9EzIJj8pA0Age
Lx8+hZ0xp7Jr6YK3yMWwjY45oH1iByV2bavOruyu0IcWy6xD2g+wm3o9nPWlH/uwf1DjOhHLL4u+
l1dkKJNwBp1h08vE6tpzLsuvQof2URIF6HhQsphbpnWUl7MOjWq2sJTrwPa7EXYZzKA5o54VHcPz
ITJqFvCgP0u7wXf7BpUfhiSoPYtRc4ZldMlKqwCRSEKvbBpzpspEeaVK1XWT+v4lwz51aV3GLtN2
PyMAk/TtdpZgEq7Tzl+Hxi4ucS7aC9zJ7jgqDbnikcyu61YrryL8yAiVeV0NWye27I/MhIXLLPhf
GHe+B32J9Awn4q7tGnPlWFJ4Q931C9IPclG3Iv3GjZ+dDe3c1EN90laUpG5ZG3oGOsY6iatIYLcI
VXHF0jCdFSJLjonQxGM+zg9lZ8I7mqYgW1Ib44mkvoJNmJ5JbacXMfOZyzMu5hEfzAycZReCGjqr
cFyu1EDIRQoOmJlV9/k5a9Fn1pR8XiAruVYywS6rBP5YaVosTIsTBDsjTFIXeAH3EBXZoo9wablg
Cx2ivIyOrYbLI2bafpk5UbfiFRyRXTLwlZVCQcrsaWvdZwTrTud9GQXhY0/j77/+50Yr+PfQa/fH
H8eWyD9+gwS6TS/ln74LmlaMJNNM3zTy5O+fBWzvkTeP3PTZL38hyi9Q4U1r5hcuvo4nC4gI/Iwm
/+gX9oMnb8Y80mRkQ30jHTu1ADCIQPHvd548ljlAWA7CQcDGN4z3CU+GpHtIxodcVagdeqDQW57M
waoCl5EDyV8Millt+bd4MkScn9Lksc7/wbkBeXuEUUknNNlWYW771mAdO5VfxHIBDlynr/8sG0mz
8ii2lYgKN5GOE8aHwlQ8Yieg9lU7D5SEhhsViHFP8+CISt9JyGlmQaMN3rtWFQZ2nLtOWkbmsE7i
qvMPE9BHUXTCgrYpQneAv/r10i8GuNcHmzVtMQRuUKu6C09Qo1g/JMANheWGDpwLsN2dTB2BPUJq
LyFtGvVu4fuN/QlnpV95mldl3l/HxQAenblDg1ZcOmFXh/I8iqp5W0nqp65ysKU8VmcEToC6HKze
Fb3lJ17AdOHk7v9Lzcu9yX9IAGAswR572bqcZEL/ZeSj8AgbulHB0c8fReDRwAR3NWMCTDqo7tqY
mD8MTCjHAysLQtqCjJ6FMV73KDiQoA/GIFikYJYiyEOAcNJWNTzTf2BSP/7+zMB8LjfQDFrAB3Fo
fgv1mFB+MZEbavEuKBwxLJOMhR4Bm9HFPLh9sig7bgKG8lPh3NwEJB0cWPCcXILF/tSGrXRj5SCP
w7JOcOF2wgyzUDTCyxNazX9+Kwhw/uVWkMDhCCiJg2QBMrmVVn5XAGsfll0TVW6URskxxsR3kc4V
cOeoWipUWofdwKgLGkL/4vZg9z+//di8GbSggBARgDYmKzx9UpwODms5LpZx1t5gJT46kdkcYZvw
x47FHD/imUNgvAWTGHozAG7QH/f5LUow5MAGRsWSofamY+TWSKS9GiPh2kNx//PlfKjqmN4OfPYO
dFuDHl5UjrH+p09EgoLyThqzpC0pjoJEodzT0lJHCfPVUdrQD9RvC+XSoKhsONV1rNwilUPpqqRU
5cxoP3IFDpAEYuMkK+AuUnmNbmThdWkaaNcYGWcuLlDeuiqUbhlLvMKxIl/AKDwMGlN9y6hjRW5Z
2fi2NzL3rF7WapZYGTkLi1rOSJiQWW333W0f++VJxIMWXAlYlOGMFlLdcJYGH6NeaBcMV3LpB5qd
sypLrjizYrehpXLroArO6iZDLpwI/kw7NdAxmxVg8A/DKnGC0zq2mgVR6hsV6ZWO6B0fnMuqBDbX
Ukcd5Xb3OWhoC7eI+dxi8JmKxMMsyYfiMClY5JUZmjETt/dlKIuViMPzvOfWLJK6nFOs6nmrW37W
dSTxpMX9IxyQW2Eh/ygOo8orjMhHe+kezAt504GDetajOD4bZBHcVJymXu0kni2bYCZ04Ltd6zfL
IUr9eWx34WlmmFeHvmv7Tt8es8DmybwtLbAngrYP5Kpy4rpbRFrImwI8J7PQYcjDTiROcjuO7eMs
Rz5aZF1Z8g80E9bHMGnK80wj+Byn6/CNRklzDMdkvYQ8HuNGZVmBWV+w8NhXRXmqU5vNcVYkC9VK
2CKqiC8KrXsvbjM0b/oaL5ootW+pTpxZ3xSdZ4URrj+Bm6tAgWf36MQaRHAThcUwzyKNXJ8rOgsL
buB4jZBcDVbpn/h+WF7mQ1ZeqNKcgO1KPhWDU93QmiTLwgrRKeoIXyqwrN1i4NGirrLuMFPkU5iU
rHeTqA4WsSDdkppIXto8iA8tkpenQ2DpizrtZ9jU/WnQaXCDyDy1F2UbF580ZwG4W3geuKhj0WEp
aX0c+W3i+mA0XUTCLHyfgJ/DrwS4QFDwOa6TcAXDPnYNsA7lF7Muby/zPvkQIxO4VhODMaQysP4M
T9wobIzb1AEYvn6LwOKK7CWy83TZq4quWG6K417bQAzA76PPVQ/nBuxocCi6lh/Yl8Qv+rWxtO2l
IDQnTRBbx1XA8SHpZDjjKZhes1hlySLxCzEr7ALuFiREg7xYFvE07vyFn4f9UWc5/icnqTLPdwJ5
GPh+e9zFcewJXbcel1Z4aBrbB9lXloupHbjUrztPsUS6hKft0YBDdNJBEsvCj7m81VrHnkrgG0a4
CNfEJx8lGvo5ODPsq6jr7SVuyGcBuFpOGlwn2gZXjYCVJtFwVFENFp4PzqyBWtXMb5tkVjgo9PgQ
n1qmyC/jwk9nWTF8jQLHOG5oJ73r+EGz8q2gniPLvuz6elF1OljGVh27Wubt4ZDAxwY+Lz6UyBIK
1FNrzfKi1Isaa7I2TZq4Osw5uEcWRR6QG8Zy6WUoKbNVJhpzUVs5WYPedlaRasmhjcLU65oQz8Ow
BoQY+DbO/DSpsEv8vP+gkZOegEIaVqiTrZtj9qnUrXGBOlvAG33tpbmPZ8YOTwInOwzhAHBVYzeV
GwTKd1PwO50Z5azSBn9IVGi72EeZFzjlES0dazYMlj/zE8s5Dfzk3u9k7A2FmYsa03Vt0/xLXJPm
PKdGSZelIHugEvh51MfdCbD6dMUVLpfEiZKZbof2T921xIVqN7izLeO+91IOAgQe1i7+JmMr/Yja
wr7xxUAvyRDzGUkl8lCqYuNqlpJDkYbVnGewv1DHu69K9dZ5UoCHwZjMS0oR37KQZcteRjr1ijKt
wWbsqBdT0B6pU6SH9SDoSUqitnBJPjTnyjjWcuxU5BWFuINihqByGwm4Fz6LV07siJvUdOgwY5Ga
l5j2nmj6aIkTiueIy3BZR1of665mS1Yxds4jlCxDKwg+O2yugqg/TPsQlr8Juw8INNcMU+ksYJHS
G+IEyGM2ylOwExJ8TQs+561SH6s+oZ+7hodnvOTDR5ORGXjE28iN87I8q1FeLRIVw87rRbykSVq6
KYdNBofntywx2PWLMlnwwDcrOB/bVRMT0BlFpwU/rpDqcTrDqan/3zTe8PGdyadPqDoFEvcyxZ8k
gE7GPRJ8DsasABoNtBx8hKOlu7WOoZZ2mxlBGJAoBwj2YxAJqjTBVB1Lm8CaHoNLjwQfQQk7tHQA
CxVB8Y2ELrZ/h+ATyIl5QuDGO0LWH4gq0B0OenUaQEpRDLyjTdi9g/yqlnOc09xKPTtvouGWgQc3
WVOrZGaRFRBGGr08HQvh9NW+/SXISppZo/5PxJEMWV/PEmll4FSXKjWnKVM5WJ466Vj+hSVV3Glw
b/M0Jl4gBEX3otN9fZWGnUjXjsNy/44oUvCzgEdFTlyFICKUejQHsnQeIrtqs1mQsjLJXd0ypU6Q
6IHegY2uUH+MFcnib5ZpNIx5AukOTv08yAYt8W34PgMJPgw59hSGnoDPSa5AKqpDHjr3fquzuFhW
iqZ0mdLGlGI5mKCKWm+Icmh0nNp+hP3Fz28/Fh08wwhSY8jYtZ+A3ww6RE0NpCEmjuE2j77GKCFJ
5FWaMBK6UmKriBdl10KQYFaGVUBD16LWkGcXLSW9waAdB96So4qHGfAgrQtSojOIdxZw7eeTfG53
UAEl3wS68cmxAylUrIqJZdWFkYXDklhfuVU2Np4FwMZEsUgdWhHbzcqK888Js/0K0gq+i9uvsRnv
C/4cMJMZfNMH2MmT++Z1r4W2iPM16GHPcbcB2mP+DKmPs8Bt46iOzjMfviutcsNQQ02n+/PbPzco
x8cWEIOFprjgBoLwqxiX5Un8NWBNZAF/Jl8tkYoC/KetzdkaBMmqVnqIRHoWWUijU5IUfX2dGNuG
CCTEbFNYlJ/PBDTC000C1iyGSDOk745tKyH3bbIQ4LOCsG2S+Xe+HDJWHuoiV34/t3xlZH/YO2UH
qPz8ln99ePCrjZ49aMg0JkZObM1QhH4a93b5lfIWpHzRIz6gZMHKFjzN88jxKf9c1rDqhWs4VBF+
Bl94U8p5E2k7b3+xEdBEk8ECQCNpkBIQVHBEQu+uCRQQZGQyr6wvwD+EspYdOOdAIFSnQ/hGtrqN
6UC9SJke4uKdxARmxSI7rK9VzuPeyyxUZtdSharMZgXTJb5STZSZLz9fs9Fj8sM+p2D5QwteakPf
F8gNAGmZ6JK69Z3SLobuS1dWJWwCu05sWCwbiBOzXIhYNdZ1jiG8CUJTtXr8EeVB/XcXCyoAoR0d
OJGkA0EmUG3PF8spsKl6w/WXLGUW6PAYtNfQuk1vVz07Jj4DvW+CGprpqxgCL6lX5qpEbOlYYOYm
Y+iAPGj+PoRRWTSkzTHtkhys3Z8vF5ruMcilhQJgPFZcj9UdUw9UR9osl9lAvhgfc0vN48rkaX1R
DFWUZ15b9AVMDoh4A9d0Xyjdz5xk6K3rNs/9lZFlGgeeGga7P1ZhkVW+m0EyB3hSa2Zb6RVXMhiU
B9+U1oFKxFbco+zIHmQKn5qAhVYUvxBTNHpEnm4ASBSCfG/Jbci4g56/Ux8Q7MysaLIm/yyYZjHz
cvCuwFb0/VrK0kODsEC1+/1Ge6Y1hWv1gzoBC9uBS10L0aECgjzk1wJNp1ocehFBmiaTCNzyoyKZ
bIukS4zyQ51/zkuQomJOTOLQU4xC0h8TsGxhOSBQmw63Kuz6XkCUu2yL0AOF3/KroBh8a1kqGg+3
pVUbfuZEfCQIHW1UKg+Tmo3waEMkbKG+Eay5yss4GW6HlCdgDNtpOh5aEaz+6OrOZAh/JBDGGW4d
1XWAHWFxDz/MYAeVM8uZIWbBRT1il3RBBASjeLi9dAKrb11HdzF8hAbyADOPrGzkBlXOVLLuDM+K
fCGbEjXXlOihOinLxAeunaoSK88KfNUtAwqH66fMyXx6C0YVgk0mnAB4RlNkGijKzzf7VIXD6gvI
GRrrlQQH/+DkMCF+n4EjLE8/D0iZEuJc2BY5BPh1rNMVqYsWFMXP7zjVRnjsR4kRnNuQpyT/ckdT
QqC4VaT9RIZ63IxtTUf1h41I4PDmTcH4Zz8mA2zCFteVCU4FKBbYpz+fxkhnnwkFgS/zwgIOLqh8
xRRY8nN1NJCmLizJ1a2imaqIW+maWfe6CAvQRmFiwAdU+pDtcNEYJwCNk4dMB/PAqXCjXXBit2nj
VjgojlPf4dcdKVOnd02LeHNVOZYdeQUbOn0Mm8gO3dimfpSD6wG88iDsIQRlrnQTArtY+XFSjZLf
gM/9HFpAiLx3SVKSrjn8+RNP9ZoDHXLssYUEfvhiH7AJnj9xAskBWQtOuw9NndlAYllZQugdNxCr
aV0KJIsuQ9R2sG27RBL4EVQPzNbi+bilSR232L/2Oz5uaVxEgyqXUY7JqCKLwdhoUaRNbqLDgfUJ
SJ3fqpFTo95RIJ0CFSBGP38kPNFsDjAgCK9h0GqAIIR9J8GCgmRq0HGGPzhVSEC2qjwYJ1BZpB5F
90GOodl2D3PzIWUNRBx05ahSSvCfJGvwvgGNB//Y+CddJNDLIJWxoMuoTcd1KPpW8zO/6OBdUUjG
R4RUGW4WiSVKssidsiHG6+G8gMf9xaNNLAB4NCilh8IPEBWbQU/qyaNVXYJEWuv+AwmaUVNVZQFb
a0iHSN9VtpPgzO0rXQy3Amfj+ags/b+UfVuTnLi29C8iApC4vQJV1Xe3u929bb8o3PYMQuIihIQk
fv2XuL3j7PGOb+aceRiH29UFEtLSWrkykwQPxOfj0IXTPuaJ6c4Viax7QZaqMR2uQNk+3ZBtRzSZ
+qjCEqNuUEd0swibV32qHMKaQUaCC/aGxfgbaqwEUwFOEqbCmIJHpskGK7AleJUK/O19fo5QeFhB
/F2m/dseLZEuILsqUnRP8F6V/0p1QQijeciX6NM2FjOiw3t6m/LSb7JBZcm76Z/Cwm/H0XFJSpDY
xziW4P31e+EVixkppPLFp9UmWCEmwOuqv+Dsx/xQoeicnZiLZlAA84EETPiwsQkpC4IeZslpP5jH
Il9LJs7M0BLBABtye9IQxeEEGCNsfAOoPH/49di6xU2YSj+UE/YKdtHxODrpjwcRCVBb0qYKotqe
4nmccSeZlDibZG6OOvXvZ5tW5K8xEYM/DgEECbwdAFnQ75UN0sE16mIfPnEe8oHVxkqiGuZiJh7y
dKc6nBauc1XWVZpWgtdaL/1yEw+W+KxWyHaiW92NEb1nIwcRcnGz777HQNGvHLM0b2UxzcMPKoZd
P41zPuJl0SB5uA90S2K/t6WYqkw1C/LH1Z6dy8rtQS+c+bnOx3hM7kisk6qdJg0MT3hjNatnXy5g
3/Fp06ArdV5u2Azbrl0Yah9lYKidqzSx9DkfTKDA7UHDcfaiKscTUDoD68y14QUys6bYB7fvKGux
FNW1l4HZelmVyM9bVXSkzcbI759cPqf9q6VDx1pCTZo0AfXpHOq8M2vVgobljq730F3B1cy0IGG5
/ZZVIL9dEpfw9NxFa8njk5LzSF9CtnUyegHNxftP3nhigBSbKXrCiVHYH5nOc/CACtDJ5lrNc8LX
j5XfB3lhPdCN8z6j0wNQXM4k5U2h93Up35JRlNMPnqp58y2WSlj+qKxxLm7k4NZEXBk2LVnZog7I
wJ1lYyTzhyopIikvW67SdeB/8HIiBrPsE1Jqer+TecOS3hO9Kv6R5LHJYxAzqVLFta1Yz8Huy7xc
upPYOuO2O5exrgeVjYLnlz2xKSXLdS4o78oz1kpOZK3A/cOxPqxl76q6i2i+mJYzvYtw7boVzZaL
60ecNo2sHEWA3VRvs89zZPNsvcbicBFrwNNbgS9Yhayrqk0gpc8/DGlR4A/z/sOo7wf8GzT0FJfb
55Uub7tdqnS7EblWXXqV+CgqiiaITNri4ieRjAcqvh3nYpxFPYbTkQyHyjfPAgQTjch4lXUfglNO
FY+CRcIN50KSKFXX0h4UtA+5IFlf1UtVHZhEoU0GKnKB9kS031I6rJipKCwI2feI2gvPbiPCdDHc
JT34bGA8CSdKdgIl0K3dae7h8KEbhKzjlsIWDXF6ijse+qWNlRS6bCcTo2fyOe3SCdcbxVBVL7Yr
l6XRqIMxs2lpe5wgTZLz40tw/0hZavBLj5ye8hWjbxRPJpKfBXfHjJHBSPwxr9xEz9NYHCGfbqYr
i6ZyZsYC2CfkGxdTaXTQajTUj6Fyk+2YvkUU+A9nycpwtYEnKDKnpD8eT6IoT7N/JYM/5nmilQCW
FNlI41FEkyw5/WNZUNAsZ933yLQaVyahWJq+5JkFiXumdrGvRky2nzBfEd/nC7c7Tfx9KYrjlns8
abU/51hZuALBPy1vLPLHAst1dDz5LET42VCNx9RsW4KP4ogtF4d72NDJxBh/jUdrQpY3AG4cP8u8
mvNnmVFWkYa6CgBQrUBKxFz8Wj1sXyt8ZSGiY3DMhJ+TYbFqdPMrx62yPTv+RtZM3pO419Hzr6kG
iH98/N+T/P45IAWpvC9SNeIGkini25tEX6/Xl34iAYNe0t3jt7qUdH38jAK8A/c7e39Q874ZLDVU
3lZ311NSBTDpEsk3tFSq0c6YpS0dB3wkVcDYdAOYg21VLeNwJL3dmKX44VB08fJWvc/grLCDENfe
x8TTHjVao+YJVMqrYMujOo/fH+378siZHDA/Oe3xG6esGI7B+zxwLJYu0cdlOOXgTTZhXuKCv+xR
T625wUjJMb3vC2m3weIuMcjjWxKwF/F7EJiBi16vhh+3/j6h0e52/GUeyEyLUxRnkxTXO2QRXl26
A9GKT663YLneVaI7kI8VNIK3fivS5S3JO7DD6zVDxorB6w3J7ocVWPbxhSlogbqhW1fij2GKj+0w
7tlx/5PNO+5e7NCB0HGeuhLfyxeSdORKrqFIzC15Xyu9WCtTXH5NeQUtA27H90TiS3ACzLi4UL3E
Ob8laAbHL8jcRLmh2xeB+97Ea8dw8UxwvN6uNWjDmesBgAEgGzwmbq/RZz+2s8X5ip/JYHNRniWS
RR9uSLUOfr5CkzIex2ao6DBuNVs7wIbgyll8nptlxR9IGrPhAdIC/P8QD+Rfs9glgIoWYPnDwyYN
AyjgtMDVE97N22s+MY8qgIEKipXhKoRycfZkSRFhSs0HW56GEUfsePLRxKr1GlIWvfsvce4F4k03
zLOUV7/gZGEGrkGi5wPq3e8BPE9CrpTgmI4L+blnQKEeMGErutlsfyW8nJ15WYjjLr8y70P3Vbdi
iojyu8SIZOfW7JTvcYIoZzQ9pi/x6lg1wKuOJf6On5ardJiBBOQVjNf0fYo/NBY4Pr/0gEIjMHh2
4MoVTeUEZgjvQz7eE5VofCIPyVHDbpldsa7eQZY9yQbNznZaNEuvO5Dy8B37O/TGUJYDNVwyKoGX
skSi9EX/Uc5TY6A7QB06yvzYT4a6HiB8J0uDUElyFnDmrSCeYJpR2R6TZ3tyQAUpKBfA4sUwdfh1
eB1jlF8c0jMW3TjwvnX/UBFxgJSzxXF3D6UFyc1HkOXHwE6eiShwkKJVNqwtoAsQyOoCIFD+lXYk
QUmOw7DCw98jumNU+TQexwYkOsdy06kGabN9n0lhZiDRYAX0ZLtxezay4qPcrYueNZJpoAo71Bj5
V8RbrK8IpGzMAHqqxxiYmiIEf5SXB0o19MhXkVlXI6jbX/Mq8CV5o37Ih4c8X1RgZ5rOq4n+BOUC
POUTTjQygOY/AP+OmnJICv0KRNJJ8ynuwMTqGpYFwv2TK5DbLD8gWNiW9MvKSkATFy3tNlZNlO6r
fN0petJzbXE6eBT7STIjp4QAq7KJxSofQQtqNvwwKra6cOhM+fbXSN6f5aIEAOIGHLRwDOtnuBmG
7Yh/VeiOaILs/9i8oH4fn5h+ovdMpMfPYKMW4ROhC8cHGQE6MZ5QuR+9DXBoFLZyh2yRPewmJOok
sFGPXVmNx7/8WrLIKRGJwN07/ukdDz/CadQ12gdNijpJdVw+Wl50bq5dPAE9B9+dge7klunY5V20
H3Dgij4R/qBIy8z1ssdY3zRG/+EBuOVx57JHp/HrrwtlusKRtmCpRM/vFdvUi72QtZiUpR/le8CS
70Aj+BEHGB0NywFCrjrXlLaQdS0zq0GlsdGzBdceYzYOXbztpk+7I43j1OMaxTYct2V/brholjhH
apbZY5Or9GgzQuzjjzVZsD2VfZ3xdRrHE4f6Aqv3fUKAAx9BT8LCBN9L1yQStzwlQ1H+A/D1W0EP
LAfxASs4RXDLk/+ClblBDwF4dfrM5xmEvBqsEY/d4MBCeFgieuwg6ByO3bX1y3Hv/1Dd/bW2Oy6P
tynAIedw4MP1f8NZtfVz5NYCUNV7aBTAgHEXqAOwk/7+Ur8B6NhNYDrGuBYgK/w/P8r6/+hQuVIu
JUMq+e81Eks/z82iGKUf4E57rO4q58dDtb3AE56ppnhkv4Lj39/LXyEECGCxfkowH8HqBj0VLc2/
3gvbSAr4VnTP8MxHGOuz5EhS1xU6vdM+I3X+p3n+7wvCfRLAQQ7mOcDFw0P3PwcvuY7BLoGqafET
DopO4sS/LoJEmPu1s/9+gMkB2/0Pun+MENhtnBUJ3MzxLp/fgUwoo2g3mSF/+hUxHN8P0D7kJGTZ
2dO13M5CsV1/tI4E0Y52OuI5RErRc7TuFOfRP9zRX1c67gil1PHaFLjZZaAK/94WC1UcuSKQ5Wl4
31QOeR32uLcSJKZzX279USdQG7AzK4LDAalFxI8bEYosdm+2BZX9ORvJnMW1R2gJDUL9go9jf7Dk
oQ8E9WTj3vtZ6j3M/sMg/gotojZB6x2s/fTQt1dQEvz2HKfYcCa8qr7HAvjjr/lKc3nkAJqMR53g
ym0am3ikOi3qQg+AsOsBOcYKNc3kixfhYqzuv7+v35cXFhSNCXjEcNsGg/v37i/ygcWkPtoe+CqP
iLn/TNDUmk32Y4hKS/E+uf89BAc+Ka6X4W25Pz00Dg/Cvy7nwiNLAl/cPvw6jn3HF1HHYA9lc61X
GFj/366HVsThuo8Ni4mn/xWmiGNAyLdePLwfl0jej1VSyAH7dYLkC0P++wsece8/tg8WKtpih6Ev
eDLgbP2Os7qw+17vmbwqpkjLrCnGsSBfc6i6/jE0/Pel8OjwJluQ24FAFL+H4JGlY7CQeF29p0hb
BtQG6ztdRvzx96P6RRH5j4EBw/z50lzAmAdhAB5cf31ycYx+UdHz9aL3NObrKc38wZKweP+knf9c
9wmN9mZeO2C+h8hwRxVbm6wDn+sWWQSoQV0zSwVE6i6lwETix5GBUjpfBeQs2fzAoChOfGhYilbY
l3UBf7Y7aZHSaTmNg91T08RznEPUVuoMEOAd8clM8sfqvc8ocxRJ5AObxmTx97LjWwUqj93AdgNW
I0AhuUIBVPRjO0QgqU3tr8SpiPBrvJbv6Q4qhxKHWP4zvL6XQPLnpnN8THGkoGQ90hO3QZwSXc14
z/DwMKUWuxKpX26LB7IOR5IZvedcCk1bbO9Ylcne13I1Y7LX06qrqW9zVQzC1v+GYhYc51BividY
PzM7dPwc5ndfyiO5KJYNiBdqHpmnJ1XOuOQoUe1sNzG6KH3XDH7EC0ghzF4GMbwQpOMVecgD1DTq
WuRxdIAU66aB/4b3+rByYSVLy6UdAQcDGSrQ/agFN+XMmsjOnYvBYoavV5Y+VksFod+pW7C5l09Z
qLZ9/oQ+yNFpQ24ap/nDbFY0Nz71Cig4CNoFBc3hzPWSJOC/JkiG/wwoidfyJsu9S78mmQ+mfACc
x9THqaqETE9iWqMYFTpeMudNA58C9PhP0xzwbFvn010HiCmBmGwNUsYkK5tAA3N3slrNutdok7se
VX5VavRrex6vFxoPxr1BAC0DbxlFITDVYzGN+vMERCiyNRQtRyvwVyxa0Kfv8rtyxHkizhMf8tQi
u/+Z/wGQP/LXMJnjMHxfGsPPLHUqBolSUldg6qh603E+Johk3VzgNlIJvaCT0VZ9wuEyl88K4vPh
PPZZl9W869xzFvpMtKF37NLTjVz1MdmvR+23KyAs81Oh87TxVcYfCmhCY2DZm/7EsKivKIjQa43d
x9+EVsPnLu7ndrJxPNWgiFMIxBJAXemU3ZYq/jpLbMfJqfwud71qC8o5nm4caXDBPT2JubcfdjGY
+IRqwZzKEENuKdd8/M6hqE8Tqm41jbrbEWqFU7YCGgdBprvaZogTeOXKj4XiC/gGqv/RrwtrBw6m
eKDT1GasWm7KPR3PgU3oTk8qo/jqMkwNhf777PCV1yXqxDftZ3tJA2c/lkoOF+mTYa9DJbIzF9Dy
KoqeASQu8bLCYmHuXpzfy29DNGWAGOz4yZVpf4pTE9/gZVK8r2cwu+8o4MOzNiveayUK9hGgJlQz
3JDqR4IWFOqsRCVPWwoBAkwMpuiUrKN5WjcKIAShoF2Dtzdk1UHW2ejKhhUV4+XnfkurcA1mhP2+
plQkp9kqg/KrH3moN5ir/lGarBjbiEX6ZqxAk2hpYsRHv0H6kIFDcJutJlnAMefzt1is6s7DvuN2
zZNjhbLs6O12m7vxSLPv40Ju10Dlo5teEjB1S0S/H4lzUMbtO+jgKOdV9MWpxf2xRJFv0j7Zv62r
mFMwHRRojfu+YuXy4aDxJrO2rdqd9De57ZauBru3fwhJgUCMUq/ZHBnIDcRUg7rRftHnVNn0Nhtg
bgEE+jVz4XtsGXugCbbPtlrTAvKM+7rz41a0WZjJiRZmelCc6i9BeeSKMdru8CuwEtwM2RR9l6k6
soR+Q8d8rkk6TJefpOs0Hs1HDzePjysPRjbSmO5l4WH5rL0aIfb1INqzRCsBL4x4QCe4BBaIjef5
3lBfuscKXiJDM+2b+CZGBSOOLh5f8crfpVZqSz5WaG5cq1SXjdUxu4HrAf22lrm/gzJYb2iHUAgW
DTM1s1BGh852d3kZzX09JLL6piMkNW2JvBGSaLEuj7nL5RmBPs+bqt+LK5PM/BH8IXBOHNcv6Typ
y2bBzBZqy79pwl4c6veXfRn38rIoGmqxjN0fARNy4aaw9oT0NDwbXWWs1nRBJ1mC6x3zbbvOK6ku
C/JjqHeKtXqpJlO9Ea/IJ6HZ/Lbt2/6HxQJvt2JO7ykID5cYJwWk4It5Rt4LObKbtrtIr/LrHs/T
hQwJA2MMMPcDDzHFWeYRkWLRg5NvMplf4UXfrFHrJC4ys/oFnDOC+9/SmySeyFnkZP0CvHB5rCau
r5IwVM/jqPfbbhXLyRcIuSjPx/5horG50Za6x2ll+pMuS/qdyA3BIV3C9kDDiM0DrO1DQoy99bpw
173zZAaeBC3A/18Bs6clfykB6byrX3Dgd1fYbAWsXCIDbhWEL0PFsjt03hPSmLEa2nIPE8F619P5
p9ZFojXw+LvORRlLOxT9+373PxKXLhrnT9DcQdbDu9GfSCHLqwS9yGZTO/1Qbh1Bx0BHPyKWght3
FzK691UTRo9cF64SgNrLO5mRrTCneIatjKmHSrE7F6nuEejP8BDRML0ORn/D73QAoPvkFXoF2wpb
iAdIGkALzVTS31SzSr/aiEGLApOI+B4UJPvSp9u2XHg6ENpUPCluKZt1ea7icapuRl6qFv1lutcb
+vBtWe1jUYvdVFs9Eijs5wg8hNsQLQXURnnsjL5bqg0NqARmJu56osv4gXgafSymqoczjNcc7h2V
0k+i6zdIDoY58Nuxl3PfRnrKwNRkLIkuUIqs+1MoJ2355Ug94vag+A+zxKzNrpM3EliBHpqkQObS
ZKNl2z1QHLE2xCbdJ1fsEE9Brp/fgUbIktYlSBFvDQAC85r1qEo14ohWhxUHVEET6E5Xm8mLmyz1
8SQ+7SSwwznIL3Flb1IEu/i6pOhUXJYhTLqF4Cizz1XUSQFmUDdUutbQEg2yiWjln3sCNk+dcjp8
nEMS7ReXo9pt4mJJ4ztXCT81qUZ/4b4YEE5bEPf2dgbidiNS0zd5UsgbEwW/ig9DiPJqJ5j+KfZj
C/xolAd7DEKY8YMxVJQwz8lFPqQA/mEHcZpLtF0bm4R0PNHEDvxOcnSN63EC/NzsxsNvhowBDanC
Cnk19TSbT53L3L3sAd+2wvf+inQ0Kdu8jHkBqE7o5Fp2WqFNarMi1KlDVz43qXmIssoXzSgYXeuC
SgKIEFjia6Ii/WOrkJoQqLXTyzwzqLU7qHxs2iCF49HcgDMAipyrC54/hYjOBRIzW4Z+aBBJDT4w
x1GPV0cDT0lEeSJs/Zx1C0RAJzkWScFPKvVzlt0nkIzbF/SYR3YllpJ+67bt677z7qXj6mtXqQyG
SYsbnx0oJydWMn2JcXbEiBG5Rleu2G8HaEYeNOlhX8R11ahF7aqG/j9W9Thm47OGQVILZV+obdlT
hNfNjN9Nx/ZzMQ/oLnae3aPxWcZN4le3tDvOGvpYrZw8F+A16baHPQ7yPo71UoOm535Abys/qmVa
y9NaFN3dOk/zs11gq3OyvtvYNcDsDs5Mo6+ux1kssB1ZhrOEaOd5knFyqgyfbyXLovtUenqbKvRS
525FT71CVdSmKYOLry3sZfdpCtlbgTO4hfgR0iaV5PMDaI3OXCvtGDx7XOybRXaiofm6KcjvRgZR
A3ia9nrNMbhTAPb+vDPd/2Boxy8XgbZfq7EnXb0HqR9wyOPs73M5tL1AeoFbYE84dCAfLKq8sZPi
rwIOJF8BCPozuETVZY6r8VyoQjxGItbNNub8czyNL4MAQa1D3XYuUia+zC418yGbnb+QmOkbC7Gy
r5n2omx6YLY3TMFqSnYxgPfebw1qXfJBoCq52VzSf5ecFF8l65LPMiHubkNDuc3UMl8TINmv6Amk
8ghpXtVExMt9DhEi0lbExmMN0u9UHrVwmCDGrDOfrm/zBqHtach79GeBcc/59ZRBbNmsuvcGLbB9
BoZZOJE0ZEAYqfOoF9n9oNb0jXNuZJ0OuIdaDAUvG4nvbYDKYU3woLLrEbZZRQugZ4PiKcLpfTOq
2fxLoWjjsBUiJP6Kc9dpiA5Lt11BU5W3Ronoql+y9OWgM5yTfZO27kME55HMize7lQqnAwrP82wZ
SFozy8gdOor6VgVwXWrdIaO586tVbzI1vm9WoJ8bdLSD/25MwF7BnkSZZhXA1R8bmmlbjUbhdprE
Rm6AnUNJ63q/I5cHm/UPCmYrO48FN7c0oHyrI2Qjph3YEmWnaBlBRY73LXs16zB8KdTmG7mStR3i
aIkfrCuSZzT9ygpkJaRwdW4cHy4OOdUNgt/kTn7hXCCTg6S3Brkkmh8Id0nUWHYQBMMYZ+qk1Qbh
A4gyWEQN5SMXVG7nbsvR4RllIyRyNH06qtitYWHpU6TUZGL752m1k/yQzgnsxFBUMImIVuXzrhqd
2G4IlyhOxUQ/5JawspbJ0pNvA9is0dRsUekFO6OPJ318L/mcz1WDYtvDicrufFxtU+C8zUILx6Cs
hF8QSOY0tNMW2ChvQ8kA/MGgzleJehw2gEOk9mCfV/asrVr6z10n6QxLJGwVdHcgEiKTrje4AuXm
3CFVm64tt9H457qsfstOHLSscTplC1qAzyxO0RK6KPC3zNTqQCP4SAmrJJ4DjcDigrLTWrQmNrDv
Mfw/RrjpxJjHVUyhrRT32edMZyl/fseQI3X0QcxQHYhtmjCvbuESeDAKQGM42jPYh3vxo6Ms9vkF
dO8d+21J1qr/YpXjEa+nEjgXxJuSCQcJpEY4Nq+WA08o7wzySf8QiyqGr5rtVrvIy46mG54WTjwx
izdS2mkb22wwNky3xGJ4e93PIH+sDbg4ZGTPxGSqh9gQ/Nme3MTWLmEGPao3SHFQOnTLWalSIB5H
Zm4lyFH3KThmyNxVhYgJcSVyqJJeelOMISiAwxsA3r4B08sOjp66ydMeBm4ORKAK0ME0l3c7Mr/y
xKIhZ2jObaxStk7oUtFTEXZCL2hHjq+qtMNLBNIPbMdmuAXDIQl75wQSzPgjniSSLJDyuZanOV8h
PN406DO+3tMFPdE9t+En+f+m6rvtEVjpdgV4ur+DrhnmfWlu70USwnhSZASHbKvQn1bR8CzgLFVc
w21rL2oyqUBrPzk5XQ63gMb4UrkJmqFN/lAwP4MeW0NsXec4R21ryB6e1j5yHvlBNJyQgKJAZEJl
2UXn1IwtG0v/FsE0Mag66dySPJWyl1nr+mn6ruEeoutVbKgMpj2CIjfWIuEnZBN6vbI8k9uPLvIH
4ALxODz4dsm7M+RjG4vOo01KcIZSmOQ1LKbzfKIhXq+SdS6+DNtAAWsXLO3mBnhin6FALQJMqMo8
tm0aZ9Z8BiMDbI5aK5D/GlBNlg35UZKC7gRs66FD4Q1ThgVp+L1HH9DXjsjiVMh8uIm6Fa4L4IND
8wHKnxrBKEmDXdtyyip0ymB6c4GcAg+m8F1UE1D+rhY1LKKxwMvedvAosDZY9dFG8Yxx7uqcJ8o/
Bjzs9jDQqU4ClI8/InCqgB0K1d1FCMPrV9SWjn8sxKiPpIuk/RUymPxG0yLr3xAiSbiQjYqn2RF2
D/Zm96PTCWa+dLsHi45ZACP73vta9bF7KX1mH50eOIYAdR2a1sU4I5oWIzQUMqueEqCHRVsJSGgT
YBZ960DZ+ZcjFPLGTK70aqJQri9OZ88LLCHOJp3iz7leIbYtQI/ketghHFj3UEOWFR4g9Uz7NrXr
Bq3ZMIG3X/VbtV13OfzdwGDfwVLtmPO43Wo4GBsohhs1FSE9o3GF9m9MoHdsu41sCL0RZBh9bVQB
1iPpVhgJdVNY74lV9q5LEzgwxFmnijP4GeqTg0UbyNBmwihBUii+Us3Lrh6Rf39YoiPhXeHwMtVI
qUNf55JVYMnIpectDnQBQhjQkke4o6VrvecK2nW5gffXknjsT/vi8TtdBpYf2Cyjajei/nQrn04p
PPoaZ7LwpUC02G69mbRqh2Urn9ZMG4vLZdmCeqAHCDSm8z0ZWHpb8kEWYC8xGMrphFW3UcTTtwAn
FrgHqPURFELRgJqWfoNYx05oMxRVaHoYY+imcLQPrXUBcvFBw8rpZHlfDoi/mgy3IklDdja5y14j
xpV/AHAlCbCAeQz1oMbkC/zVulCP4Ic8zCC+xKfCwX6p2asUYouFxdl4GhPBP8nMawf3P5zPG9Lz
lhO9lMe85R8ccUChSTqzh3IYyecF5I+u3uCESNZx/qwNTBFg4A3oEURP8Le6DUt+0F+6yMHtQK4+
gjvJntxrC9XRCtjl69TZ6FoLbOpW97L4YKyZb0y2QIKiC3kHWKC4ilhcvgIwhllpN3X5m0p3cvI0
Xp82HdJruc4mbcRWuiNbi0cweiYgPAUaq1crXADzdq8iJE5jX8HMIku34Qki3r7VwLZajaVOm4Vk
9oT0JbmdwsxBWXTJZ86C/1wxk9RqtTEUnZk8jeXA/gTbOW5pRs1LiXT/klCWvM0gxn+O8StZHXlM
HJQInyEFKu89uAcXtRnsutJ+A2/aPCobB1aXZo4T7IP9seoiiYwmoeMF54GeUGaspIWJzy1ANLiN
Lqn+lwDW0ZYehcoCs9wdLq7J/ArbB/osOKFjA7eH6FqpCRZ+NQigkpDvwQL81yepAAfpNxxQctxa
tOYhrvqMghYWmk+arjPNPhjBF0T5Fa/hAGVKL5Blg7vggxgXtBrQB50/0ACGz2HICglJ2pI59oZf
x5bDB/Ia/PJgXljvXfY9m2BRciXmEs4bDaM6NlFbbhl1GsFLgmSDlhZoG6JK+jxuwQdMdqSNZRxg
ACNzHftrGzxAzDpPfXamdHLl13yaDILKoiScKxHHMh5nLfI80CfaKORdB54NBfULLGmk8SB7BUi0
sWnArqcZGKpczX/ESxSKtUU/E/zB06pckBwNy76TIDGpjh3cdqzBBV2QTnQ73Ak3UhqUMD3xudav
cwnDGAFXyqxE3QclU+/FgxDzaud2dXjnTHKKFbHr8mblviWhxreoPjRupkjJ6l1xRIYrBvWmqBoA
1sdI/h97Z7IcN5Jm6ydCGhxwTJtrdoGYSQZHUSQ3MJKSMI+O+envByrzpqTqrOy03vSiFqVFKakI
RgAO9/+c8x1pR7qX7+NoGpzmc69Fi2H5CYQ1/g6LvmNPF1qnOC9fpLMKczuYdM91ht2/V+d+FnGR
/mCp2URnQdeh0SHJ/CzNJdZMMilKnC9ZVa96RvHd91FkXs4XrlWoUn+jB/4sya+vSIobSXuNDqOs
roSBH10JzObcTicu8bX4/orDd1ONaZUtyrxyYtnjgRv0SSPxkaRogt9/5d9JgjffhcfvIOkfSYM/
ggf/z1/hCX/6j/4nMMT/hZxDoYND+1Nx/xcc+P/NX99e/+zC+kCIf/zInzRwF0MNWTnUfsG9gg/h
d1qb61JEKwyga0C3BH9yGf1OcjCt30CBW+BbdRw4aGJcDyi2Hzhw/TeDXD/YRNR8Gsw88U9gDr9K
2vwrq/1EkKFbheZfr+RU1IZUptQOYHlgASewnw+9J9XDD5/J7xfPj1C4n28Y8Im8DFg4Tn9cvITe
f7lhFoGiw8xcO+BXEQ8EJ9gq9Lp7XQCrLf7mVlmNHT/o5utrEUYl408CF41+rXT58Vbhu8CkO5jh
YRaVd63b7XCFPQSNZdGnm9oukr9zIEBh+5eXdFbMgqUT86Lc9lek2ZQpq8GnGB4SGLNMs5uqu0T3
AUVWMcm2eKiP3qOOmcbY6T3bNY5ipOD3NrOact9YQGKtYZCj308lD740aQ9eNcEnm71WfyvxNzAh
Vt6ePaW3H5c22Rf2bASYdssTm4niNs/IyuZa230SnV3CcG7rHSn+5BzOXXKWEXnsjRmV8X5ueNQn
kSIH1Kni1sAG+hUddXmMM9k+OnV0pfcz2GonL4MeFtVhMczsSkosEUGcmv2tofri22Iu1fVijukn
Q09SvwQTtbOauGQTVgxBX5XjQa9CgrVLY+zdQcdoQhJvK2KmRnkH6dcRXXXmqIAzlsfuq55H2gFg
DWPAVhsPzczzxpeTF9os+0b1rlzIHfYC/Nyrlrj39WZkr9q6Emix0T4nmeaNoJvj1lEcNuYRs/Cz
ZxnWrC7jsk53TulwJhpDrvNAjwEJsHEuyre+dernlJDF5xTK7J3HkyUORl15X1KX1JCPu9hBHTTm
KsNgkEy7dnDZkeHnit+yOHetAEErv9ZzRkYBInx16ZBMupiZDDy680ImNExaBourvpcuKHKS0dY1
Pt+7eEr0IJzS+S7GRLtVQm+fScgNu2rSu5072JrlT8SrvrRFEe/jMn6f27TeRDgUYcu7yN5isWLQ
+Xw4cRnmV01eLJ8hHWi3Jsn6S33BDeurSWRMRQdd22RJGuq+VmH7BFR6DMnNYX8q1dack+xST6P+
S6Ts7i0TK0Z9iRa73Gpd4p34CBShHvu96eCoM0o7l7nO2MPJv+jmNLLDlReh1k1+lkWfPMW+rQnr
fK/VLjsFZrFsWMcS773UA1JGtu/U3UWqtZJpTRfhCtPd9BUDWsh/7LyYYW9uGAXNCFp2cxeOuUHx
gLqxpnEUvus6kkubu2diPwoeA95SKoavU+FoOwvw3BWZyuUN+NYc8M1abzXy5zUbeFxnS9fdNSSA
AuwEdziMk21vLU9a35pnYwGkZcyLOmvOsmxHzx7vIdZD7BLesJsLeVuOxWfHDCvjkDADHqTfMZaf
30s7wWvQe9aAc5zwLVmH2QUf7y8c4DdZVGQ41o1+BnidN/Zy6Y75PB1zTwc7EsSoI7ofamxgHjM1
kkrAR9QrIIOLVjWbfh5U+iDJDkRd7uOLdofxwZm7eOsJ5YCdZlSIbhLi4vKtRrd9r3PLcj8OWG6e
Jk2S0sKyaDAhdUelb5Jcm92dSlXSSDIhHZb9bFyiuyGz1jxXnQzR2W7QjfwKh8l4EzFhdU2fFgUV
Q6HWBjRZ3PrWs1Eju2EfK0Mt3hKW9IzHFE+4tWPCaDlfnInhImo/gaMTWH9gEPdZgUWIDb+nsmfN
qrN7byig2ekly3BVONZh0Lv80QlnbTVJG+Hsj71tnvA6AT8fl2HsfRjW3t7qTKanRgjTfpqsg1Fo
wN6J+HG6KxZPPBhxRc2Datb/2wnt8H6e+/HdNkomj6Uo6x1Si3ms6FGI/V4ypsv6XB5rpZcnNuHe
tiv6pQwKwLnc7O5YXTRSIgoBFRU7YatqA4iQ+WDtdUGpdBdA2Rxz3gJm/4JAVwRNp5X3iyJp6Vul
1nPoHcbidjJl/VWyk7zkjSTRLsOPzhzZK5YNkZM83rYklI+I6951biX2a15wxCa4NZB3Vk5xq42Z
gzBPnKUMiHHzd5bWFd8QPale0LvpJs8oF0BpLar7qIixMazd9oLFI7N77tt88/Ec/0e7wP/JBu+n
neJfbSf/N+4C+YpwTv5/4+W/bAMvwHj179n8R0nQxz7w+w/9sREUEL1AQa3ucQtj8Z/bQIpoHdaH
FcBKj7dY8R5/bAPpjpaGxx5U57yBOxin9h/bQPs3sHAefexEfSGD8FP/ANorft0HQv0VtuEyNVo3
Mobxi02U8XncuksYnQaYXmB7TeHcjiJadsBUun2CE+I06G8pg81jzZ0x+hxXvTugq92hdYphbzai
2dNroOvBDx/jf7VzNH52o1tYePnlLN3F1GZQyvvr3nFS1mxlhmsfncGqq2uPsoJrl9ku70ELrYyw
T3WfCKmBDyJO3EU0aWj1oAKEwD78wrIobhXmtYYR4+wA0F1qLTqTQhk7xA4lngtkJrvdgj5YdguP
XneTW6mhwwG0XKVtpN1p7mFNKm2knpVdvCHwLLNpQzwtaz/F8xAd2Kwx/gg8K2/u3FDB9JSEEgqf
ShXv5LY9ErMxp9upBYXqAkDptzi4zJtFIMPiMOCA3jaEubzcyKnhAf/5ViDN3OGAqz5gsnUaJOxb
YE0yZxK7ITTi/NSZVZ7tkmFGTwW5yHOqUZuMzc8O7PfjFEbaHgxKe2qiVOz73lTvoItaUoPWtLFT
dSGi6kQaUj04ZTLdCG+a4Zj33QXA04HB2gBH1lnon4GoYJ+JdM+XZRTvkOeAqcW9qO5QyZ51k8Ga
lqiq2ixZHj8ZYVgzl+zRxrWo0m5hmXsTUs6sSO0N02XkLPdsgfPrltmuPy1eyeB2tEW0czNNvrWq
SH0EFIVrHE8H0oOe2HfQEuo7wEpmUIRucWMhlsRDYLaC+GWZK/NTGrXMioSWXC9Lw9g7NHaNl48P
s65Pfhmb5XGya2sPp6Xc1U4XZ4Fo7T4gN2KTgXXEYQKcuXUYeRE21fHT6HV1lEs3BqKJ7Fs+9ebC
tbPVu5frp4gw78kjVHTCMppHm7DU86e6E+oBrlj6rRnhOAUZ0M57RiPL2SyN6dIcdAQeJoM7GXYY
bJEhyFsNXZDPzL6NpOpsXISD3C1MlbBPZXX8mnHZMzdsp6DjSmNbEY13ujOMZ89gdmqNqt/mMvGo
RYnzbactII/HhFQEEaO7uCtamo0WgxQkyVeeXoUT7gCaqjlYGmk/wYOWgTblms90vd9a3ihejSiN
cSbM81cDlfKqKWLJ/GxqD7KWFEF1aWo/K7ZKPKnJzB4JVKYtEE9zjjFJOOW8HwB3pb5jMUXEblQ4
OBe8Jq/YbnvzZg1XLj4lE9qDNSke01LLu6M3teICxwFchonP8Tg4S6vg+GHCiFDpLthR8OnJPsRy
NqTbFGzmDvMBDoUSWNh7McrRJk81tg/LWJeXDGAQHAAkZ1cWrVY7s/LCFTq83l3YW9n95DIc9gPw
B5iXnTfistETa+9kKNNZ134CILS8OcMygYlQ8ujZaQWFlyf2phaop6yE4zO7P7f1a9eedbgaCxDm
LGkzD+5xOQIvBPH3UmJc7DdWg+zuV0wGhrNZ1PI4iYWgVsFIiuMFA87iEhYd3FZvxnNWRTa+RcUi
UgRp6ObXFkEjRMskMq4pQRpvOcoK5u1lPEwMbVV+LbkxmC9SQQDxB9bLDqmhJm3aLvYZVpGCX+Xl
iQ8ktngMu7K5S3qzq7ZTbphX4doPpDVrVRBSh36drP1BmNm0fCP6RG70ir+3uUa9LZJJTAuU1V6N
qH43KyDhE8Px8sG16CmKZsjZRT1m7I7WGiNLZdl7GrEfIse9Fh1pZmvfqGTOtafaJG5Lkw2tSIY5
UpDkfJQlRTW5sZ1cO5TaBSg4g9vxOWLuHwyzGO7E2roEH3mzaKACaUKgkwlleSBUtjY1xd7AGW8c
2ntcD6AkQtTBW0E66nPFXvPOYTgqDgqH8I2UAA8glnUZABwnVi/VjIPCl+wP0efWo0+4dklxKGsE
Ab5puOrcAlxQJMZVMDNdakcyduHX2rQ2U1mD4uXyqBu+sb57d54Wj7vGsdULQG1eIvL05VKyNu/S
2UyPLTHebTPSiMXaMB2JuodPQzYI/uCiAxrOTc4mFacShkEU7yXWAjxlyHypReuWiNYCLsSftYxL
0cuFTElFF/Pg/qIjO/bxtR00F2+Y3qIZ00QWGINwtiq231OTKpnRlXWQNZP5mIgOl3rtODfk1QSv
WrzjFfe4EK3MvEZVuUxBxvqLBUgYrZ0WseroOX3hgzcH0iEKJtR6WW/rWqbn2aqcvay0mh/APHNd
cqNLPA7ueLZ6vCYGFqYNRl0OS0gPfuLq2gtAoua2NczpQloNpHGoFJSlWd7wPqwFahnJ8A0lwNN+
3Ze85WvRGlepRWj/o39Npg5dbDiXY3xAw4A25prthek2KGZwLkGXCAXWd9vPGgDSsWg9cze3Gobt
iRqoRzvtunLbrCVx8qMvbvbW7rhIRvTIpQq5hcHE2i/nxs74iuVoLX/6aKDr1zK6ZK2lYwvH1xW/
MjYbrjVdZnezDlpgCq19+tFrZ8qWCqwSS9OV+mi+I9VnXIdZSYETXqQXBPZu1+FB2NAex/cVfnTo
aWZavphoOfybVOwZa9ke8Dn8385awec2SlwqljPuorWiL/po62PfZTBaQd7iAnGM7BU2zLMi/ctB
kfBMMKZefUI71RC0R1eTvknzXRz0eThyzq+a4m6M9e5cpel8yyAzoa5r0M2NrYAf4/M3tF2v1F3k
jTysLde6AqUVU/HHLXaZMNq0NqDwsBSiteGRtgpJNxci6gaNg7qhdGreEEnqAQOK5p0cqcZ1g2kZ
7bZIK287i6WTfouqA1zZhqLuYTO77Ap9kciyeW+AgVkcBjtpOlyifeBmHllHUuj30rYIwqftZyOl
rAT5QRZyjyN/uuWuJXetcw2EW6/K7dOQtjwJZJLAmsUURtR3GsM45NEq2X9BG3Dvp0nITdU4GpOa
dLYv3BY5D0iSWe/dCgbtVRvP2cTYzSkoUnOnx9bwmjtcUs5LE7rpvrKjtoP3nmnvUpDXdkEeMd5T
7bSy4QodzLVYeGQ0TtzvEzTFG4O2oeLk1ol3HfVO/Q3IjEyCXI/0I24L0gclRRe+MkEmbKa+ic3u
wnZno7K/b7L/c6z7+7LPFTn218e6Y56jvCbqp2MdR0F+6I9jHU3IgJZMPJXkO5hv81e/z/c98Rue
EibeCAAegIq14ej3gx2VKxZgAp1hNFBNWpJ/mO9DfoboQuCLhljCbbbxTw52CAy/zKZdYTCcXkOd
mB6YwK/K0g9h3sROwDXRmHWaGFEn3DrV2jDH5V1/XOnzetGvBo/7OmsaWrUIQ4SBPricEiIFoOzA
gDkMA3e9iZaP+yn/uLe69Tbj2MEdJz7uvmy9EZuPe3L4uD9n9DeetoYaLvOxcEEBkO3hIfBxZ4fr
Tc7Jgvtdrbf+8rEKlOuCsJAVbLcDUy/WibEKT0qFrB40djRvEOKdd3ddXDqU8i2qIytOXOcdGDeX
ke8GT400Lj2Dc5ryCvtqJOsM3b6/U+sy5nysaPPH6kZAM7mv1yVvWhc/6DXFXZFqU7kFMq3FQequ
Dv3S0iOE/LS+y6162PPPN1uBUfoQjbSMGWvfmIjdPRV5UPTjKql2VmnZoGI+Kso+6somK2x2PGeM
z/naZpbA7bkXxmRvvVi+RMPaeVbNULEW07zp10a0geYofG/GTWyjtltrb5o2MzydcCfdmI4Gl6Ec
74B64OL+qFyDdxa/22sPm1wb2RhbZxeiKPCW2lOD4A8D2cf3EF0pQkTnMS7JGnVry5s+bhujIgxY
t8W3FEDKbsjkvFNW4gYRo987w/berZBZPl0dYWCvbXL22isXW8tnT2oErxw65+rcwj0KydVZ++jS
Vpl35tpRZ65tdYlCGa4zUlNrk51V2eNmiaaLfDX3kXRIka1pvoNKxgJeTcV9vvbilVmuzmgPcbB2
xAWhl92SN8M9PdF1mnDHfsrWlj2pjOk8r817NUPhrbB4p7T4RRt9CKOHhY4sOnpItfVBWla0xJRp
2m71uhYXZtzop1nvv9AhOrL6Yjt3hjKPNzwZvTsHefXW5Zjlg8mgNLCOluUs6QGFejtoNNBO1X75
6Blkb4Pvue8u4f/LixlPed2ahMG47K+qyVyehxYvEsP0LkYFiMWmBs9P0wC2pE2TZeO+X1sPNfZw
NoAX0JL21TCotRpxbUmElJIGbjppBw66eNgV1+BmwtbBnh5yn710jxrxthjjv7tWMIZkEQZvYg5a
Ps1jn97EtDVqDFjFWt/o5fJONHq+LWl2VOz+jjyAH4FpUPmFmaogAr3LEoMGlyIhgwRbMCjXb2r+
gtcfgjqbRp/t02fZc6YfZi881Oh3VyMdb9twLaAEk/nMYqiujbWcUltrKvMsso4zZrpHaa8llil6
QhG2iBGmwW2lnZy18hIE+vOwlmD2TtHuwWIbx1SdAPayD8AG0nTk0krCLWuVJlRSYgiSM8eUEg0d
62SXscnAfJMqpi9mfluvxZzDWtFJU5p5JO7PhmAt8CzXKs96LfVcssm+ku2AfkbhJxbPMCPvoMbb
UWKsFLN20JrZOo9SxCUQHKBjo35fppqkSrQRrZHekISkYxT6A0WO7lvVcIC17cV7SE38j9Lg3BO7
SXjDoSG5hlvxCmuNXhVStjgoxKtdDxa5OLweL6rlV17r5jakCo2LKC+LnU5UYVPrEQcgwPFbCiPy
m5ll14+ntZ+tauExcOB+WXqcl0PI+jz0XIPJPM0v3jzRulrQcnPP8fO+1G1IoHj9ryvO854/eHlf
30RWKI4m5lK1RwGmByi3OE5xnKmO2FxDzrwgCTYV6cm7LnW+1ZU+BpHB7GmM3ZyRvAvnzNfszkUk
KAsCrDKhno7EcW8RssVKquGsjpeda3TkEONm4hYva6ic/WMMsVfIwzyUHybluOfZojXvmZbC4Is5
LkFUikfDvs5aYrcMGif3kPVuulxOsrVvJx7Y92ZLrYyfjVx6x7YbrCcFUeoUL8Ws/G4xrbeOqz8J
BMipOBBa6HAeIQB81+QaIcMQve1UGbp7amaMkx1tUYSZmu6Ixzm6BneU3wOtxl8HYsHZx1nIhest
Y/xcu1JtB3yQB8HO7dUlCE/02m0x/dFVLKHMtYJuKlk7tr+MPYez2uX+MIcBC/K0aLc1SzuNHJIY
APr1eNUNSt3MJMjpOLXniQMUR9HITy2IPyigS/8Zq2rz2rR68swzOSr9seivlLkU1+Fged/0CXDa
Js5D8w6G6PBZy/LlXOjO0RF2/rUoTPuLBZIxoe4H5yte2YGSZE8mRwvrD8crDGXsH+bNjDeuIL3I
p+inaew+9sNsXea2yr8QNkjDU9EbWP1QIMbbkPHRI88Rb0s6Jtr182yQfXCcOgxEBk/qiLN/es+S
xJMsRlH46GXlcDORWuSqnGPtJkltVfuGWbTP6RxmZzOvKeAZwk46gYE0cvSwMH+RXZPdYbW9R6kj
JkJb83DKREaeJ4u5WfH5N9dLYzZhoEYFutdQSVhsZ1jVVzVxhGeSk+NX8p7NiyvlgCeJDLEfekXk
+VMza6dWpMNNSWi09cmbsmXXZ3U9tyX2fFNzcds6c90eHIBAL140lYSfl7A/1qIzx02apM2Mp7NI
PzfEW6TvVmZ3l9JMROJzMpuz3dX5kXsuSfecgOuZ5DRTPd65R5at1Z9DrwslpVOQVTZi0Kw9YlRy
hwVa3+NZdcgJ9iW2fVeme5bn1GUYMRSBmRnO5Tx2zUkwssZmJnWKrbDZ5kCY/DUXFeANltuGlrHA
Jhe1teLSo+BI1beiVx2zJcu7zDUax9HIqm4zOWl9VI7EP1fkZfuctWlHhXLUKxFAyK6estmoy20n
vZmhGpDgr+uR8CrUx3pjGvabjGLvkxOXxStJmmpnxqslkSU+LLCQZZUWjF7Gikj0XD8mcKyvvEU6
L4PV5oc6rucoMCKLseVszuabM7bxRUfo6ZGkDkZWtzAn6TftoPyyMoAlwXBSuHV7ooCpGc/4psNm
IPEdi1dMswbGWIvwEuPVW8vr0PtTWNjPPfO2kFLtseda0hUJdMa9X7zGaAg2FXa0ntLS8CnxuvIT
RcGggc0yni561TPNTDGaYklABiwcMzumUXajL33y1JTOOZqHTRVjdyDfsh0Z6gcl2f9b2XnEMhwS
+RFswmRDvYBxbefsDV3ANfsG9b32rXaQb56zGLYvqzp6LBlqEE5llqn5QjMFjcwq0fdeHkVn1RmI
0sYSUmCXD/tFWt1mqc2c4a7eXwpkWLtvi69xamAAg9DnfLXxj8AgUmW8skPbT5HlhG+2rMIdkirT
Jb7NRQU4HPur2JiyY8Q2SwGTt/BFJG2UMiPNZPql1r2h9Nv1j1qLc5YWc7yqwib+nIdT/pBgu98z
OYXeLsL+sq0JTXKB2+4FJX2MQnX2iMUYEUQvNJpg2qY/uImHKbk0ouwJfI9o/TgcGd3EiYUtt64N
Kn/DZbnINFGfRluKS37DHHhFkryHS9IR4u8oW6wbsikeI/0mB+lqZMvnep5GWp0M0b5GZuPckGzR
vgq4jMf/iJ//ndJSukQ5uf71IXnzNX8dX9uvPx6Sv//M72dkBzcbjSsmx12eOxySkfh+PyPzV46L
IPqBk+esiyz6p/ZJdpJjs0fZBKUpwvhT+8Q4B9+YE7RtGYDLcOj9E+3zF2wy7jRO6czgYXutJ3X9
V0ZOlg5xKkAfHmaolk9d2pU1i6uJ9WBCWA8mpy26Xd3MN3llML7m9Bng3qOiLdTrXYowhefDXMRT
mPQkBcoysykk0MevU0cZo8s/HrAtBS0UdTelq61AwvxFakBfzT6pwU16ilVeh74yeQQm+RCTQ1hY
1n1KfdHlNHXLOU+tjm4CBJ2D06gQmzCRhxOW0WzTV8T7QLmBJVjjY8i77QUcAY5VBac8bbLS/cib
Q0niiHV0FkbGFU6xu9KL5AkA0EvqNNpTkhfaQ9SUrEhklva9Z0RbWOx4QLBCXRNEcNluq1u2IF8s
LeOXJCPii9i4lcac7dBkOThZJgAoUFZ7Pcq+cQpKGMB5xIVKfeFJVCd4gJuu3jULrx4Pxq1NHYWf
ON0VUwbTZ4Nxmwj3IRz6K0z+nOqn8n6ktPhyGjFj5WwifAP7DX8Ul9VcXEq3fgoLXOyL6CbsJtGL
Z5MCbarBz03zNpuzl8YakKOq6n5KteU5A/q5qc2YddGtexbQeQiYBwZcgg8IgNvQIfOLY399Cxxz
Lf5pAtQ0zC2Ofm1mGjtFHmr3kfLyR1qo5KNgM77nYAbxOgpNIivYQrBds/LpBMuW+gY0y4KBWTt1
ABpfKynaBwwkA0se8bXArHOeHAb5tdE6hO7i+ugpzTXm6/ZJZu6DrZIKUgN2P6Fm0AghcZsFi8HB
a2yXGLj7KUfLhupnjp947kUnCWHcCZxodfZ5Yf+u6XAvAzZe5m2HC+1cJA0HUDScyaXggtbLPC7v
TU0QsG9Lmk1pI2RM0nk75YYYBs3YhsZiCz9NhoRNpsbDrpgab982Zs1zoxbAEZIZ8zzyOvDdgZSs
Iab+IoJJCv671axPDuTLC1nY+ovkFwfvQVabXRGxF4vPstoJtwVRYrJBuBhnHFrHKtWZT1lpN38D
NLJoe5ezTvht9pzxKjdaTPZRKbNt7jBG8UUeBXWRivv/LPT/nYWe3R8r818v9MErfWREMhOYYPhd
km5ebS7ff+r3pV4I+ZswKT9gLTdolrL+XOqFIX+TOoNIZpQfy/1P41BdgKtiEEpJnfHhhP7D58Kk
1OQfdP7otP5HdudfqnQYx67uFqR5aII6Jyy5Onl/mIZyNqRmte+nczmatEohATDXMJHiggwF8Rbj
5XxKp2EVXfSse+4qOXzKpGLzrryy+fzDp/dfeFvEOnv9war8AWejm23NE+j4XGw+kR/fDTa0OvPi
fjgbTSnOUbaUod87FeHlaeiAQA+j7J+doV6rigu3awK4ksReYFQ7ElOxU37xuk6/5t+ICfHlufgE
i88V+9m2wq8MMcT0PQXwl1XRxi8+oY93TMkA82z8fDi5f/EJycSJ+W7n7gwEPoo2Nij7TwNGJXPX
OTOT5YF5copxBNfdwokWC3Omm/uCzJEg/l51X2KUIhEkWo3S3SWs1R0No2CBWitjnFul8U3WA9Eg
zIkuzVD7kWnjBdh7a9omSrOv2NsOxf7ffw//+jU4bE4cvgg8Vpiw11/6h4sC6YiwZs3Aka4n77GK
OBL7MjO4NOqyn25GfDv3dSjyp3//suu19uO37wgH0z/DeaLK6x/r2/rhZQn2R7JWUXku3UWcORz2
Z1hlYNLD+PHfvxIaxL+8kqcbBEgI1WAy++U6qzlg4OSJqzNkKvlKq0Ob78MOJcnHZ7LVG3jTganP
bhWkpjUWf3fR/CJB6GvAgYmVIdcsA6vDLy8Puy8huoId3Wkyi3aw3nrNmGHle0jzakvYsVol7zTe
j3kzwh3KKucraWlKArxZXk42eWeEgBSQSQpM7JPZ1gY+YRefSq0N9UbXIKzgNAFDerBMe+n/JlDw
q71/ff/OumxAGGQWRgrn5y9Kt3tm+laoXYk+LF4TQoKUMmt0Fq9CKgVMpzFOsje44mCllgb+MgGm
JCBy6Xzr8BRXwRxHDnGzdPiaMIv/go8tdk7//isGy/nrl0zxCReRTXRcEIJwzJ/fpd26id7GnXmV
SlCtnrvpvHjZr5UUHhuXvocZ3Oi3A1XOvQ9awQlaUe7xz9f7XNaUYWE7uWOQj+rt5GP0eUyL6jgr
QmS11dSfKMV2NyFQYfz9acpAqTOJgYapKs9jrSlCo+QLIzzTqU+6GaymMcTFAXRMfmek0U0ECmjy
895pzl3YPHT4d9GXB4MPMpkN1gZJKbqvj256mceW+xzqvTzFtisu0QoGD1t+TGKPuys5am7L/Huc
3WWDLYM+4nR6rxXYpR6iMU6AonMwzzb9kUJH44Edz0jZhqMxmFsY5b15pg57ChlYe+kLkGF1rYhD
wo46CjxjX5KhRrSqzSK7T7xwcvyBnNyJTUofzHwOJBcN7xo2yrQln9fshJjEsM0xeMImGulrCAYj
DreFMttNX3vXMcXQ+gbydHfgUWOMAdx5mxyjkz9NhR5fGK1XY1vpmABRdmzANC6WV9emv13pU7og
x7ioAwQIXw2Vj9+gPdZWsMBc6/0yMoZoN3Vpxc0xjts5Gnp311ZhvCFkURxK/lM4vbKt+KCBhfmp
SlONDDgqvlNZ0+LLLg8DE6NOQTg920YSouvtaCIIJqoFDJhyJXU7sxs5oEymM13ahKXzEA5t0xWM
eJKV6/MFE4ZhLM9q1KY1KO21LOXVuzEXaccWre/6vtbPXdaBTySI3yx7SJFdCHIvwa6cGnl1r1Ng
d8QiY/ZBz3cQAp/RETHAQLgUY4Qhz0NyIghvNvZGPWjzToTX6DeIh4dsdsZVtMm97tJWnckVNYYV
k/yg51m4Q7FKw2uMAaYdBY1bkxsRjDuKXZknrecTMCRevp0gseDl9oRH9jEEox1UKgSyH3uUL+7G
3MnJWoTsChD3omIJXIwxWDuQfPqgiFstZ9wyRwqTkwaeuooS95vWD06i46IysM9Kt3fPFrCj8FSa
TudYaVBOqlnmg9JZ3QDzRLEDYVwNS7PzWlUmuzm3i/mgK1XUgWUQdg6cyZpzLJ1Ngi3IlsZnrS4W
wTbdZijK/3TtGhQM5gUK6MvPaVF4xdFsvS7fZkwL75YeB/0uBRsgLmLm/kRbnNiIu33YDnV5z8PY
PJHiNLJdX/MOtlWHXW/rCjyaKFBzPV4VLoYb7CJl3TJCF/2pNS0r33D0ifqNA/SV+ZGj2J+U1M8u
X0n2eDasmA6ODk1LcXNkJiMPxCY5H8NpbMwNQl64WfowIwE8trVHFcuYysCEn70Quk4X7YJsEWpa
HSLFOrHn1Fu8aEt1jBMxRtvMkzHNbvx3vvCQHrl8mAAF+KIAXMBm0V5asskz0H/uI+MsFsIxTBYH
lLyHOR+N/mzX3swJlQzvldWj9OwjIMD8gAcwxNzRiyPKZ6gvZYxUUOTTTo3WguLbRd2DTA3r1ZpC
4A+u4OKlIwCk51bZS8KbB2IJ+tSkkywgBrtN0Euec2IsBkfkdLgnojq+1W1sHgZnjMItFlMdHBVz
AnNn5RXNQCVmvzOcHYy9qrPEg+igqaBiUD4UdPSpTAgRRZocWnBFUMM49RnXieZ4j6XerBdnmjaK
cnRFfmaaZecGejPy3cRjyRurwMuJC55g3iNBYq5uDHdZu3FxAVfHTnmhcZO2AATvDJcB8nGS6dhf
dVO3bj7jebqxMs2ettVY8NJVtSwkgoyiW/Z65qy//PrWR9Yn3hc+wbO0Sn6LvqFEwI+zKlsCLxu4
deo8ypLbktocAFE9u4KIv2NNNboyvm7E/2PvvJbjxtIu+yrzAlDgwBwAl38ifZIpJj11g6AoCR44
8ObpZyHV1b9KPV09dd83FaUIkmngPrP32hbT+JWpIp3Djdeku821CEZCrHcVSCQQ5uZm6pfdLv9m
Rssn4gYCEGapk9sCxaOBThdYdUxjDTqD8wLQ1vtQwDuB24L5ymxHvTmFlLnJiVVXmjy4PC12TaGL
c+WF1ZuFJp1u3opi41i6odedSLrEnz/VTgXIyZlMtmd8rQulbPpIs9S+G7sGhEXFbCF9GWQeNnvQ
UPkPkjWWe0hcsWGmD3DNTQx4s9niR/ReND3It/mgQkROFre5qR6ieyTBzQn+TmKvbaM2QP5ntsXj
KDK85zrR+nCTGQWXyawFpnewilJU33NuyNPRFZxSG6B+nCOJDUxmC16m3/CQGaqTqDuDtt7LWlQZ
EbJkSu8q+cKc13vUJsr04+y1tfgGwZNdWi6E0wMINPhTqCgX7uMAAPmgOCyDr2FOJ8Gq79vbcXIA
p7C4XrlOs7dyDNz7eVh4rrC3GtRzGd3+bSFH60ZrgZNsoqrI+1NIBFPku3aTR49UIs03HVQvmhEn
bnrEdWx2Vt7QuxVPgal6yICZxa+inE2XxTwV2PSkWrBx/DFYh5vIgQlw1AI1fI1CnWlF5jQyPTCK
E5ex0YJ5V3cosjcxM3z4N0abmHcjCzM2uFItUDLV6yyFRYTYDr3mgGQdZQkrZrdgoQpUIefe0TTZ
hrnPWK/7DBvObnYrzv7UGkNnPQUAV/xAgQB7ARMhHhMkewGXQ+w9c67nzV3hFaQdd4byCP7II1hu
Y/cWTrWtsQzPRHZvQy1DqAnG2YIqmZE/VwWNB30p5IzeqNjkaNI4TONNbLYpjsNaReYdAL5MHohZ
8/hc46iFt2mtqWGdN6CMVlRjXXubZRhCmeen4baJXOZ1w6jrbOZRnULDk0iDrCBybq9V6X+FZf9J
WEa29y/1+7/Yhf4H50VZvP86RhHXX/ljjKJ7jMyhqKMto966mpj/MTFfJiyusOTPxICrPuyfI3MH
1zi/xfDduSrHeA9/jFHEJxM6Nvygn0o19+9MzI3fPTkwE+gvhEd4p877oXj6c6+RV07TjKkciO9S
ELCpaIeWDSIDTFnq3Et7lzzcpHLaudul5FPl+gscZ4APKQ+E5tHIrXZmfIdZ3NhkdVKrIcFqR7qu
+xBLQDiSsOWkiAXPiGGEbMeIk5YCW+a0x4M0oM6CSWLk/YFRet6wF5wBv7TqtsimpMB6F2N/9VxV
3NhkABwxYff6IUHGf4vQI0CiUSnA1fJVQzy8QznvLLGC6GPsBOFzDs8iT0ZcdDYGjMdIxpjv4gib
I1XB8gglNdTbDGyZBmwVMyZvmcnxfoYO9q4rA/9g0Tb9bQzZBGdH1LJGqPvljuOZoZ7tirHPdmPP
+JblYBkfeEZUztljOpr4zaRjoNU0GmKppnbXokDtVtqSLB3lVrpXQT1skxldMUylgj8MbygYwU8E
/WfDDoq3dpjE/SAJU9yV7DHWUdPgLA0BSuLEDad51aR5vUZO3r+2tTU9B3PpSL8OK/ToY0m8CTQr
mw8KiawzXolqrwgCFBltIg4pS6T9RoYKbXwjaqQvpVjA1nDKKWIZlsTpYB9k0DjPqPTGG+PaN8TX
HiK69hP90loQ7UqXUdFvGNfOw1yaEIwP9CN9smyfr12Kfe1YSJKne6EVJJySHmZPqAy642ufYywt
z7A0P0Q50AdN154IOB/9kVhaJSeI9feZuJBtanM1bhcz9obSfnrPlxkkZXZO01WO6kEw+z6xKs1e
y6U5C/ReDL7Swnaf9TxI1kbtfCbWiYZuae0Yo5BlB5uEjk+/dn9hmFVbbGAjT6Da+zwubWK1NIzd
0jpG1y6yXBpKTCfL9jfqME9TiB/INTEO7dKESna0X7ga6ExJL/S+BnlPv0r33ae7sK2MxyCLu8OA
iWcLD5Eu10MK9QBC6UNfWuB+aYZJiacv5gqID6VDA+tP1845XJroXGbWMV0a6wVCsOuxBAQYNWYh
mMPTMjXXfryhM4cVXp8rV5+/IoAP1hTU0zNbqnwfXLt6TdPp8NXS7PdL2z+VY3GubOIOV+11LmD0
yEexgLhrEQXlkwyrdjVoXnEAZhu+tBjVUdW3QXafLkOHZsbA0rf5ri0JM6idwEJbZKX6xY4qGu7r
7KIsUMpwZ0GAeLpC6Dq7VZ95sLKnkHr2nSfqdICPwKJuibbox8ljPdV+JHQbNB7D4NtoNPZLoiKM
SuN9HKYXMr1sNIahN66RDjh1uq5M5pkZzUQVqU7eDdQL1K8rIr26qf45UPrvU/E/PhVtRn//fr/w
PwTyFs37n9XWGFz/V2ztfQLoIXVmXNZPcfQ/F8me9UkKJNN4RJ3r3oEh7h+bZHkVWxNczgyUTt/5
5bFofuIBxpYCJy2wFfLv/s5z0XbZSf86aBWCv6aT7uKwnbZ5p79Nkqu4MjitO4R+mQv13CbnpS5a
ZBukVx8pXymKtTKBsjwM0zfiBJwbO7VAc7pCDPdl2ZGo1CjtnYEDUEwW12c2AuajZOAW8kSQBZJs
yzkjs2nuJxbPj3hU4fZ3fXzIQym+lCogqS9xkiPLhk07gVaCI5DsR2ZmjOwSJtmrplPzB6Gjmh8H
IVkHwZgaD+yB0yMEsOIUOGa2wyzKTq4tbrF4xD4TGaBRSR4dRd/Q0sU5o5Fck6gvtNA54mXEQRFk
4+dSuRmVvuvdTE24bF7laFxGrfPIUkj1WzHFALTJUutXfWlWW8PhySJKI3xdmvcz9fydGGV3Gxji
cdZpy4UEZVdUwFhBfijzB8PWZb43gQURfWH4CCdb8kgECqeEzhsdAfafmjvlzs509W3gGb01azbv
VUxnX3Rl+lRZCR3dmCGsQqKa7D0GnOvBGkD9OpOgsTa6lxLdJky1aLi0ZTx/eNMwvcKxNC8hIQp7
oNT1WZrJeMHlTaQjCL8tkOHuBLsT367ZjWtwqs5W9ch1HJHyMcIRMV9aZPu+uI63re6b5pmIbezJ
Nz11MoqQYaU2bjqSlonuLAuUWsFtnqqcaad2AH+XrqGPgfjo62pXVb39I4RCCCmyjQF0W8OOfFIU
QnmU34kZYdHW05L0iOs20DbmnHQnZU3JczjF3ptTSfLeCSAFBCyHB9UP1aMXWPHtjDDiFlrE2OPT
MuMX9HjNDWrM7MEqLbUDzGZ4q4E45L09ZvgX02XLPmPHug1Da95OjkMPBfjDuaeFEzzI2splkGj2
SwKGfufVnCtl2MrAT2Yr++hIJjoHUmZ7Ih/M06KY2+VKgjx1HSRWRNmei1DZF/Bx835k6HCmpTNP
xmAv8Xhl+JkgzOYxmU3PJ4klO+Qa6rwiWPDMhe2yUVPGW4FL97YKLZpAkal9kmQgLHNwxdvBiuzP
mRpORjRYnI5Vvdf0Fjhg2L5HnatPcMxTsTFU4LxX5vDdrsb8EE4KhvuU24cSB9HWYZy4npzCeDat
9GMaTBXi87GMN8ctHsvenJ+bRk2ALwv9UkZSFhDosAXZ8N95gDN3OUe9sIU/kJb4TgOb3DlhigXD
wqP/AdMs2hU9vxTOcfbEbD/3e1OjhOnT/JSEHMTBNCkfO0DbLlmgD47ZtF/xovT1qk3FY1sWSLsG
ecTHuSuIDPNniVYfr2ySXkyx9JpBtpfICY8ymIsDqDuwbKpLQel5JptPLz44TGy2iGKrtdPAeAmK
MbkHmWF9nwHpIkfELjzjiSL2y05fHbJinpwCGb8yUM1wQB0yJSMU1xUwzzutHpmkyuqEpA9Ru+dt
7TbJd0Ez6LdA9DIo8ReUzP2rFgwgZqUpLokemvtCuDTV2aD350Lv6w+zhSMKwGY96KOzgz3MICwT
nUbxZbqvbCErxvf6jO11YCNJJuMUfp6bMt3h2WT4N002m49+lAtSDi9uGEybrpgbWoiy69y15/VP
4TzBwspSDzYltTG3uSYGL9fl86mEjXk7IfzZCKG9JgYa5VUYUg3FmQePRFZwbupC+pkWvwCL0Q+Z
DjSSurJaGUlafs3IAz0FZeRdbNCrh6axx3xFOkJ7iRdHqeMgR6H/eZeJM+6QQrh3OiuBFpWDqZ97
t9SREuVzhggmkxtyJrxn3HL6eSZe5gUgUnyTz/0XDyHjnofo7IO97M9NaMWcSkNy0ySSaNJJ827y
zqrvWkyet4k+VM9aEGcQznO1YXQeboUHOnlmAbqxm8p8SZnz7SW7800duOU2GhPj++yE3e2AvPHd
Mqvl4UKyxWuUZ/ETiep9tgKO423NxAt3+FjB804h8yIRRHdCQDGBis2uOKxGYAB89QV2kvU0tWrT
jIZ7cllvJesxK6PPppMMnGgU5J6GU5Qj2827KTS7HdCC9pB6s3rKOqJ8hEo2BL7PdynD/o3qe9SM
U6vPIGY19nR2OG4XadBZ9KGBeT9Mv8CIRPNvSHfVCx63MZf4qcFDs2cdSGB9WtXeWyplvM6LQX/N
AvBe3JkizJvGejKkfTd3ifahLEc/qtbVttDnm88iLrKDbWlkq1phc8mmwX0KBzfYCr3SH6I+BmGM
0UED+q9JBLNOfa6n6msBE/ZDnztu/13dzrBKRytk5zKINcMuE3GzdrILHWDAqkBeTWRmOZBmvxLk
D8Xc0WL9snQPPPuTJHzsbAoRmBDkLviF6bWXKqyyfRlxSeMhctIUlkANxJgtffXDI6Tg0GcRK+9x
0PBzIqJGuXzXs+7Yt3b3BskaGle5AGVd+FZf01a+EQfxrgfdDyeb39xyvC8EbFKSmxWvV+WHGkbt
pq7iR6MK1ZFlp/PYq9R4TpOh+GArML7UAb/YF0yz32U80eceFbNgvTuqqqn6dkdHTabILaUW8FJ4
zqluMzEtWwtEdRzdjOgGobqOnXtXtdUkXxsZ/OiIFXTp2QYOHHQeAwYac08/KPUd4dNq3uVQLW9j
VWnlm+IGSu3l9cQIB+m2Qj6GEVNjFtYMibGmyMNBxdLy2NWx8waBpPqiO0GY3AVjlJ2cyBb1I5zi
KNhlcC8YEJBiAKV6FbZ28s1F5KA92VUw2kDP+gCIvEZcx6FCtLQuNH3a1V5ZbHvZvABzGlb1GGZr
nd4feon1AsJx2MtYEWift92Znxy3HnGm2HWjY1xbN4jzWGPpGnKLlJCUZ1jl2p5a5KmYAUFE0nCO
PEFIsNbikJyjDIt+IaYzvWx1rjma+Gro1qJ4eF9yi4+1J/GYWlq3E8U4gXxeyi1zNjrM4Jiq4/iQ
BlviL6d1j2N57y6pJymy910DtcWfAuuSz4g1kkoLD7MVtgfiioJjnRvxsdWRrYksYz4u1A0YMYI3
Qqf60pky86EtT5Bl+hgiceNt2JPSXMdZuRkCS40I1FIeZAxTCW3v3H3HaAVTtpHvbD3QfwCEoIwG
k0HeBZMeU3yTbiHdl0bvCqf56KxFavCEVYGKw2fqHkPn+u9o8/9HJObQJ/1VE+eXRfH9o40/uvbX
8ebPX/tDECxQ/TJ2lxhnmTegp/lnH+eYnxwuXoBHDubYn1rh/zXN6gsOiKnPH83aH+NNS/9EC4eM
mI2jQ8aP97dUYmAf/tzHWahyUOTohsWuxNZRzvx5vsnClVazjPt9WYRibUSw66O58Hy7bV8nmX51
ddobVaJrRSDk+UC4INaMU8ruJVW+3rqPbu+mRwAn6e2IiL3HOMTITlKW1uaK8AZuvgmyBlSkjEOo
P5hw5vqauyUmcbfytsrTaLxk5/nIli4q6FklR9xIEpAfG1HBuA8Fr8lF0/sJniEEyXiIkrR57TOP
B0Bcss4oDfD+yVepKX2d5fx4StqFz7izPqi+fhVupPzZ7k3SiWxtQ8L3M8jp+8QUX3tYCfyues1K
FIFhC66PLErfkcYFt2uzMgo+j1Qj8Up19SpF4q3aBZY4aHy8glUkNTliW+xTh7p2D4iCW7bbfDU9
2/awzc3VnKQ/jFQbV1LyVZZu3az1ij8KhsmkWQqf+Ah8Dbp7yOOmWbOkZrSj8x56ZVHrkaqCoxVb
SGLBuixhy6wl5gof++oFN0a7WX4TQ467ij3SGrBaUEhPfAUqI20PbMl8Ccvs4mEF3mQNL8my2z7Z
FkJklIHGpqt4Q6aS6VqfwycygKk5naU8LIsfU1Gx4TNr6DbBRAmBSSaE3RR+BBmGWOLEHj2dXuIq
DG50vGEL8RkDsIvqVseoUide80iqTgrVk24IU++8JUpg3g8u357JzooFkHNwhfZ4PUniaqLPsKA7
KYfzgF0zeAMX+LPukcEnepbp/Icoj0sf86bCJLUOdAreViR4g8owH4+O1xoM7JazqOVnWROc40Yw
9SobY+MsCnUZSBQX7PlWTNSVj/z8zPn8Y/TgoRtsFlbZEH+FJMuxn/lXEtgjdZNWrIfWJVigL/md
fHGeCpoiw1HzrV41nl839ev1eOdYEFc9ZbFPEPi8DSNOGdDJHPqKwqKTbnbURfiDi5yzmns5K1vO
TtfhVCmXa4E54vSURfxTuiRaCN4IVx7FFFyOc8fXxSD6cULksBkqrhPHGYLjADfvNqIl8T2neXUI
dfKlwxF2O04ml6vx+mUUioti0PhRleZfSak3NgH73COWWHuDL1ThYW2C40QzeQ9pXvkG24rVANDW
N1ulyLk3jE2dlvo6ry2+Ur3nPYRRc4IeNu4YsYgbXGoxO+nZ2KQOFyWtIjlpScGzFvoOUSoxkoUi
vXUNLlQQ+qTe9TzJqUmyjc51AmE0vvQRdtTl8jKTed7rojPAubNE6BjbE8zENEDPOdxW5KXHMNKL
3UgNsyE7h8swRdl3PbZazsfXguJG9rgGQsEpUKjKQ0DEd3M9y2cnnbelqr0dbUO6QfTgbZnuZ+tB
Q+d+PQGWM5xL/BJbM/L3iduY13N9W7M376+Hue0Gk+uA04jZUrvpExG8q8UqZEd81JktPgY3oe0D
z+TuRVIDhRuHQKQ/6H9NWmOuHl3jas7N1vONQgRHve6KGwQ149ke7Z07JF81pOf4HnBIBKmxCMK5
IrpZ1/ahzXVaMvm/mVCMbB3JSVbkZnGjEajizwW3LwIjGERyc0ARwsLU2nlRRrQn3v+bQAy9DxJZ
+k4LAgUxU7OqjKY+DBIPhFMQozDGuQ7g1jZJvQ+5KYaCm9vAodOc1NsFnXGJTM/dzQIiFvtpYwM9
q/cB5Co/6HkLQwfFiUuk3Ocud7DcAbx/vTcZ3oiHfblo0SP1zBKwZIg2urNrTonati7GtFCDAw0/
IP05j52Bk6kaFYNwkuLSEsY+sig8I9IacaGlP2iz+GomroDrdy3B+6xTHNV3neC4WgVbGGtsm7Xm
2twClwbLybTgzqCcX5MFk+3coPpRLfCVvAO+FbC+IHNzPILuireirj9cnZiiQmMXAjjlOS/Z7Kda
dKcN3dlhA7XgZsLjFI+wObWsycSacTqRp+kA3bMYNSCVczZ/IVAGQJekIgCK4IpGAyRUJ18NvL9r
GjsP0q5uPNohaVmNixvkFrFVd4wHnUNo6siqVgRWWd0m0VkAAGFo76LQksBwKD4ZxdVE/CT+lBK2
ynKgbja0y0oQSV5pRxV072TalN9gRn9YsY7jODTH9IdbmdrMXlMj8MDn9j/syaootwgyRk+taqJF
fJUQsZcnFqS8kEfRGl17cOsN5axtMwANzRkJseuw+LCafN9Oc6u9TkSg+hEI6OwmACzTruo6E9Kv
JqI1znYvjWkTQgrV7ouO8iFy5OMvpdjdT3Hxrxzu3zSiS11jSRpG9vk6Im5zmV//IjnOPM2YLcjU
eyee6ELm6Eec8nAxC/exq0uT04qrzoo50//6dZd98C9S55+vS/4dehlXd0z9t3oKGS98rFZ1ezFc
b3Zcg2acfisGLaUjTX/89av9Jqz++WoodtkFCGKUFnLnr59yHkISROai22cTJ8hSCXh4uDchg7ef
n+u/m5z/sMkx0VFTM//7Vc4zTtH4N6PIP37pjx7A/mTAZ1osfqSb/6kHcM1PEHAs9jU/Vzkmp/Ef
uxzvk8Vm5d8QUflrjE0dbhSGYci/RUR1xKKX/tM5u2gv0KZLFkb0AC6f99ezaLEzlYytxN4lOpnN
YF+6S8mF/LaYKp7fxKkUwZepcG1YbW4YPekgMHxLN8sTcvfubJaS1rTuEfQ57C43cEDcu2gKCXYG
7fFYFowRVwDlD1XQYjkLRizmXfWu462qCVrhC37Cl148G62EW09uNypTg5BI9vzlqYxC78aaRvv9
p9xvpFh5p17lhwxpec+tLLXv6eiMT6lZ5uN30LQea6EYjsWZBfamztElhmNyor5Q7o5yoHgcyPni
lh1qnXXumOItjU+pPTJ3Uy1i3KLfAKUCMFbVgEjwkllr2rvxLOqR6qDqtK+SlXF/Ymnt8rWAgtwL
UCw3iULG0aWSMo/1XEme5DDYWzgk1oqW4KsF2/gUkpG9st3ZWtvUUK81svKNLQLUAnhHffAGw7Nh
oNgDpi/YlTRdvCtVru4Cb9adHSwz68DeQnsjJS9ed804PkV6g88vZuK/QqDFs0k1MbhNVlLoxWbu
fGpFAJ1ebQMvXMS1s9UanwmoQ1+l4Xl7rDHfv3fKikBWZoN6s0LLvVmCBx5HsqT4llPBd8FITTx6
V+3mZAziMYxbhkCZsvnzrbmQ0uuyFefGNFHCOW2juO+pAk2Za/dIQd3IQ9ai1RXK4oFiEHUeaEb/
+r+ZSJBxsqOp5arqCG7BRZDzO7Y5pc6NKkb1ZhAtm9OT5sHz0hfGvk0dfdMibyVCOQoRB4ej7T27
ZYow8uptYU7eImVzAfdyahLFAHuXj5GzQdwNTslsdWw982BGrf2uRqJddrQtTHfrsZlPXjHx+rAZ
y5MRClSciTXzgXAk8neq2kpObTozo9LciTcwiGoMN06Y8O0iUFGoX3PEcGHA/gIsXW0msEWdDMIo
hifjTIQjUuumDfTw0KoeuQxmoPYbcTEsKtNFUmuNy5+NWNVkO+acqDxLrejRCUqN2FPwUMSZMoFf
Prw7t4sy0mAy59fDkqQwV455sGSOlhXaE+rBplVvMuw039JwAJBAbeh3btzLm+srSqdLx23PjvNA
njHnZtUbfL8JUt3noU5R07JsRPFnDUaPrLAW1rtO2o/rW+Qbn6Req7eKIqpfVeRCIXlOKN7CpCOI
1ayi8hCbMVUIrEnT9Ctj0cGHZsbHmhC8MybL5IvVJpP2fH2X7L+6kEcZLE3fFDZv1laSs0wzTHH2
6gzSDA0KWJhGDhxnEouq+aEd0NnSFy+H1NCX7wcNt96c28krT/RY5WmqS/7tTTGlGSgtAo+1co53
UBs4ITw45DtnyLhDOQm7MSvXxbSNyWz7McMBlatEouPxC4F8n6Qvzc13ZQcB6uSIfOwWWMeIbTpt
B0woxrxvZgm6dnDHux4l+ZvJmWb6lFqCthJ6BPFoFt6Z1u38UtmwPGxDI3yuMRgLdnkRmv5UN85Z
MoE9Jd7kPXMwZYTy3RH3CSmEhNTXjXprra4Jtk5ijA89Z/Euof/bzhjLfb0P7UsXt81HAl6BShdF
wHPmZeODKzWoVUbNiW3UQ82H4Qu4kTrjUL/IU0qiubSLhqa1zkwEW8UiNCZNkJUkFpz9gNvqo1LL
9lmQaUgWe0CfxLieFjwEpXAgjoHvd2Lx91w7DncQIth7XjAfPg/CtjYAUnBaa605AMwNBDSZ2lIH
c4zNXZnRAvswB8NLIVRxD3aNIUafZrR69LLGE2EYzhbd/PTdok0+BnUb70n0Et+wo8zPbtiNzlbn
FnhT1TL+blbjwGDIng4qR0oK7DTwy1h7QktcP0ekwKyLKiU5NvMY7RLATNjjqGXQ9gvS3ryx2Opu
Pm2KUJ+/xxObcHpGQJ2uTUQwwi2HlMR8Dsy3CQrTqR0CNFL47cShm+v0Nl/IbPZAvCARWS364ziY
kT4s82gJvAKHaWRtZnR12WqcqulYkLJ4zgbtHtAozFTdFsQkp24P+zIjKqq6zJYZHXrd27W9HLdz
b2ItrlJ1O3QFmxutC+6KvuZuMjmrAq9hdy+K4tUMB/qU1mvmcIcgz7xRKSuVp4CsrmdiU+sHuN53
kd1X95OBzG8IG3GPz8F5KEBGs/4bW/dzBcxvH4Na2eg02a8sWCGYBu7jHBrypUNVj2HbLuudPcAb
4/pQrJ17fP1c+MN+VCDIOmXcNc2iGsxVZG8yPSLeuiQtZIJApF+aiODG0SBONCP1kQ2/WcOgBBWs
NuxAaeax2wxfAjXmBHlb0Ja2tP1dvp+qLOvYsEGL6k2Ws+6ot49QqNy3GCQOYPDY1D93CfoqjCLq
0EuTs3owky8jj/fTkHXduTX0LwMZg7eKbVS7YrOq6IKRUt3gaUjWOGWMh4k13GkaE3FJhWx/9NZY
f5m8sKzex5YxxSWWBOCc2nrGH45l31dV/QoxOrhEkQjY6qYBq0sx3vQtKfE0hCzDJBnFjal9rutW
bhrDJG9vcvLvWQv4uZpjOC3EbV2IYu3f3FgGa3IO5J2nPPvz2A0hFKgiAqqFJkedHRIxbvWgMop1
hBvsYqUAlR2rIwc3z9DOW3I8qiYvvsQdUWt2qZ7AlunHVK+fWx6JGygq2FIT/U0Y4SEZkuZGI3X2
dRhCYO74QmpfBI0gszSKToxHws8mhKrbzqn3bMZAfzoGTC9GM9w1S4XUfYggm/b4MX0jsgBOh2iD
Wh5+2llanCo6m6x8cMu9kYmXIEHdH+L6WREpa/nF0KbYazNozKrnPDCUtYnYWvOk8EDRhxai20Ly
CN96eFtHZnTKvLh0vXeuV7cPJYY6HvRFz04/iVo/neGxOW1/W9aYbVQXPkm9IrmPOe9amKNiRUQS
ooet6yFOyp5BM+XHltFLvCZALyEDm2gxnEWSEcHUAIHOx9rcpphGH/W67k9TY+ovWs0v9jIsb7kD
9ft4bEinbHPvYrY6cboFgbXrFoHUyczn6j6y86z34VgPGyKDWApHQymOHQCwS7wE3dWBPLht4t6U
aTg96U0WSNiy8MO66DXBdePbNg33CpFj+NQrqN9OM8JWqBrzKNH27Ec9ZKcJ9XsrO8lxaOtkINM9
19mLu04HcJo8O5srIW9TX6HaJA+74+mYRR7Rjk6OlGmw3Gfl8cF7NdYPQVI6W6zgQbLhcTjsXfJU
1hVMRyw9GgvAIr9nxVUgQUoAp6M7aE6lNVnmSo+m7jSSKrkdDGM0t/zOeOvkY+QC9bX7b0nVyR9A
LYdNnEp73kd4pj7A81V7D2gtAmlKK2TToPh7OEwkaCGvyPJEbmKtUpsE55Xvdi7reCWAm01Z6+OL
IYIGFPApTfL+PDeuMp94vqW3LTGP8EsY1eZ3qIdMv0nt8r7Lx1DeMx4wZ9/WAGX1wN5hJQ3W11QY
erj1CBTkAtKpBVMp0s8hD1mmGONNkTbNZuoWyn8CNuLSUAbcGplS3HknM3x18r4gG2CJCSDJ7y1c
ggNmXF7kxJMmUKXddGODpTpXRQRw2mMkw0TT7o6EG7SnUVTTDvfFeCfstnmMhvwItfyk3HlcV55R
kdFQNh8sPHVEpFWNPs0OdnXoPlOoDcA+MWk4tXVJ+iUjAeBEmm6TMQ+zYxPNg9jG3kwU68AGIcFa
WpC1kBtyvid0QH0d05wsBm55WY8LnO2hWSzwKDOYb9Ku1vKPqR+bO82b5s9aRCTXhuhCu/vqtupR
kbKcOqs67nCg7sAfmRreDLmD3+vclyJ7Ad80Rqciq5zgxiz0d4TS6na0KeSAsGNcTeF6c5yTKcUX
lkTOPbZkW3+Jc/6vZl2cFsFdieV1ayNLwX3o22p4mSOr9C2zdkPnLjRUdcfTD3ExT9Bh/0sn//8Y
Iv0+zPF0k0WbJ0wBhMmy5DJk+mWIBAa6Y+NBXevUtXUgAte7QQ9gPKIFa755EPD+gz3f/n2e4+mW
iUgT/7ijW5QKv0+toh6ggd6U+wKQN3nXlO4wujGRk4WzUEu6jyjTLesc9m5nsnCS5HX6DWys/Dax
E1x7Ghf2RsKmrT9fvWmIF2d1rA3hPfdRCwciLSkAGWcHlG0syr5BYDY9GnpsCg+G1BDyV2Na72O8
rG8EyNvvpd0P7UODYbTZzi3qzcYnl960vsz0E6kfuCMNW0h0PLV+SC+CPVM8QhFTb6RANd84ZYof
7tyDX/FCKvq24u7hS1Bxb3pujeRk0Btpy71Tp8ECYHiZNditW7La6mbnhmW9n/jB+jP8MCF3dSSw
4zXCLd+uvXAuK3H+64O+TDt+nYZ4xBFKi0mNa1s6w5nfDnpKhRzIxdpms5Wg04yThVWBcCY8/PUL
LX/oX15o8a9icoHt9PvZ5dZ0cFXGC2VRxiFWLo5aogs4Plx71nsTs7WkNxxpQmaesm9/99VdUhAh
gkKDWsJ1fjO2KG0SDkHVSAwTZTxKAJNrDLcT9WNW74l54VVl69AEaENO2/bXLy4WEMKfPzsEFLiT
niEWLMTvn31I8AiXQV3u2aLx1zGUd9atk6L/LxLUWWto0nz43prKUxsqalS9LjoaP/Sm2T60RvF4
fUP/HW/+p/GmYFb9y7H7F//Ww5LF+X/W72nZ/snEZf78xX+MOD0ymlAQIEvw0CVwo+Rv/uHi0q1P
gHDI3rThcqMW40T7Q+Zgf6JkMxCtsCX6k1odaji54Ab8Fe6+fzvzyTB/53KgwLBp/gXBA4gd7Cue
5pcbOfcWhkJBpZ2grfUXLvyczUhNaByapo2j2EPpxAvcm5nsIeBb80YA/WUv7UZr2uThcUplfjLx
jviiaoG0xnoPyjdJCrj1AkOXLKJN2ob3qBr2VkptRrhx5hNQ/Dx06d1gWJTMMBPwkRrAxGQy+gFY
UYYPkI8bK4UXSjSE8cDVH62UMhx/NsP/y96Z7caNZVn0V/oHmOBwOQGNfuAQjEFjaPDwQsiyxXme
+fW96HR2W0qX1VXolwb6oRJlZFohMsh7zz1n77WLKzGN3T2yttjpzF54y9Bip5EGwvcIAiJ/R6sh
cBGCfrvAqTmnlaEHzaQLrMTpUJyTdB2OCNWbE9NB5HRzU2QBWt3ES/Nyhq5pQEWOZiTS6dofRYvL
pO/oViDeXA0v4nZyZuVQStmwhN6IiJmTwdzApSJKZNmvciv7ci0Y6+uNfiG3CNJy9VyDP3IYZiqI
uqm6w7nwUuKpnMhiLp/F2eI0DSLBXq7p59kM0awSPmJDSp+TTI0bZZx/+bKKE1EJ2c7UJWT3pPGg
bQO1idip3s3syOV+LukQYb+h80bv667Ry8ablvgRkbz6MBW6cZiFOX4qlUp14q6xUZ1p5JLX5HJw
4KximAhuIxFrdBoxHqx3Jer5bPCTqbIk/M2zgvOsygdp3Q0G8eoOx+1udWUdTJIjQWztHfRvy7lh
oHRlE3+yoTEbwB8My5spKJij7lVTnwOEyCWTV0WY1whF+jNHE7kHKCEVcU/3DtE4UrhEvyD3SEbf
MieZL2Urw6J+tKnFUoK5r0Cia7XkETI5Ryvt4HZt28uKdiO0SierLMLAiU4YO0B99TiXawlquiTp
61Olhvq5XespyRxsQwlSeYcUdo4Ht2GfFQHyDsvkbGeu4zjt7DDeNKe0Otv+bHPCX4yHCdWqfCdR
llg0b+w0h3ipRsUwk++KO3OmLMuwtMnz5ZTAeGp2+JNLEJW5rOAuqOdbMp5WABpp2ag7NVFwsWVS
NHsJIQOhKyGJtf1kGSViWfUk89TVJI++N4r5MmMyYjnwCr7qa9SsXtWo4RlsucRs3sR45tDOjx9D
asniSkqxxLtFvcjX6zgZ4y5nXA6/hQ5k6ShAIo6KNCt7dZKThzUHy0eKyrDctdiAIxi47fwhQ9Wc
OXpjaJ8J2lGJcCqi6yZemmujSSy/H2sUFSASpoBfQMZBgGICOyNj1hLRfsLc+cbo2vLRnpt5YHCg
CNq4aJKJtLSVFqJpGh7gSYUHqwa06+gdQVdIKGcw/pJCW09WOHT045oVIJG1fnEU7O8+rf3+PIxm
eQPQIwrMRhCsMerXdjpGGOXq+UTXhVhwBInrn+XB/2+I72yIKvsaVfc/nvddJqj+uje74Y+/9WM3
tBjdsacxTBP2dnT4KQnbNv8gQQMvs2VwtlAwzvz3bmj/Af2NuB8Kf0oi3WQP/eFpFhrRG+ysnERk
Grb85H/GvKUo6puJn0yABxNqeKQqv6CsKm/mxlqc2UUvSvlUIq7dDIiKAOA5KyXBzr0y134miM8C
VzzW7W7eOsm+gcDj24wfBlbCmoDKHZYOGAJHXQR4KHU+AEgT4lGxcw1VV6d8iSw1eqBHbrpJZOgf
RiH6S8jY/c062ajGkypFbV3FknkZTfxLl/6mXQdSGmf7tk/Lk5nOqGxm/TZve+2LNIlwOcldA9ER
x1x/Maa2KB+0LBzMi25tVhnVsDHBexY4k76mK17GUu3YaPFpO3aKemnpyGPIOgK5W1lzY1MbPlGH
TjFCsLGQLjMt0VenwXlaIwIGShoRJma4mlpWmV/nYfKgsB44EVwRZi0JGRKMWfTuq9lWzZ0hBhW+
dB8H6px+zRt78RMzSVwSIRK6xqOqBqAgqSO07AbHQ5ju+U+0y8Wkv+Nh/kwQXWh967QCsU2vSE8z
oAXHkkElH5gISIxibc2nE7DlEViEgqyx2egUMVJ3VuRcvxxtuHFKP2yNaILhKJtXO3xcC8u8q009
vG/7RbUObQhFgtynWs9PeSeo7snyTj+OE2QeYgpMN2NczT2o6S4NZG4bJAqdsLdwL4diSpi4wlkg
GGyZTv3QbwVNBFbNTOglNCXmCzkIo6Ld0zFlAyPx1VH7ab+k01p6pgXu0xVhAw9iCcO9qAr1Y73C
y2FEJa33CL+ZYPbRBBNWSLKVM3hHL/oQWUAFZZwrgi49PmhoaV2gDtuM5xBHOqFmRUqirPIUdWuL
BRoVOHb23IZMJVy8UeJq1UPaonJY+gZQikMyrmeL9tUWSkJyNeUdmZM6DXtBPJQbGzZalaEn1y9f
JY00YF2d/HwNR6hiVu2UknmfsWzT6D+Q+nupLxaiS0LNzKS6Es3a4IXMAjEX4dHMyh26o+4BuPbt
jJDPQZMe7aJ17p1iXD4p8rTuTDMJd+G43Mn0Hg+g62J/NRomGcT+HmocwjsoYvg4pJISslM6v4Pz
5HByTo5iyOmzWVVykvJlPcigCviCcsYli/q57C3hNpC4HZqizP76lMxt2vv9EQhleiCn60sLmO7Y
JiI6NUwBvXUtZL+tl6CSbLcTcGOpBLg/UuMlhVSiS5TQy9cKVqgojr/pa/PRBIEIS7+qHaORsf2L
lmkJ/MfJswc4rqU+c2RLFkziKYO6BGKTUiUKw32dGIU2VW747dNTSpsYYP3cAybTtOEbe9riWbHG
zeFl2zcEgWTYvFHbrv0eEeWhnPS7RsNYbSUXqxIGdjtQO6nrfWL0AbM+orei6YwG7lAiWfTwuPlR
yt2PwGuBRHromiawlvkyVaUZ6f8w78ijQL0HbZKprXg0KJIdMAydpxT5t1zILTLgyaBujoe7RCrJ
JlMU14ah7jS9ziKYWJeiBq+fUqE5HHoVWv+quJWHuPRpH0OmtclIZljYKfSbYyNQO1QJhD2DCm/z
Z/A6CdI72T4aLJcYMTTGu6GWXtEeTfcDKeweb4VyG8XN7UiHekt2sKBuXM1g85/ybTXLhpBoC/q0
0onzgzgnaoMfribgli+s3dUMZPBDxh9liTFyrs4vMQ2zPT4eskExDSAfsxb6oaF9HCg2QYAJ+5ZR
Hf2H1bAPWWqeQ6O9ncZe3rFMWKcKOIVJR9XoP7CugOTE6kP7UOvTq1QdRiSgGXRkvqidXDXDlR7p
8VmbZ/uyneXzSoS5J9LiUxepqpvawzXBhbtyk8fOKe3UtezOnUEQAdMH5tVyuku1TOPXq8RTLJKr
TIvZHchDwLhoB0na3zMaNnYqY7m7KZsuQQW37qz06YMppQ96hBkIpO9Tt9ofjUg9qINu8BwP9a7I
c0ZO6rQjmOlQGWlgq0Tg0JkU4H2jJkCm/FxiifH1du32cq/e45LMeIApur0Cc/JJbybMjYp2Hhjr
gqB6NDJ1ddR89WU64oDoap+ExM/Cpm3GCdnNtrW0lqwbq9OCLknnMzE/nGxqLGIuy6j1OUPg9zEH
I+4BUORVkwSDJHO8NJfRH5vsaBI0smN0pyKuSS3G9XXSoHmsYjdbcisgd2Q9xED4aN4dIRRkQZ/L
iIptCWzFKO3YzHJ3DbHwWZOwC6cSg3imD9WzYFeSdbWssrgFwYEw0Wyby3yAwbZMY+XTC4y/1KgO
XGhiF3NCD7uc8gdFjPsyrC7tcWVjTcnHURnKjEt31SRm8cxxZG9by0e4s4zruB5jZlzvwkFPTuOi
HZS2UHYiDi3U3Lq+Xs1QGUaHGKnaw02nnPREh3ghaYvTDZH2iSyt+qzJSlY6Ugu8nK4xK9OI5vUm
ksYuc6o2NtyefY38jnIPpzX1FEUBPT7Uw4UaAXVMmB/t7c1MFmrSQyxN2/ZMjlK1he1YKI9lU32U
MIhfyxGnKU8suYhwU+ItPhOLg8Kuy9bjPGoPYqZ7ziRIIlKlKAeQeeakIXvJlal1hKiWcc8+ixq9
t58LabxRYkT9vZj6c6eXN1MpSW6TSbckhQzX2Zx86FqNJNvZqI4Ywj5YncjvOQ4eVQ4IvsLleSqN
9M8sr4Jp/BI+pavS+pMetkzRJdVnmBUHAFoQQFg0ZouMo3nSjZ/sKOr8UiaeJRqnjCkPnih77KwX
Y9Ajb9BxG+mxlj9xFFzuTCy6Dhk0n7RMR+duFeajCUndk0KDeEszTu/LqJSdeZK7wAYWSLzTTNSk
2F4ivjBksLOGyQwTL+81v17UdiDXyFhosy8L1MqzbZfjB60bfdke4qtcznSCPdiyTcRThWvh+sJp
S2QDYsY2P3UwRffpMAhqhDK6RISx77MwcyVmoP7ADOtsFTjvWG7j4RalqrWHxdt8kFZ7X+GevR+Z
XeLxTNAi22uWXODO+Npk1jOrc77Dk2B7QxsOD0mqnAwaLUFtt0R1TVLiI0dig0jg+vUqku2Y9hLB
9FWqXpWYkd1K1ZuLFN6XQyDbclGIyd4z1Js9M26eOTxuqSJ5otzUjDTvWCC72deIKSVfrWcAHwic
IzsC5TI2r04qPzVkA5wig8FkTi34KE+tBjrByhG8S2LR7ooYq0qZ6wSRJCUpUWtPuEtIOplEfLC/
DtxzFTQyMaY4FkQxHs0BUmAyyF6pkcTJQWXLxsTaH0Jpyb2CysMltGkkM6gIlWKKT+0wmTsUNdEd
ozGwaJcUWm5Rjo+tvR4Mdfpa4WAPOoVgOsEEsuhrTPxgFQ5o9FRnnXUQk0IO+OaOekq7ywYv6uUV
k6ZZDJ/HXvSuutZADuoQdUlewcELG/bArNrHosTBGiK9qy0l32sMTsmLSsdjSWhb2GpXaZxqD4kw
yMuqid1I4qI6pUQKQ7K275aVmOSxac9tPIpAVr5gHqRoSsPKT4vwQYlagtEapoWSgMMa1zXEgdax
RqJ+WmMhAq/J9wQbw3lA+oU+iEYCaqvaTcToWRCfWFISHc2VgUwHqY61ZvHnaUNwUuSjFOE2F3b9
MFdl5ZuyjbYvKU4TTk8vVazC47iCv7onTcuJzJp9Ma/ACIqzPZEmaETac14OD1W96NcMam77grOK
2uvLDpeEcNu698AZxCjp9PaSNsW4a1dJfSQDmkFKXhQPKNrhz265cUjGBKNs4leYJ7ppTHaBg6q8
usiK9aFo6nlXddR1SRUmX7NWwQxqrrdrwpM+5wYdPXABxmyFD5AqLpoYXWQLxp4OSvlCAYyfKu7Q
6wP4jWlh8pWO13PcxbsVq/gDQ9vEy5nC7xpR2r4gZIfC2wIwKqX5ZYYUwFmmrNjZsk5ekBV+kbs2
8mxyyYJ4yubbZjGlnd0ZirvkJpWPAk1WrtMrPJrDlSrDPaqaycXIS9CYkJcrNbWPEgpsbP5EAJrj
CFTbNqcLWGFfK84cuSJ9Uq31KaoNsBTdcMFRl9SkFOVhvh5CC7bTKklBHr9IFlFRuMvkCwW7y77J
2huEkadyhrVpxw1GVGzMu7rmiDuqrRZoAE5UhJk0WNOTpZCbZaXyUc6sB92M8ask69NsDs/hEH2p
qoznp9Juh/7SrMKHalx7fDxl9FmS1NEdRH7ok5VYW828WG3ro1VXXmvbVZCxQTpqZIGMCFW8BKWs
XAhR36LxWlwJyYZLniHhcOBy5assrCZKNOlmMJrRYvY2r2wLacjlshs0GD3qeLdYVndoeYI/L238
TcugXmkh8d2xRpeS7i6ARFIOi0/AOIvKTxKluGLbooE1V1pOkVe1JvrYtryderXfj3ABXOhRWZAm
UtS6tdrKsVtljCrVSdn8PbTGW71uHqbBIuV8jMcDlXV2sIlPCoRdil29rNGJzqKxY6hzv0AWI/7P
vrYtYvwQMSkvetINpzVOjGOtWTRSc/yGpH8sO50R9j0w+cqzWvWJc3x6Scowh/yIzt8aEdvQVdGF
NhOLPCiqfqkwmfCbdSZduZotLx05MY2m2JLQTAvlMSotrSyDEWonClKUYEWDiC3p+sijvyE5JVKi
SAyWa9SpBuIsD68NBeSAmS9frGJAxKaaT2aUc8cobC/LIS+Zpy0HvR1Xgn4x4RfwBaoOBnWR2Z9x
y6GjwLrgwZihj1zrJaVQu+Ks48d3Nihf3p3ImCn5OPnvhArjrZ9Vt5rndBdXcn6gdjzQU07dHCPJ
juVK91nRF756vfTzLAnSmJTNRbLOePZFwHGYros2p5/GzGaQAE4Cn6aI2YlQrtVXS2efyq7EO5Cl
wlNDOskDoZTwR0KHSXFzMpdOdgwGoXuUforboiBwsr6TUcA2/bGrtJdmHS4XO2/pesYf1TW5Uljd
fQLTkF20fI1VhoiSOFAfezRkhAnnIIbT3sNZLZ0mkZKyXoBnr4rLyDAfK8sG5popMExrHn8EzrtS
kYNooueR9zrnGT1edkOW8KOsgYzRpP+2VvWtUfWXS72kNOAB7UabPrHhrKVqpVtIwEAmYlLVMKdl
o3WuDNjBybFX7+Mqb33QXDqFy3JEGEzXOATSKg89ayTed5RM45fRTL8kpn6wRHMz99V8SOiOexwj
TyzRj3hW4fYNs89xiycZYq3bj93k8DbAq1AGNbDmiVbKysYresb2tQLTSCIDevDX0cjcplFw3G6T
8g+NkGidTExjwZ+hsq7Vs7pEC1eE1w4MIacvi3xC0kE8KLmYh2o4SgoH1TCZjvGG82f+86XEM3WL
VIcv0tpmQk2MwEpbHxhE35hQT725Rj+jdTITH910RNsyYaFYljwjNxeHQ056X4TxN0tprroVaY1l
PKEu3dX5U68UwdBbLy1prhx1E4SSCuiJrrC9hnGYktaptzbjSw3pADZI9jlmyuI3AlU4vCc3UyH+
5atFv2RN7cgrQR9uYdGULmn4maHWTQuyc3S7oTVmt5YZmyDZVo8SdT069ojU0WnkYD42SNS6gZ28
RmXt2HLd+GU3l60XQ9abGgMZkXJqZZ10OLL/Buinw45OTnRky4ImsCpmww69NMMFYuA2EJ2aY9OE
wndI8ia8sVjVesIwlVYvKI+b2GJ+tho9HgGj6HYFjsdl10rZ1KJUjmm3IXPjLSwadcDlL2ylgXHM
PdJJE20RXy/yxYDp60uHUyHr8d7ZsE5/4Pv/t3v2wbfq6qn41v379oOfKS5Y5+L+P17/sfvzz9G3
ahsJv/qD/908fzt8a5fzt27I+at/xmps/+X/9F/+iFV5pxu/Nbx/14yHqtS3yXP/b9XLvyFcGoov
rxNb/vz7f/lwjD/wSBmMmjf0H+8C6psfQ2rT/AN5q2VDUib6QPnesf/Lh2P9AYPN3rhppLUIE7PN
X215zfoDzigDbNsydFP9J30425jhjSaCzBj0P8h/NnvP9yH2T0PqRSkJlVxmeZ/NG+vxJY+kaxrs
h3Rjw3OaJej02IGOIPDoo5KRQKV13k837+ZP/cXPprnvEdmvZRmQWLfkCo1rVu1NGvCz4KnSDaO2
KCz2VbuQ7gejlMMTSbhbimUjEwcpAcsXeXhZ11EamKooSez7JLB6r7EHECm6lLdzR2WxwWZObUKX
3viLQh8d3I0eLGesMfUz7VH+I8zQnGVYIlKs2dv/XYRwRLI8dGtFanzndJK/6Dad4p7OUJQZFziO
y8VZ5R7votR2mubJhCQvWvm4WEw2eRr2M5SbQqOZq3Kg4kwDC269FfhRHE5TqM6kSyKX8FL2Wud3
2QXq99sVYrY/Vgx9HFWy+1vD/qRokt9F5hO0JHABKbJ9Q3OFwS7e2IgcY3ScOSPxwgUdfp4lQKvN
1PrQ9jns15/BlshBkg83UWeeYBZ8WaPB7VMWemPKA2PdNt++34R25XMxc2rKUqwAizw9l1ucojF0
F2hFdegJtVsbHR+27pJMu46KNHK/f+P/20vGZfLcVl310r9eJL6/+P+9gvwfWlg2eOFvx3w7YlmS
r68kLz/+zl9DPvkPfgRaEiKexDatQ+L0YzWxzD9YYAwyphRGa9/HdX9JXjQFcDEA5G3spjGB01Cf
/RjyERrF4I/lyZLRvRA3/k8N+bY39dWbbGjboV7RdShDdMS2xeanxSSCeb1yphj2qjoAhgHxhYFK
qDFeuoH4bcfU2/IiM4ak9OwYq/fvF5I3OkZdVjd6icL9QXtgqMAmX31600QrDcG5D6ZBHX1zKQxf
SdQchlxS7P+Fj4LSLMsmEiQGq68/CnfVqCiF3gdCIT8uVxUChzs8BNChm3/hqriVtmaYCl/6Wxb0
qsxZzRoFs2meE5hVa+O1PZLqnkPfO9pA+/XX9/0GalwTJkoeCro2r69qHvshy3VuoJ2EpGNhC6B5
Y7zMI8qcMkRxVBFB2IS0wqiRqj8XhX+YfcUz+POz8+PDIRxsTzHCzjfSwB4PT4i2qA9ouBsQJ+eY
Ik80F//sF0fPTGFYgNedmbj55lO6yKIN2IQDiChaOzybZdc7+tyYo59uxp13LupN9BUXpats4Bgv
oeZw7Nsu+qcXAhC0qsUMSAMABHgXsvabqakvCEwLwvWKkxEi1P79Bf79NkLmVjmBoYzDx2u8GbKH
MdQCS6uGjW4Hg5ckAr4su/J//ynbbfrpRf9+XSp7tW3RXqJw2F7Fn64LPBR1A+ryQEvGBTGLdIH7
+xoVFGQaudDfuaZf3cWfP+3Nl4bWIWoiPR8Ca5wUJ6wSJxoLGneIcaCXbKPTLPvy+wtU32hFv1+h
RWaerlnEUhlvl7IlJmt3mnjtlNgQ6IBF/hjJRI4b1Qotq4pIBm3OJmRoumui+2r0snWsdW0/RG2F
/ckefeRKiMkns36eZyTqC75hRw375m5tFyc344g872Z9Z2FSfvH9axxQgD/pCC3+9sRZXWTAceM1
SiZUXI6QJrTy86yPviRp5IHSTHVrq5oYm2S1rwLC+yyv5gyxguYPQHnNjerIvoYd/2PX/4cvuP7L
X21rUPGG6/zvzcuQ2jkBR3reY4KNfTWMdS9p49ltLKP3uybqHrDlpa48GTSLK6Bvx7lM2wuSgsbM
KzbvySiXREF0JHcvjAM0pQ69sLQgXajRQt2ltlf4C6TDCv7Cg3IHedZkntAAVHkcyKzBhGSFrq0x
umqFZO5wDSfOiKSfWmc+9hn9TdyFFE0hfeU510+xyB6GyYI0QTscXcqa7VoyZWG19NcVAdN7pk0r
BSSAkZnz+wVGlM2l04xBWgIAxlj1ki3aubeYc9nAR/e9EffX/ORy9/un9e8viIWHXiMSUgjbwHfy
+nWcO6AsOtVdkHTxlZSRlp1Y8kFJ5vthDbeZBR7Qf+ETdRZrHefXtt68/kSbtrDFcKMP2jA8KJ3w
4bU/02a7aDV6yASXfPz95/19bycSgdUG4RrqcUTcrz+viwjK5rvpg3TJORaMYjpEFYwAjsyL9/uP
+vtjakGexgwABns7mb15TKNBH1Nmj+yC1qifKqlRDtU0mO/cwF9+CpplyhRNQ3/15gYWMrE1uIjZ
7oyWUT+zGGkPDd66+f3FvNW8s45xNfCtLapFxfybuSMjqkkxatpb86xUHvjRdGfg0fGMDiunIE2A
koIHH6oIMWzWB5JwgkpkyXvL0hvt1/dfgxKGpFpFh34r3nx/TYO+ORlNDO+IuWBI2fkOl1K/YzCZ
bG7vVRzAI9p+K1ff8moyz1mfTkGky+Nlsa7akcyz8J1v4K0e7c/fCQIFqdQIvvW3FUckJEkKY60L
ymgoD3Kr+7Y8kDsEWfkqBNWLWgs/Sk4Yk5s30nI91MniGqByPNvCdGWWyDSUebzKrBkdy/SZ3qfq
Nklf3y3lkDh1n+h7HTHJsVzyK/DH7xUXv74A7P+o/hjjk+H9+qUIldYuFmvipsbLOWqRkA2TiB5i
VjGcoWbqhZ0iu4Vp9OxYbXEk2uvJSsz7rkVeMdQhWgZMwQg+adxhdq7uLbF+Q7hUHjXQCbuppgdI
k1hir+jzXYs//Z3y6Lvk73UdgbLwpyt48xYgrOIXrhYCurHFH8PVLo89+p3tyO/1ScsiPxDZnaby
QWOyTTOPidHvXxDtl08mEBtZ52VUaLa9vokIxMS06EMXpBLOJ2fAvP6FsurGFF2JM1v+WuXj/MFU
lfiZ9NB+GCM3rVTgF1qMG5OJqip3TFEM7KVTokzI1dWhZs4pywHh4Kkr0kj5tpSKwlJpQpHOfF1O
yQyU7A+1lbZ7pLXyhaQzg1yr6gkC3Z2x8EGR+J7OYnf6O/f876UbKlAZYxkVAiaHt4wiXbXMLASR
hzwq/1CGgTmmuSetMLOBemnv1Im/WLYNamBOnrgwqBXfnCi6PDPAOildUEfli030Krs2cDhB6t07
n7T9pDdPEp/E6MHGMmcCqXn9NTZhNNRmqPMktdF9pmjRB/gegESKhdOEvmQ4FGVDso6hocTvPEK/
2H0NfEUGUEs2Jgrv1x+Nkh6VeIo2YTCXT+S+3sxmc5ZF+JKb/ReOvIb3+0f2bc9uW7jIJ8LCoqgc
uI23hj17lLo5SXhkOYaX+CmpexYG3EuJ81Qb12/knd1XST570VJT3AjQbWgSWhj86zuX/suHScen
CIrGJK7tzbKOz3vUsQ92AZq63pNrk4B7HPSOlFSRq8fpy++v/BebJukUtFFpEuqbY+71nTbsNNts
AHzJSwv7r1ZCdx2s+J0z4i/vr0IngyeJ24u05fXHpJ0SVYqou4Azcot4b47JHEhtII6kBUwdZpFo
FIMnAQWAphsRxTQqOSmX0mldjffWyL8fyi0Du5rKoVyYcOLeLpHLoMP/zfhl0MH5cWRGu65dL5dx
iVwkH5K7Oe6D2OxVp8oG+Z3XSvnVG0w1xM2mbid4/M3H99EYMs6SW5gVAimW2Uq6A2iiv+5wU5AT
a1SG4VYDP8CRoBdQUBtNrntyCpCayYQZZ8Afl+lyjDU4cmrfD4qLMK/7+vsn4xe/JuxKw2CNMalz
lDdPRiwxFNJLowkYY6JnEgTyCQw4PrV88s4t+cVH4ewSJpZN2nDW294Psp0O7ILZBP0aFi9CW8zb
FUZCC1dT/hcua7MDMxrYWmp/W9Vq4Jl9zQAwICikvSXLxdhVy4ZpaTfj3H/5CW7+XCl/7sL/YhHj
k2iLUCLiP33bqVBX6NvVwCcBsoi8EJnbHVYT1Wd3wygyFzTJq3h5Z/n45a3kfC2AySlY9d58a1Ek
l6Qo602wqBtiVZ/xY6WIZ1sZ9cfvrw94Nm/tmx2CSkMGxMWYHeHzmyfZykQ1AG3iEREtYCpjgYtO
8JiYVo8chjJ3jbZTPYOaPHcbbZykHSdHBqwrg/2CnAydlwu38Wofwm7JH1USSGKvBQEyeMQbooBD
Mx0/AY7fVP0WxuUozpnrd0AeYsZy9Iiw7OGbIhJJxx0/abK2nHT0uEFC4OXqV6JFyhZlsXJvDCp0
qVzMurpLQf4YPjkmsfrRZrpbfDNSmiWRU3OCiU9zjHAXUUHWxg9dXinLIS/prgUkuBbCl+RaORZI
EaSgG7Kxu9LRDKIb7oclvDU6klcRKVrSRDxmy5TQGYSdlV5JfGh0aZnlRoHXtSrdDXqT340SPN1j
W0rVXtlM8s4StSpQgTh5LDrM2YQtEsJ9QAYdgZYdEKOAgABm4+ORKtuLdOQ4CfbYrplHdN1kZ948
6svsVSOhwCeM/KFM36GoVa8u9K24SgDbPZlEdywYDvvZXS3gine1Tg4r+WtdutwgJxjvykS0vb9I
jW2e5arAMzYQFzYcKGJnVIGznYDijJjkijpC/NJ1qR1sZI7Kz8Ot/SdLKnOjptOthzRucnfOCyQ+
nSA+hOiNWocjOtzS590No15/CGs1/5hLlnzuS4OIbrLs9hK4H19r7OshX5AUd7sZLO45NGmiihiv
IMG4gSqyyctsJEnRMB61cZkg3XZPaWYQnzCoZIGlsCvIxf0qNGnymTkBxhStGRjdJPu2SAx0LCtz
7AmRTFra0Qm5/PzF7MnJEwMahNIcn9bG0PejtoW9zXCekvxRlg3EwEZzo9tF6ytymdzAylldtKjK
ySry+JJ0a9JBTELHuyR8nFdND3RJARKCF5rJYHgIbZG5c5oNFBWd6ebsEl7XoeTCsXhoENk5ybro
/CO7/i6hQC5zzOZZ9VaZGdfctzgKY6wMxOygUkNEkPDN3oSWOJM4i39kstB0wYxzF6kfvFAF3bJS
up7DKK8/w5OVL8oY4czSN4Y3y337YkgNskjscZ5Fwzowq0o/tLnNeB/r50GTE1wxi2n5NCmOqjLv
Er1WiKlbPhby0Hwsk3Bv6uIuGZaP5AszTJRtGnVD+LEw0BbxBhbWYRxMEgSkBlmHLt1nthUeu1BL
POgrFtBglMr51OC2S+3Vizk3nJMWsW0Ttda5Gxg0osm96JfQJGliS0WRcHc1U723NCBSSVcQH15Y
44voeoy1ybTS4crGpF8X4t+bctU4mqtyS3Bxldj9PcJvOHkqD8+HQpU19J4N5wg2UxaJlHnjp5p7
f9VMPGXpAp3ZypSDPEQLYdJ9tTOUFek8DFZ/5oUA96PqS3dhLVM0dZ+WuMVu7yxqKKbMWzu1/SQp
2k5OIzIQJJXfOTAltXpGuJfVey3L1cErrNYcnaVitn0hSQZMw8y0sLLky6hLR9qzQBXCqkn2LVIp
3DVEM3mrVYz3MV39G3A35O0VZZYcppTYQ53Q8itlUq0dQHgsLUTfzMc46eQvhhxST9LfrX1zlfNT
zSb7jEcmMmDuRpWbTjqUqXnujDsxZuGLTXN/IN/FKDh8b0j3dbEgFY5W8dLWQCFh63XKZ1KkW48j
GobGUq0/EWs9eaQ4L0FPxXJvEU3zaez4OYuUE8Hcq81xrThPJ3MpDiA0ug904RiDpDBOdv048CSA
I24+xoTTP2P8yXbZLGFSgTu3T3E+5eik+2yX4Bz6oFekXMMumibPCPWiR23e8XLkqoRGXwZuHRng
GFMKrsPQgBI2aSH7nErtFhSQQkBjUeOecXoAaY9NOG354XiQLMeONuxrJQtQ0/B3NIKaYlTSE+vI
kSCr+E7GNuBUZjuou47bKT0CzeUSzTqz41OEfGqPtG58HFWQT5dRGEbXiUW6VCXDGa96oHkCvtKh
1uokEHJi3I29imuNSqSBBRTH1+nU1Z9p3ak+jTP9Omp5Vf2yKtbdighmN1WzKALTxPWb5/VobnIq
/ZqX6D/ZO5Pt1q0s2/5KjuzDAzioG9lhTYoiJapWB0O6klDXwEHx9W8e2Y6wb7y0M/rRcXg47lVB
gsA+a681V82HincXEb4+pLlvnV2o5O+NDJtba26M+zbm9Y6TlJanCdqzF/GiahRrXmFnrG/xp1bv
tjphAgeZVWCnTmL4zXa8s0e6dhyth2zTWPWBOIp/nGVbvXdT1TzLiNd1BgD0o8SpCwqmj3hZaUwO
DiFqxLb3O0grQ2ufrbkmOCtLPzyPsQ0zYnCoqvyggN3CJV0JmJ5s1AcjmI4E7EW1Gny25RodA2T2
iggjndf3AYmdUjfuKwPHbWzjy6ycKDw5dl++OiE4esrQ8CIJbQ5IeXgMkXYP1jrsvPowNTpILq2X
Vw2NHzuYquODpyXcF8Mg3kEkTVeVroXn3q+dmW4Dmwkc2z0bC7PO9k2q6tM7HxFnRX0oPuy84w+A
yVa1SkPWrZK5wtYw8zlHxiraJ/qbpi/PlSQMQ5IjAbgj4hKdusp7mhvZuQj7LsZH+IhBgpQlyXVQ
7raeXryuqd5MckZ3mj8T7qmKITpPTl5A17KK5pkE9HjjOW3/qFdjeonV2y0oPDra8MsvtSX5Rin+
Jp/gHTYmEqJnq+VV80AQ3uihNn3pcxlvNYBqsAYaL7jQz27taz0Ct24OfMVyTi+M7OMDwJv2Yx6k
pR3mBkl8Te59+nIrZL5l0NObuUBvwYVKP85QLB2tpFrBSuYcFKbmBBcr4si1gM9QT/tcSgd0Vs+V
NBPw4dbrWFxp3LOic5YmJQFwYy5vNDNBxIWDxHutt0Ql945ZesXSb7svsv2cmaSeJ8s6H+ov/PzG
oxXSHy1JrH7Sz9D3Sz56NfH4bP4qRVI1S0cUU0qVgd1/YuSf4T5Q2r2DpcnL4vAkb7f6kMIw+Eam
ziLTLn4H3SZ2Hfk5Vl592wUEVfpaVKcO09wLMNb61ui88ByQLd92PhD3uPXMPfcx1X/t8fku6GR9
quOYPrVG81ru8SUGz305lbx4+JyvORMHm6oPMLfjJXDRTTuzZyFseq8gsLpTkJMXl1kmd/jVeGt4
bB5NgLOUjrphfONYbbWpqLZ4IOqJFR88dheW/Ke2wiAfyMp8t/3Q3lgVXFEs6CC/zZHCLmk6W4PX
a8FG01qleLMU/TWfwBc24w1DyLBQRb2PIgst3H/lXedb10TDsAUr62vQNc1q6P3kVKP/EI+ThyQn
YVwRJDvrQ26cIqrHtyp/B9Q/1q5HGj3O8NqCOycQ5d4fY1hvXZzP9EGxbKwNW9/bcXeQ05StYj6b
13o4NEcoMQXVAHiFGPUZAX3Wf0iobz5Ovn3qFuMlpbXuQ1IVW8e6wS3N4x9mi4fQMWD5d9YVhlvr
iXlbx5czlu/+oPZMZbeJUJbhGJcu27KIgVQm5fSEvzO86EUEiWusdk6Z1SufEEm4iOnP8Ib5Df0v
f0lzd3Z55vAiCc0KudFzwlm600TkJUnTdp9qurmQgaaf09wCdd/39lUeULMIGyS/5V+gGbOsuO9r
Qjrm4IeXvuWb9Hbg3vT0yS8QphVSMLDeiLw4j07bZbs4dh/HRMe1ifmKOZBRbpHHU7ko4yG6jj2E
G4y+exgYxnukB8NGepq+BYo8r7y4N1fYLTXUXmgVQ4pUGE6Tc8VwYT0llr0l4VmCZUy4AZcJp9PQ
qf2tT//sl0x78TRWFuDW3Fc8kdy6r7DdLkdm2I3NvYtfrc0eDdt1byfJu2RLiHMbl7lw0XRNuKZL
svqcWTWJZRV28alOuAwoHSOMRX0BRZxVRTTCypMWqzAJCBYIC3/uxLJ3HQZ6K0zeKGemIgLrHGbl
LFnYlnYsJ/osZ108EUfNN3wUN5CQKahgq8dA5van3LKDhywtGTMsSZzY1em/8br44ukYtdPc9K7a
CUBtoEfryM7SBcQS+5xXdkk4YiD6OUOE2E9TKa8dW+Oxk1O2xQfOKSj+GpNzlpgRiflkxmXcNAXH
0kxL+BixQ5PXftAlzzk08a1tIMAjrYG/rWeVLSWIN974gVkfYWHTzcGTAapH39B+6dM6eYErcGgS
d9wFwJ+l16bXGe/yVVvggWutMmM5CrgRWH93RPedFlBNdgaI6GcC+wvOOW9NCbgjp59uWVd0MiRu
gelVgq98HidssaVw343Z+QTaVL8ysWavWZuX3LQoAHMzW9uYsg/Xndvnt5PDxJJNjcHS2+/IOIDq
IkymjztJk3l80MxysFbS1Vt3h9Ub03JhOeVZG0JAT8XklmfkG5WEAcJdsgbIuAmV4Jtf8zwpbomW
5LcEbNJsEU/cQJNo6D6yVuh0yyXRRx3oxJaFxhescQEc7CYp76Dye8Nzw8TD+wZXawNZE8f6N/Y4
q6D1zj6UaZ6WaGdzZmBWhi9p7gnLiHvmY06maR5ZhzAd2w9Yud0HiDJEhHbq86/UUkjHdu6CV71N
jPc0orGZXOU03kArCF5pTuQQbgUx8ZtqDkCi2ZWWUy4jfRfruV3cZfXIjaGNxqEk8gyfc2P5A4pG
P0ZcHpHoGXDKIivvIqeHaQmENHi1DZu/44OublYu9np7Bc6By6gwJ3CasuWnXCc2dimVAOO3Uul5
2CKxVbRX8Wx3nBv1QhrRcoAOE8LXM/jKs0Yf4N4akB9XkeVP2lab1AjQsSGFgTbm/jGJdKtYwbJl
aIVTybukzTzqluROg1fZSEJoYR+rEqHQzr9E3/Nd+9qcDLpnTf/11xfTJjPZL6DokxeZWx1nmmvM
NBFynii3sMrCpVk7LRnGb1EAFFVxZ+MfK7YZmPNH5SyIOWCSlNlVBirQWdT2aGw6e7aBPXflnT3g
qOAtZN+6HIKa3w+gA3pIU+lpctXiYpDbnLBRRGy1k1/SQRtd9MKuomtHM6L7dJKCFt2ieKJB3b0l
ZkbYuKo8/Z72mHbCZGoZwZn8/Yi/TgJpQWqHkr2Mi4A3z5nGQmP/V9rZkveEzy7afzSt0GV4FaXW
8edn2BQfMaeXeMEPq2qEZfsZJ22Sbf2+gUbe+3mcbIEa02ef6Xx+FrAqaE4q0P8OQ9xi/uc6ZKKz
I6tK9rrTIKI07FZgJtfgDPioWxy4eQjz/FrmvR6kiwKeAnGxGVLHOZKmvqzVCJnR69oR3hPRg5Ho
Yk1ETT+wk252Q95TwBR6IxUeafw4z9HwMAh6Pb71wP94UP/G3G6A0GKf8Q9p+F/Ya/hp6ZZAPf78
dtzvP/7nv3/7O//0oHoWhkRMRhBoGAzZd/3uQbV/oQkZacLF46P8ivxfvzva0X5/85ya+i8KOIPX
FIsSjgDx73Bl8L7/WdflyIO9ni+mIyGjXjtKZP6DF80XZeEFxFZ3phe+DGk0LrqW+xBLwudCc+4a
2hsLpft4ufFMXb2x6d1p0yINga/2COXVYm/Ser1vlYJUGIO995WqhBe9WrlKaQKK1XxNAS7IUulQ
pVKkNKVNsVLWL9q3XqWUKzNDV6u8ON4EWjGu+9C9UCLu3QxEmVMPulgxECBCM1BHxroGqiGoOlVq
GaLWspb5eWrhKlVKUQOrqRAs863dBvaqdOEeGNPQ34vYT5ehUuUipc9ZCHWDUuwIjz05Vg4sRal5
0HWj604pfInS+nSl+hlOi9iilEBG+bWFNNgjEfZKK5yUapgjH4KMJ5iO9r1qlLYYK5UxVXqjqZTH
KqsZEZQa2ShdclAKJUG+cZ0hWnZKvYRHE3DQRNFkqHkTEo0Tme7AkyLf0GiBlV8poXNXhGve1cWg
VNIcubRDNkVlOQdKR+21etxVJprc6JbGxVd6a6eUV3w5m9wfbmejyy8prpdjnHnkWRI22jBB++y6
qYCQr4UnucuAW3/uOTHesqi39mardUvTLBiDq1A2kDy04I5+G/vKSieeaVpuUyTQOTV3nSo+NWU2
PAc+t0uMqv7jmJuE/ymQR7gpUb0iMGnrdoBCX+MXuHWHgfscCCI0MCHtXWd61YsbJzyhEldmj0Va
UH4H+Hirk686WcX3E5/EWroJ9ao5IhZ5qyo2QXjHvujJJvXoBzCpi0PTBgGol1IvDrU2M6XWXuHW
tEyrQKVR5jElayVtAyw8NmJwk1dXMF+sxiCk4UOg5yZUCNx5ZpCvxzwu7yhMN06mQ4uCpZ4AjLvJ
a1UFPBGgN/HIogvC2OQJZekdQuPNZMuYspI0LBZ9aMFAjVvevwHajgmEHugv9s9Vo7o8at3MHidk
rvempwtCg6mSLEOCNDsMkfyZSI43vIDaEmGatglCicY9WhEmv44viWdi6ld6EU43IuTStHuq/3Z2
K/nla6JoF5dSR5p4S51TlEOTR0tqJF2aE+9D5WV8QQMDcb3OmrhYTzKfVmOXVy8Rn79t7LBYwwLJ
iTcYY4oY3KjLHiujiE8TlYgfMQUmW6M3q0/KJMaboC+r8/dPluDO9TayN/jymRDubThHSAR2YwNo
CiLv1hqVNAYl9ytTg1phEyxtE2tYls7EVjRWv/j3QZUdbvfgjjl/MAsSsbclN5EVNt1prfstdkES
ia/fV1piE9ClsdqXZIQnzivxOPhrD97VeahU2J7hDI0TgeWRcU08AXTgEdzllntLj7C1L9NgvNAL
gyOl4VQiwt61dpXkTYVnUByo4VPlKtSpbegL6T46N4rp/S6dM5zN6YqKBHEJ9MS7DLWWryOuSMqM
fTt49QU62WDnEfJSAKNJkx7f0YXEvMnCSLsrid9tZ4eplzJkn3IFsL/f71Y+5OVdHE6Ud7QpgMCl
gQtzWRIvoj/Oso9G3cIaoZ+QqKUT8uX7gcW2m5GVnGf+wQ7oxUPyI9xdQrZK5lNbRCeSeDe91t7L
mlld2uVrEaNo5c609L1r0fWc68ObSOp0d3TRLk+aL3vwr3xS6ouOibgQ7mVsTU4P0bZz5sewaZ2V
rY8USCDwIx7bxGq0hagmSP+guC4dz7F+IZSv2ogN58L089AaiXFygGytUsMLV45bmUvDxf0Y59Mp
Hv3VMCarNigPZuEGN0anjWdjFICoypBtzeA5gDPKVLWDSGs9UY64cNkr76SkCLDzUuKTWmN8FCHs
rVp81rDmr+oorq4gbILWELmxx2b7ozG6HR1Jtzwm4UrJ3mQuDYMXLRTPreb9mHqs5qBtcnAFGQSo
iZohLTcBBbQzx0jREAuvHKe8601FQ4uS+SOXNuMa+zflO9hU3XhXJH118N10iw8sggs/8wbHjrEZ
a1D8yTClZDqMB2diaGdo3afjlO91T5i7gZvwSvf6aj0WVBNA3+A4OlMcXZYvtQ5gYyxK/Tilunto
uPDZXgCmt2Xwohs5DGB6B3pj+jKn6lLFnvsZC4XpGmr91UW0Wxlpet9haHyj7NukXEC2i9gkP09H
MQsIhO6D5QdWvZBgyFejKWH4JvSVUISkW8sZdckP7uq8/aDiJFjrhTedWKYOhDhCVjEU+giduua5
UXlZURxLwzll3PNvuayate4Exo1Jkf0aME1Bcq7Xkl1apNXKajWgDYaoPmEYpGtYUPspL1NwCtUb
7CxBFLv1SYHKZz2gGRNiD9wKzhIYQfsfRDNe4Jhv9akOHgajwltvpqBp0DeXpcVmGVTbQ4D7eenw
MeRkVYTPNM9Ax27NVYdd4QhjMlwzJHgflmvLi8sZ6yGdajVDgPtgo+iQOO4Cgl5SgNHGyZI8JNTx
LKzWIr5JCPcTvSw7+CDpVNVswHpWQ5JwrGEDxu4whLm5pmxPP8GTK29Ni3UUiCgmK1M5Q6rGO1Wy
Gl4LfcpeB2GYJ6cjK2IzYS3oSZlXNDBh4M+7GPU4KmwwQuzb/IUzJuFRsioxDq0IDAhJ7Uyfr1/3
Gy+scwAEXvjYUS91dozGW6YmgilvYqkvgybUQIwn/RGvlcUVU9BMWNZ2pZDjA4/BsS9PJU3EB4s9
/zqo7Zyy3Dp49PFqXtCX6MCY2xpgaucX2gnAnL1nUki3BhSpdTxS5JINdkk/RDN+FbSRno087B6G
Jh52dK/XT06tel24F644FnK2dQcaH60qppZ73qc5UxgqsnbQS25gRKDrXYlPbVnBG2TXMwXsvQyP
HyvDBmFl725LUq9tguGc0rx03QRFQ98hnSe1wN7VD2mwZGa4HtnKY2DdhiLkHOzNL0nTlNWKtgIW
2AMoqtmAGRVHbbbJLb1bUkxhbedyvh7jiGpCVloL0QeUp2WtvJlTZrxUli1PLumdp4Ftf520dDCY
qfZidv6JDuT2Ex4YA4gzdRu/csJNn5Ez1kxIOE0T0wvWzHzEMdWrHcaFJ2h5Lly4pJXfA1LSB/vR
rMbtOIzhqoV9O1EMdxpjQaWv5yVbHJJbhyPmMgPgU8oy/KzHCfYFjzxZl2CcYoLroz6Oh1ga7bJP
2mBPFe0xDuuLBWtm5QZesp9mZ7wKEtyrrDa0KDXWyLoXP+Xualy5PaWnKucTZUa1TfMhCW9NJwHh
K/p2CFnpDfQFLXwNsOljGNY6p11fDyeEAqjy435k/p2PNqNKukzCPLXXU5vIFYA+mAE2hxPQuZ1v
S9Q3J8b91IYymn5EqccmYgE0vxQ7noZPnKVvNd2Xm7zwleTTD3eBO0N/nub2FCZ2uUmkbV0jLDzX
sxmv58q5xH6pLZO56y5UmgGK9e3kXLuV/d6O5QSFrpjfjdboroccqklsyM8mnFjG2UJee1KaK6Cc
1sEaOf1wdG9vEHrEEcGlvoSMKmsRILlOmvtK1C1Y1HSRvg1dOLENaajXKKibz7XYWYSJrlNN38K+
kjH4C/QFHpVVRp7DircQ6O59rRsXdmpdzSaDNrLAhysGubDqvDlRa7HMSosuAUHfdBf7hwnMW7Em
D8/QHyKhvOuIhR9uaifHYSha5vjW2plOzHI/8e90QjU6rdty1tiVd+l+ngN6LufZmo4W2/fbKsvn
J7h02XUb5T84gIb5uhR1j4jRKY0GYNgKjtGPOs956mt1/uFKR92zgq7b9EUM58bQmxfGF2ct2Dxc
OurvlsxAF5OCsTO00RCUoMjMgw6MaOVOlAqNfTE8Ov3QX9WVWRznTHoETqYuO6dF7dJlCEbvHUMI
rO0gicdNbkQ8CnRflXlzNARUNFAI9UH4mRsHLVrGhV2D99Th5X6ZzZwQL/wNkPSBaWnc8l2/WPb6
UNzDWihp8GOxH6gVf8uNce0Z8z5W6/9KGQFKZQmIlTkA0i+9sN+OAbuI6LVOkoHQMd/8XIcMJcm3
u6BQRgNEO2U66H7zIDA9K0vC+KtBwVRmBVQi+RUpA4OrrAyNMjWMuBtSZXNoleEBVf2YNj10uRAz
hJPr8gYQAAA1ZZVIlWliVvYJWxkpGmWpSJS5gh/sgYNfsHL9qNxoCRaM7NuN8R/V51um+TvVx2TZ
81eqz+5teIvjP4k+v/6V30QfytLADkAqcBFIkXkVQvh31r6jq6pRi7ghzh/+CDGE30QfIQAP47RD
nMFS6ODb/YcIZEA4oM1TRSPxUSpH77+jAtl/tn9bJDg8XOb8WA6WTCK5P4lAZHmyObFDcde2lVpT
z3k7LWjnLnkQgg8/VhaegijOGop/sHlEUapdGC6mbWFpExXksUcPZjtiEtGDbFhpcKE66IUMD5I2
FF3n63A54rrTZBmDmBmrVJF0UOsjDA69RUf5t8lAaPp4wz16WH3bFkoxpRfcAvPOB3sJc0TrP4tZ
gwWO79A6azyMz8C8AZpHbTe8UVYyvblmNMXMVLxsyyiUHHubtAFLmun1AcZO9d6LKHmDWTvdaCkS
NwuL6QWeUbP0qzB1ORTP3adsQnigVUbhCnlYIJ4O218tjsHLt+JBqT7p6g/Xy//HQGoq/+Q//ZXf
b4Hy3/Ku6pQCGyqa/kcdLp8tK9ECzDhzY/p72+ztdSVUj4hPsQfzr6g7wAgi929KtxLHYhD8apXj
ldRPpxRYAfKb1i6S+d6fe3k9B3Z0EjgKP4w41Z6K2m4v0YQwQTdKcs2BGh+/p07yHKm9bRg1pF9a
szx7XvPQZSbRm2o44kUU9yISW6rK6YFy6ve//qV/YlfwS9PWoi5gMr5U4PyL97/CHhwGelXcQRYO
Xgz17odlaTwbwhpvNFdv9j0Vc/s8GWhwj5geF7nWzZuWp8n12I/6e5UaSnyxh/EcFlZ6GErTvgsm
/q0m7/cpqtK4CjUxnKPeoek+rMcb2wseEWMEMW2kkrSgUd1JM3rz4HVAim+0bcrKfDWVuCJnPeea
NikIu9Jn86Nw+uNAMc+u6wN7N3mN2iIQHYhHypBGexCUK/gRi5mXrPKTAzzJ4UccUdOYdebwo+J+
vXcnqlqazqBuImIgrWS/6eJhvPChTE+uhJSfteTHUvNDZ5mAQyFoHPrxEh7BHo9kugm9sV/FMa6z
kh3SVp8bdIoYdcYt2JGPBe/Soivi5Br+IHtHLxNPE3bkTy9jjGCXyFkd1rJf79hfGZsiatsde7T4
Kus6/TrAsXjjFYa8tplUOo7sPXWwdTQnOzhkePhnKxQXLe7Gc9sZvKBCiV6ggXaDrT6b1CDc5vgy
niz6G959doNw0Ght0FHK/qby56d7luo8Fr4DkQGQOTwXoOh//sAIrPVBKF3tEnX6fIslo9hqRouK
Ng5gwtzeX5Kr4dppyvkH/jicqxBFpiVxpegjqcrxVDkiONBqWD+5tQX4kJqmbe1VzyOGzVXdOzkM
Pr5KKhs6lBNpssrivT+WAUtrvcM+1trhuOZ0Ki6jzvlg4U78qhPgoGtSHPGS29W0kWQC1A21TDmj
V52xtju4nzGKOl9zlOOpobrj9vuyrRIMaJTLTddNbRtHoyqDL2o29WdPy9snH+P8U6HN9QkRsYF6
hp9PtYwW8Xuhp9u6bEBH9dR2gB7se9yu05y669SLvLOn10hlf/3R/c6m/PN+pV5+Fconk+Q4Qm0i
lCP+D3uDoTZaBv0GH1FTwaHvSBUspqbW7pLZ5zcwEsEpu261+2SKZQQkoFI1Yk0RjVtPh8W1MPkM
IgpBbjpAj6reUungVPYZiULOeU3wgmzFL6M0330d99rm3/8FLPV4NRxMn0Q7f7p+CrDyjUEg5JI5
c7emNHI81VUIEJGa6gbfOfeZoB64XwiHW0wR2dra8YrqTQ90+8oYnABHVQNAUEzlG/Q64+gMOBci
gcOHDj0vuM/cmt1hVIScSP/6Z/9+Hv/04lNA7rJmF66qV/vpZ0dBjpvZGuxL2dv4uYa2Db64mgNv
12CJfDRoJL5OxnY8Z64sth12BlYbRUFlYRXLAybveDmgSe4zW0GU3Vq7p78DF8hgdUy4FDqfZ6+N
jxw/xpsh9yF4de3QfkkeE7xFMUysYOj3+jx7+JKVM63H/1oQhnOBCybYv0YleHaY954EttWd5uEd
Alot6Nd2nU3WmiFgsmh8wVdKQ/EgA2bvCKpb4YKQ7oQYP42w5X4loBqr4KIw1rNZ+RuzTN/xLe3a
yCzqhZlW1T6zULwKl486M8F48/3RC3wt/GgCLZJrByj/TY9+dpjHRlw4PiGV5wl8WGSj6EOnTnST
6FHwwpUnP60sV3cQ9dJA/D+AWpmvLfhINDjn3PkqFaqcRJ7e65UAgWjVTvzs5skPs8RXUYfRuE8H
0YLcQxgEICqOGATalY0ge0pwYhR/cyEwJP5pbOBjSDaQmYFAl/09Dv40NnCvzvs2lRRWZkbnLqn5
YYP3fW/OqHHZUtsaUeOoNhSYJMMNo1j15mB9Zg3EPWkd5hD5tdpdRVmSYaxCosPnq8fpUuJwybE5
FpuuRrkieejq79OgZw/c/rt3wWH/s49dS1v5jp27mICh2m8LxrFrWXQ0rbj6xHVgFSYWXTMLsk1m
BFgPaAWHoM7JaTXNlbvH2vqA3k7fqouLOFtqIt5ixtRuUUImrMW93n9g5uUWSZPqCh9LuRuNmcwu
n1qQjrEaOdX7iiOie2pxFwBRZakyinhe++b0ZFRVscJMaC74eaKcylo+EH5ocbEmgrYBarHcH4Tz
8lUjZXqgGUrfzX4GRxLpo97OyEbltRgDCyNIn0aPPAfixxZIarago8f0sGTlyVPLioEtR1o74Y52
DLW9N7kb4A+pog/Nd42LJgc14GAOOujU7221NocWjnOdMpuo79bsX3KdXxf6wCID66Qv4Jvz70HX
KzNCRMJoif3TslbZbBT3Ydi1+wDTM5RlIzHfIzMgXR2SVU+vNPg2jD/+dIsFq9TWVPHo73lWcl/t
6pwkAHd2fakVs3EM7SE9TFwIyP8DizDAxRFqI5HpZ4O+bY/rqZ9viUsE7FMo96CYqJe7TmOzuWjb
ef4STurtcVhqa0BvQCOpyzFU8ds8rC0p/aXXOjEAcbK7i6HRuArjmikTKGCzQusBiGZXgb7CzpV9
ue5w4eis6vsYWwOsa26BdEhVkOvm0Y3I3WHJwwAVo6XX8vb7jvofP8PfnGyJOv01re8cxeUfz7W/
/YV/mhlQ5jix4FnA3Yb55x/nWo8TLw9XvIDez3g+y/jFd3lsAtTC6Ir3gMfX7+YG7xcToh9HYYUx
+rZA/E4q/O0QBeTwf2Wm/By/JGXInZHxxDVAR8G3+imKSt05ImJh06ML9z1YiQSPc5RVwYH0KmHf
yWau4iyxqZp43hjDyCiSAcX1W2zQdsEa2nKS9kmnjfopHPHZ/M1j/M/3bvXTETLzSYwoiNi/QHIw
ETeBMfjWnmxX+YYpaLz59mPj0OSTws142vqVrh5/JZ/zv/7e5s/4A9V2BE6CuhvCpZ7z7UP54wAX
RAIydx/X+yAku4MNGXUcF9h16jels3Iq2z2CCitY1k6OezVaPmU6SRO/jnMxf7jYu+WqmifzEGaw
6tkqZ9suA623burSuXUjj1mbZgx7H7ApZZg1q42lV9yuiAox+ea+sbSwvJ0jgVMEL5k0ljq+fxpv
DZfcXD+z8fB6nk0cv5yREndHvIQeLbQljkHQ8l555ba0/uE16C8RPNxNOVkFgF7sAxgDasi5S9rR
kqUZWwor02gUD7j3/Tirlr+55sbrOlUBM5s6Oo1OAbloSlPuJmxzy1SbzQWCMdL77A6SNEJAD0kV
FbDXxTg9F4mX2wut9Y0jVrAAb93UPXnE6dih6TShL3QjGiVuOc9RS4BpA0De2eJpjpkKxIDL3RH1
xWfrdau30JvJIdU6MGcdk0zBsZcqFWgeQ28SmyOPBmkw5qN0GQMvxKVX1w5PHyvq7o2+hPPVuQxj
wDAz2KyCvjoc1160NMyhDRYsGnV00zSgl43+OBPYuVMZ2toKZwXNbnRY1GEsBmjhNP4lTJW8rYlm
7WxWs8S0LAfctG0/u8nk4Z11ipu0aMZNG9YCf6tNsIr0IF7cUMfNpyf0ljTdYN9MpHK2s/DCjzoS
7L/0mPpuKZmEDB80vZtfZoGDeAEVMjnMiZesPLtz38hhVzs6bXh2Z1W3m/AAEBMSHLYoG6DbDpuP
NWKVrQt6ZrvEuApwPx6QU4JHMxHMFUM0VCyT7OjTGnR5NkpjJFpX0NguXPrWcXDW5qK2YyqIfNpC
yJZJsA0Lx6WYY0UW4i4KtcQ8wSruberqgtwZ7ui7iMcKxkxRYkU1gxqEBcE3Y+FVXfpREM5je05/
91bo5fCRphJckEyjnFMPCWSpX7e138RvMia9s/MLaYlzy4bqMPezuc90M5HPzhjTUzzZonybQfn3
lIP0Y8Onota6H0XQw5ho/I5RzulKK153IKe1dRl407UEQTotW93laNlLfJ13dCZO045KQxyxWkAq
Bx9qA7KGaSKsXrE9ENahgYNjg0/mmzD+kDLyMLvyKOiKYxMNcbXCj1K+tSVWFKOZMi71US/3U9qm
F8PlphmOEb8/u7/izD7dRWgqObsSBOW7cQIJYKUE9l0TzMawRnki1gHov33qYodEWxMDI1qPoSJA
lfSFxeWASBjY5csgBZhDdkBkRHAIm9661XvV7K6P/bueNL1OvUNj6yc/GPCyVsg7bw3GM3tVadm8
+b6V+/zmdFYlvVhTz859NMVDpTZl8yPHDuwey3QARQXRJ4AtTXjZsozpze77Rq8OHux4/icNQa1y
HU1GaCWL0iAM84yTIIvbBWGU4q2fupxLp5nbq7Jhz1rTiCtXkr2bthn6LgbRoTUVYoLIzgorMSp6
NplsPA/jbR+HAiJayQcLMSc7oy7QYUXCtrRX4FTkfixdaAS67KL8mGuNy5aDn4BrN6+sPSQUT1Ja
1SiHh2kH/apoG/dVkwV0eF6c1F9mId0I+OxwFCz6CJVqEdXu8FIaWnmKHDw/Kw+nySJgj4+8SZYr
Hdrynf3XA2snZy99P7G3RodVrHeY3FcarSRUrJLKshaGF+cSUD1FkJadBBujh00emZJGcE2bimNE
z8G9SPtR+YR6+wfrPEd54oxoUw7pOhGlNrOjtMejhev1KohkBGR5BqHU1V62H9Ff7LU3NsaVqWXd
3he0S9K8SIAi5TnD8oOxdsX+KCsXRp27YkmbG7VffUmhwmLqXGJuxWBO3P2kkzQr7uOANELb2owB
N/w2JxD3n8Hx/7ISYWBRsKz/3Qh7Qh+N/mtJBCGLi7c/jZC//tXfRkjX/gUJzKGz+1ces1q0/O6H
tX4xhepihBehOCLKKsvKoYv+579N5xfF5WJtQSO2+MY4/2OENH/hjxqwbHCdY7RluvxpZPyrEdLV
1e7jD1oL3G9mZIZStiMecqP7k9bippTwNhnJi7FT5d6Gn0YuUd8QP6aQjY/VT1Y6PnjdjWhWgfzO
h1QUPv0Dc0tiTgzQzDfmPObpmqV+WO80OAO0DVWyyBkUIpN4Qmzj5wowWlZlZ5wwoVv7zuoJWUwi
qRGTyTXI2MB7NiQZ1oPv0FY+kw/zieO9FC2TaqXPFMFTNaZiloXhHY1IWG/wzI1T7qsuuJJbjPP/
2DuzJjuRbEv/oabMmeH1zHPMEQq9YCGFxAzuTA78+v5Q1e3OVFVn9n2/llaytEpJcQ44zva91/rW
8qQEcm+ho29gKS/Z8cQGIObPsxTxoOpg/QEgg9iOLxImQxuMjzFBMa/oMDj9ZXhrEZywyyNG8Ju7
2Kry+lS7TR0Ay/fbzzZAmFhUJQ+bmVTG2qT7hWxjMVZMxOT0hJ6FfA0ZOkw2LCtuDjCWzGeBlPTD
t8ZF5Gj0B4Rl9sus8XhUSDcOrS2w1MBwN2+xpfj+0o+RZnoFf7VSqYSMG2YkDMpwbj8pURdLhVNb
z2lbyHfe12JYjXbDb3OAuJ3L2nU/Jt790KpiPoBraj6tJrfnXtix9ZxFSU0n1faobbxw5Fs7OT8z
oHZ6LzBlRauwcOcBpZ1AneMQHYO/PrnZuZFdggEPaqNTYoiidIC6FebHikytaOUby/UEr5LFq3Is
EZmyrvl//nlDCarPiS2AG/tq9csdHiYsk9zStv3iYSAcL1pGDKvGnIyJjQAMlT4YOFoBeJJKwBxo
SPg1aBfXDaRProvODD5jMhpYlvTkYJH2DVyEe9WV7nBA0JGINyYLjr1j7m+gAtTzzyTquRJiqMLX
qeAwPrfujtcX8WEkaRJMabXZgz84oYMtX0HOMUui3x0WINkry6rFU4Z9G7rpbmKUFq/myOLXf3Wf
lkX0SxSbeNjsVn43sBqspuXOhnbn21uqEfsYwO1yroUPlwEHWcviMyxcNdFg8ej5WiJwoIKJt6KT
GA+RgWtG3iM3uMbpYSEGjBlv5JmsphPIoTyFpUjoxhY5DevN5LG81BJA4oEMT1S22YAhCOkVnzud
e5Sj5aL/tAW4XiYlJSsmMvv2cxwdfiSDR+7dsKyTiYnJO5JbZiV2Zx9LF9BdYC7uok4J+lfAp7Y+
FqM9r/Nwi6FOvjcSi+WvJQx+g+ubt/W5Xh528oble+QN4yMlDZdEW6h4R+Yl9+VsoTPGBU1QlOeE
r0DtuXBdLW17LYuABdP7oj4X+HBZAcsj0RdYzLFZcfGmpOdmCzaO1EzVO8FwzQFRFyMDj0nYs6Pr
6NXIxEA6JOepepUphktF4/NwevUUbqndITMnLscinZZ8HZE6RGiM3FAlJn4XEz0WmGHzkNN/5PpE
jYMm2UKHOImZHcSh7X70kzq86LrAP64IcsIHOvE31Ax7aZcZAVK03qeXe5+pIfZRbLYT+yk6sI0o
pH/w3EbsCNkML64a4ehpxnMk3OR8X3tsYr2baeYmWxIAecKspuQDzTY7VmnVOnmc2lFe0fsuadV4
zuyJZzmn9XfkFGmgrzUL/p5fVltqdoJmOrYMISLzuXNlzxUksPNRstBpnSe5es9FpA6h2cb7qEus
Z99mzTM41NEuSDg3PbVh6DqHsWeLpJ0VXsY8Z0UZIV4yVHuG+YzJbZanuPZxLdoVHoNTiaplnwmc
s4zA83k9aO5SkeIFbVOLrRljPGsK1AcLfGJKAXm1LdwPoUOe8JFS8Fn1k/lMGKeeNjn+rmpVipr1
YrYIiOuKVaqJjfNWpafMW1qH5nPJWbAhykYiVBnCZeWQHlVPJwcmkkLwjNctzmnkponL6oYI9Azi
M3wlT8vMzo7sm0NPI1jtfq15xyJVfS06vjMC42X94+M0b306hK+ua/p8T7Fse3CHVfcw0Mcdd8x+
2N+YnGI3TOxlPYaLulmqIHw17Jkb+c8tLWuB9Wykr1lKboRRgUyFVgHQBjjYoBYwzHvH4+kqwKRn
tC64vHYx7n49ceUQOK+66kZzPSq3SXa/dta6Tkxvr6ljX80Ujv+rjuMpf3O1zT5ROEuP3Bw0jIak
cz/CAuF41qvywUx6ax3E1Sed9fDYSI4aq0CJ5eUcxezASCfMm55dNrKC+qFfB4Som6sx4YiU3FlT
Mh3YfuxSb8yYFBa8duSOmWtIyOG5BKADusCPRlSAbRoWD3NW/MhEWvjBmgiy+JVXaXOgn15yiyrB
U0NtzV7LM0lsClsMZnxtuXQ5VON91lX5WsdmcwqjEaHTCrrlSB1iU5I7wRHmLleXkM7iGayQPPOO
Ce7JMCeeImoGe9coonNJSe1ueJLxCPRFjCk1Tl5SXzEBRQH2VXUQNaxaXVrEKeuGgYPwM56BVV+a
paEPXYcRKOklUZ8oYKN7kSBeBUGC/qDfSdmqneH54b10BnJXySdltCXeJq8ghQKTdUnWuokrg10V
nI7teN5mtkUP0EjIcmN51kwqa9sRQe0pJ1vL2ioPpsnJdZU6kuRRJ7d3eWUNIcG+846ToybXLsHc
Yvh64tRSSWKIJg8T4SFkWXL0JY1m5PIn4bkDonoXjJ1/gm/Eay4d1SEdDQLuSm2+OOZQXw3hVXfo
woKTj/Z3U5gORQlTj20cIIokI2O0CLj3+zPgHHGFCIszvDXc8aOA6/Qy+eWLk/mquBRo9h9UTs4s
tkId0Ixqwl2Ab+hnywD5WxIQMwHfiYQ+FhnHZz8lOWtqiNTMwoMY6LtN2DO2ZSBHDrpOhg3SbrNr
wIB+unK9vM+sCyrYITriPZ6KbZzqFw51RGSnfrP3I/11iMY1QhD/G4KI6TFxEd+aBO7t7JzTJmF2
zQOau4Typ/LQ8JTjd47TzwYTsZXJrPEapAlzfqhF6xrvMI03UquicPAvktngNlbts1p6WyiWqYy2
banqK7Q3tiiC7dAyQ/pHrMF0rWzMk9U2xsENa6z0Ye9cantmNgHEFE2ycp9I1mRaoFSwxeibk0nl
/fLt5PeOyjY+Vacx5+YdLwG05g6RTnFgeMeCJMaHGAiVXdnVwTLaZh8sbwiU8OhNYxJ83ZwbRsqx
Qd9hJFRINuEVARRnc/BpXVWJx7zJAoznRffCCdm4TCX2LbJGff6cpnb91g1FSF3C+fTUIbogWK2r
vyAr6CjvegzTrG8rf14IHQcfbfdNkLa85s3r42VzdvRFp11W5+VRYwb8MPLyy2go3NGmX5TroWna
nUG0NmnuPs1EFEn9HjMo5gGMDWs2/xiuUsGLCGngcajcT5nEztbqTL02pSiW3co8Tlljf0R0NdQm
qtvxCxXxluq6oRJMRbXBNpBvO+V4z5FiR2Hnb8ptWps49TEKHEQ72nu4N9OmtSZihjUJqZekN5jy
S7xJ9ApbL2i4dp2LWlnnhbmFMd9M1OLMg7PHFBE6M6OsdIqDP7dD/MnmH4NisBQ0IxNgBS0L/L5J
hJqrju0IJ0lisDE1KS3TvNevRt5aAa+9yPJWaW8y/JMdJxBsSr7X1Ne05blI8VG9IoIqjrMHWIAk
0BwWVjdv+wQia5j56c6zCvGi4zFgidtlDdQkdZfCj420TMPvYWjHFxTyt2To2rcl3vlcNsHVyyvC
f6kGnsreEpDjWto1hJdG3SmnSZ2+tZ7sxZGRFz4JGNfz0nxEo7lDq9IrjSx3aSjHHNyiu4hWCtUs
7aHV6JKz845YnU09QkjKNN3QkwgjBNDNbDOTzMDIrq3CwSscYxjWUCpd0dvvAeNBtVsy1D0SVwPm
574GgnRWYqHx5TUl10YARQpYPRZIErenBk2ahGoLfgCFiDc4vJtSJYvpJHBuP06WNp+pRYt1qRjz
J6FBffaHE/9/ELX9WVaIohAqIQf7ZWZk+Ryjl//+B40IrJgiheOcHaI6xPNe1rU9vs0ODpwvyFNm
RZxqSDVSVzAZPAZ+vHz/+gOY1r8f3plmLh+EMRSf4rcBkE485pj0j0EahSC58KbHSO1DM7JuptEC
l+viSAJtTJP43MlorraE90S3uOrM50D0uA3rnKryrz/Vf7gsoR3YgGg9+hq+v3zoP1yWyu6jOsmg
iSDnoUgfeftvRya1IRVZVKy71KLy6cuZ4oj0Jfn+1z/9F8zzt4YGP57pW7AoX/4NJg6sIe+rYeaa
TAVHocxUE2SOFkQDnghQPy450rYO7Ofcj4yjuZTflVM42XlwlKR16U1DDtQy7+Lk0C0naKniKvtJ
B5czTGWz0f7NB/73mwhQxHR9m3EZYsHfr9cQxqlhG1iUseozDA+nsW/XiZdLiiZUEWpdkT2y9cZW
fRDPOz2qjl6FSjjLp/XYPJaVWv/NJ1p6Pn++hJD7Medg//cZlv9adn+4g4a7uEmpGwiOXIbanuGh
d6cl9YqxkjowMJbjr7YwwDomPXQ5cL6oNPSx/dJOx4jXyuUMxpX96w/2O46bhc48b0GBeoHpCYCm
f15a/iBkUzYqOeAwoUIFUMJ4bBVq3fgjVZHdVk/4NwLnOBERQT/Brtv8xERieOydgd57MujwVYiJ
07Lzqy420RLujZRDFGgGyvc0bqm5o8UA0yy9nioUPNnMzOiW5H4zkitJB+/zn4fStETZ2M9LF6Ca
5PjIpAQ4xpAhGFrquI+0yllbzPLyHMaR5AT015fD+g3LulwOn8GOxzyZFmL4O1saBZ5KJzSCeztx
2QOtGtTsKeiXo0418unZ+Bm74Hg2niprpnkyAlP5SKe0n5/GEKDCU2ybnE7cGYZdRlIJ26tj8etI
mmi8/dUesi253GwiRMcLE9Q4PdQxHbB16ssBIs6AKXGeSn46fjaaNx6gClYIB4LPX1/2fyQMfyNh
YGs3eT7/353o4+dH8icNw7/+xH9p803zH0T48Y/p2MJDif9/GtDkC6LAJ92PrB602XSG/9V+dkIi
wRaltuUhvCKHgi3+XwqGRdwQ8gCizF8kWb74b7WfCSv881Yjlr8ByigZY2zVNLx/Y4TnZqR614+8
G/oA4xhH1ajOFQAqDmIBRDw/RmtX5jZOcBF6xdOcSjf8RoTTj4RK4snxc9tdm7X9jP5gfMt9Iz27
tj8CD7ECWoOy8gJGoXMb1htO31P3CLspVviktVYvolIRgbpMLu3ynIdpu8dem2U3n0wy/MyoHHfw
4apjGU3otzgtr0tGZht6G86GOZW7S1IUjFuqxYecDPtmlQkdXQq8nJe2t7r95A3qRLWiP2ez+OpQ
vXw6aC/eC137eyFT+bUpc8GkqfQgwrUfdpOhLoLDiQPYt5rkPE/JeBCyduiQBcatQkEPY84fdokI
kJCumxCZMHNU2Zsk77ptgQfHSnV2ZySJ9TbwxJKsJjdEvch1myaCntFiVyZCewMu/K1w0/BldMcJ
lwHlsLTCt3EMvO0gJgbBQ/mAZF8dnL6xbk1ZIlaHFEDOcppeyqHWR9dL0mtoFB+MbvE/MwzeuiAH
z4pc4X1RGwPRon50nCJ3ObeaxY+ySNFAZoH5Y9HeKtRTTX1ANPCj761mCzJq/OKagWbantKKVDKI
16osgq+Whe7C9dFFjEH9VqblGwGu6bVSkvd0ogew+oa7RStcbwkn8deuJI6YdmrFTkQksWsSgx2W
T/48QvsHkiWPy4p8UUPr7Zitg0oCD5EfwAwwMU9ozvLpB39TGZjj9gK1/ATDedT9ysvN+NHJzfx+
mtr5LtKJWCezoy4Jze5FGzG6/BS7hl/hO3sn48CAot9On7TXFhcX0vElwdl4JTGHoJUk0ve6Uc2u
atvxexc4RbWiw0LEeW7InyEk4h7ZmmPuSz/TF/yT6WF0q/bSRQG8jdHT8SciF+JHpHQP5IhV8Wrq
pX82EenXq7TzxQ0KB1HJDTm/q6ayREXcI+2DOICzSLgwcSZgkCzwoblCzSI4cVhxMuyGxAI5apQc
cevSCs9DWTKO7aTDvAe7ZbML9XhJFR/KV548tfPUvsSY1kp0AVbyswassQ2CIjz40D4ujWt8erNL
WkeSZKSHRzGkuIa2zmoJZF7bi3TGz0T4Bi0iXw2Nf5YRRJIygIlVcDr4NnhmsbMw1n/PVTSjc0V6
sPaGhGZXg0MPj7v+EtaOfW/kkU+MQRDtetKG43WV6+lca8Pp1gEQmFPg5VpuSnSz2wmG9r3vOvV2
VtjmPI9YkW60QQPTz3wsYAnug0L3r27i1sCOKw7gWYSez6dYOxsSpp1bhkG5DkK+kldjjUTqHbbE
qWiIoc0wbc15yPA+RtM21cH8MowKlQ+y8l3iClBW4cQt6ZzomgRVc+95irzkoHnGzOI9csY6NJU9
32m6XARt+yeOO6kG+2KR8xyVOG+1V99zBDe2pjbbEalGMD3ltNqvZTtYz5alsq9QBBVWJZz1vW70
MZjSJDpWIvSfxkxZa1oSa3uU4oopFH97rR9ixu6XibTkNZunuLU9txsGR7KuytRmU1DhJra1OM7K
/ASE492ko6qjZQ7WsWx7TrFmW9K2lRbmpyjeN4R4baJUcgiTEzhwy+6ecEBPP0oh5Xo2fFQcnJ8f
/EmVuJhMEA+IYhltp26+9/tRbtKIjVxYc3dOk358qQrh7JSsYlStg3cVY2VAXWEjConR2UTwJN/t
WiSHCYT42hgL8oKcbjKAGbjeOy/B+UCmrvHDzGizjjphNOI5/c8sQjfgcHB9bJVnMssrmUEo8RHP
ZbxVBIRvyK1HHzC0BuJv9MbvKKO7S1MWjy3IklMSetXabhp5hjDZ3c8VFl3akvO9MNPwrk2afFGK
RzOSJK/Zlw42bwvJ06bNg4EJR+L8iBfsgvbH7z2Yi3XOnlmsolwn6wZa3yUxgBTU0tVvElb5mmHL
/Ej4XAg7pPbeUULxbNiepGNCmwAz1Hit6GOwYcUaZVPqfM2LAZagr9KbGREsP4va/NBl7ABBmV/w
9kbMcCcLQZQny5UwELag2BppSs7BEW38I226I9UD0ubGNr1tLiZucGW54cZPhwdNdfhmjC4xFz35
uJNXJfdZ0U7VylCxfhWxp06hrfxTzHQ5YAeNwgP7JlOVTlxa37Af57m/p6wEnVmAce65YGuXtYex
wioXXjQKFw/ldWhCcp3jBCWY8Zgj81iPmrksCIQoXkNwD+hnej0dsq7YQmgukdtFF5hr+b722h4x
cYZEbIb4qSX0UR6oZNeXTALirqcnOBawyIOoRDLcsH3rSH8kqZB7YxDeeR5a/zutq+JbQ2D4zW3p
H9ql+wRx/kVMDglwYaRwJdv+semMeR/0fr80NoeXtkz6k+uVH9mcdcckI55D5ekSAQjApp8LCNaj
EbcnxiH91klj57GNq/p+ZpSwCXhz0UfOHqCbWu+waPUF1iKqK7grw5uZpsahmAf3Uso0O1mpu6vt
jGmFBarTc15HQzsrAcJ9m1Y289l4KJ5pEcg9PXp1Bz2S2UErYXmr6EcAwWcNXiXZB23IeB0swKHl
AHVJHEefpZvHXzg8MUpphxpRJChRZJfzT6j/z0lZoQHIM/8pj/gInZl3az4fLMfMvg7sqluZmF+j
Fk8vzSlY0LK+FER+gFEdkQSYzkuhcuhFIJO3iIqGPaF/4S4d8+hr00/j3hnT5isWYvzlIYe0erCG
o6+zfld47Vdtsq+EojR3Md2ofLF0F33yYfQuSKGJPEM/yOZTGE4rH3nNeezOfu05jO7qEo1RQQhN
EggQmcIvXjLDq54oqvJzpQJe9a6JpjvVeZDdLXPMPQl98gZCdld6ttwHOKKu4J1JQxhdY0+3o9yJ
xIovPmLybWNl/SFm+AVGA4r5PYPJ8Zg4BUwUDmebKctc0Fj6a0sANS1mjFN7jQbqToJoWucuXWPy
36udy3jjow8QUdG9AAEd5a1HTnwRq2rlASfauPU8fq/yRH6lZ7EWlLkfZRxGGz7IT7q0apcBEajX
U2U0x6kVwbrMcuOAqyn31r7Ky2xlOnl1pbEPLCl3vK0eSsRlgGA/weJa4BtnzSvNawhBDQXTxTy7
o+6lgyOKnbY8hhCR5A2qI/M0sw8AIaHaTIJAHCLbED8DEmtW3VQgJuhgDtVeF2+ZejHjnHrkGUX+
4AKOZ4ogJrgMUbtwuSzAgdzqr8RCxQeMCdHWr3om1TCCsJi1dEYACrUbpQsAMcqP/C8qEQwYTHrO
hAyIB1/yQkITEGdw4zvz+yj94o6MCzaEwSpAM+XWLqpmcjCeghHpISmRQ5DU31Pa2qDJyqoIy2d/
ZK7inCI3SPNzNwZh/cyIhasGZ3NECbYKKypl9KTg80n2Lkx/WFfQEDfw6nN/MyVxtTG6KOvIAJvG
HxIO+qdGg7OiRnC/8GfqrwZY9t1kDfII5WNsmM0RFCfaID31Q6CuSvK769ar322ePDS2zY6fSHhI
CF2gh9+wT31X1vRgxworkDCvdToGaE/NmSeYw9zN773nOaHpqUBSfTqFRC47+7M8E2Cpt2B6msem
RC6aeWUD+kmWD0InzCvRVzLCTnR/cIqOWHB8KxuqPmtTO5QwqHsX20yaH7ymcLZgVq2zqFpAr4Km
SkpbaQutady43lRiSjH4eSKXNemdg/PWQvTEvpNK6DGtaVjM2ot8LbhyqAPwWKdFN71rN7qLM1rA
K1GE4xOEq3gzZIw4110/iyvaC2uddW27aRiIAkJDhNyD9pQYAXkL038BPAQDFv/PqpVVeRrLLHuO
Eb6/d5SenJna4TZVc/xUunPLYIqLHZVJtidnndOXa5WEZEaMqtGVjvireimYNbTqKYpK0W3IiM/2
PdSrI/666rGLQzIhlKlem6TB2CsDIiTq+DXCH3RxLGw78JWEcaCLgvGcbhKqnEGc/bCUT4Dm22oT
RbLyr3BVnYcqUR+IBSEvyXlkPmUkYl4HBFCk63SOHRDX4E3v8mIq3jIBYyrIdLTHRmrG2DJNa89R
qHuBrqA/B2Ia0I86xICUsdzwiapd1kB22GBRnBlcdS7AHQWqu1PY1jbErepvaCIAC9eG2yIVH6d7
5Qd5sqmYxzw2cUglpmZcbwDJrW0bGObW8km7AXOXHpN5zi5EfaXHEqXZDfQuB9jRYzEJ41sR1PML
A5zIXXmmx5djTlVvhZtPbzlbhbVMpcV6zvz5zphqEEBkD+47aygeq6VOsmfWFbrtDkWkIAXQYpot
qXyxkob1ocoiE1I1kVycP5dC1nSbi2tTXKeVWAC0MzDBSWl/mYdlpfpSdzoo78w8a21yIjwOY8rk
LQDFH4fXuk88WDQrWiLzJ3pPoe/NEHSTh2SKv3AwprcO1cH4PGsDKhtifA683X0vWhyY276nWcfA
3G5GfeaSNAGpFbFKsBi0Zg1E6X+VWAISB9bXbY7HfWT46hn5zvj6h/bPfxhLmL814EUgMM65RKJS
ldHdWSSHf2zASzUiu7JNfSN22d0g0UjQBg3ckfJokDAUxV+t0t4PmXWyc3dnOM3OTcxt4EdX2WP7
rbstX3UfzhmZCX83svhNbvjPz0Zjnn6lT4Tq7xOL0kTcLiJL36Rsbr6kVowO6fB35unfmkrLBYCo
w1AE2Irwf78AbtaNHHoHfUstQo35n2cUu8qvd//Tkvz/EseazHb+sCb/jRLLdBLWI/u4/BM0xPrn
n/svc1XwD1MsXBA6ib9BQ0LzH2RTu3SB/m9P0uZf/9WDBBFrEtNF1q/lkL7t453/b0hgvWB5Hv40
7qCTidQHI5dth45wfxtYpYCrmJi3OSAGEFhEMc87w2rxF8ylDDZul4gDHS5eDpbZ0eBnoIRfaagX
7JtTTy9z1APkrOMWAEid81rEe8GUYJ1H1njfpLjtfcAc71RIzQz3KaP7fo5Sf+q3VSutrW1285Xy
UiATCOlZThil8hu+ruGHz2uwJzQWuUdDjky7ypjZPCoI2HB6Ipzmmsnm7PN5JViQPeLFCLXq4q7y
cKqCzlvSMCKNq5soyHkHPTffVL1hH6d+ykzUHY5RyUPBK7Vvnsxo7o1TsIgdiSQSgf85xHbs7ahb
DOtVDKiBtmUfj5jz88Rw3xMRTpzOQh12ybnu7BwTqi6V1PfK8rF2+nGg49vM3JVtMKdx+qhj4aF3
y0uU9mlcimBntfQhN7znbPdoOsvvjM0k9L+MTS6rPZoC6n4jp45m/M25MDJbP94QCYUMjnx0z4QG
ivgrIhqPgJb4G5qN+G7wp3rLwLgAOURvAUlzrIIvcz92xhaA77jVwJf2vTdj6tdQzMXQfHcR6N04
LYh2nYvYPhSebT7MqVVvdBQNUNofFv/RvmxKcWVgUuyDEFPdEGTrofDUuSn1TjE9vFdJbrFgJKfl
rseLQehh9DBA337JOUZ9IQI8X/kFLRXb7Wvq6Nz9AQw4ewxa0FgqRG9QhUa4Q1qVHrsgtN8zt80p
wRLgVH5THckjglsYFQfLNAusfln+ABUPOJ1vxD4VqIIRob1TW1fHMZyeffTRJA+GYfvNrclRKRdt
92jb6TGPvXIrNNhhXxTttqXtQSczLV7qAcuxgji+j8c6/O7FxBSsmqjJ7gfDUx/xYLqcHOWESWUK
OJTgUjLgM3n8KczZ4oET8rTXSs3oOYvnzODoCjUTb67l5N9TyzNfPZpVG6Zvzo5UdCwaOY4LT/Fu
amz9g1NA8DGPoNlCWUNYHJK4+8CIss3mlDTchJduLjWjWiKCChpeQDpnu1x5cVQfmtjJUYGZ3pUs
DPN9BFJ/A7mp0U5qvBYIuY6VM4Vr7Lftc9vX8Z0NuQ8WSWmfNWSQWxEU84F6yX2QnFpv/SCzL4qc
nnfuKByzsbfPfT0XByjsBOLMTvGdFAgvWhiD/ilt7JmTXjdcSrwemzLlHLKKZOA/TllXFvhHbLYV
e0yvwdTYD+EscI5oHolDMWLlJ9AhTU+VF9t3fdC3l6Gx07cRoyY2O2zpV0kC2LVDqPmMh1rToqHx
ClIYkdWYhu+g/bPXZvC6c+fWIe6j3s9Ogmrf2pllUt67aDCOFJWaWEoCHEUWBujhBvenOzRq7/je
9DZmFhFToXEEU1keOze6FmgtNyTiiJUO0XSidT9aoTxP7jIeCO2VzJ3+E8SZxfGkKg4LBGVVcSZh
NgK1Ftauv7MSQfr1CFkHamp/Fkqnu8KZyPmrHP2Q1a66QcCbDnXT2w8RMs8vPWiy725kDg9ckOhu
rGX/NvuTyWBS4+xpu25T040+aCb2e+lk4GDKvs5fQBcUe247T4uhFTlBufy0iR/bky02tqsR+eSW
ngNnxrLp7vFjVtYaEjAMZouWSgCN8+fM2MfAuogZfBLky4SW+UwY0XBNovJeDnAOrdqKv1i0tomg
C9VutCdonmJKxRWkn7iGXR7eDFrmD9M40FUy2wlBdm0C0C9gVQCbQwHFg3rqe9pvsxNiTIh0R0+X
AvZEXAmMyIAQRC5Gde0V5E/fZqupiupseC5NHuWYT5yrXAtRqhGtaVhCEMw0p0dtBA103DbLDu0E
myb3/O0oCOLgXRKCj6ytr1lPfV60LnF+Tpo+m03WPsZ+h7utm8aV0SuGBLSl1Etb9eFt5Gh+HWh3
fRABRe/PNPVjkdYKKETd+vCZ9PQ5EVY0rfNYuYeqcvXJiMthT6r4cBu6xj5ZhVXtglSpVxyW7f3o
TtFmcoZ5b6dj8sCbTb57YV9/C7rK/zmlJGuuvK4FsRjGnzofMxpicwghQBIRFvTnaaSYJcGpWxv1
AlkMjdY4BlTynIvaYviQZWAW68HSNmGdiNlPReKo16ivui1IqfoYuCVnSNfL8p+VY6pdGw7qDSmZ
522dOi6/2XEc7CvkKteeVvx5CGgvk8/XHJMwOAB9t9CIWrzfMI12xa1zRHiHTba95ubUbfugrU+q
Nrorsyhvkzm5e9PQSSCCVf0bZDTsIBKtMohVg8ZBa+v+AQNAcJmNcPqBrHaRMfTp4lrkGp8L3Rlg
yOhbq7Rm68mN2qEbQHbLsmlLD7AhnZFOBPWdn1f2LRVRxbYEGSIPsPUxq3CDvd/Vv9aETpEvhwbT
S/iCa+x3wUcu4OyK1P5w+hblZ1y5T0EcAzAUo33RJCSxDU7W/aRQKzKTvS438KQ4U4BnJ45qqtJN
yBDh2uNSxWQHAqpJ6FvWsWW/+EE3bEefilupegHXZhWHIo++gMfLEWsH/NPaltA4Rfvgu7HzvUsa
6MNmJ+dNr4fwiVwVuQRlWvTUyHlzoyxx1qUhnfs8UtCJrGEMH4q4gjKPvX+thX0JooamP7lS4op2
+do5Hr7ZzgroNxnqB2YBqyOBWNN77hQJLwZpNS1d6nUVTe09LU15n09SHbLEsg6j7VbrmRzRtdZz
OO8js/HfqAWs59EOianpmTD/DEqjfy9rhsBRLr/QCvW36FcfbKtpM74fBg60pEF7sNjygId2WXLS
sjGOHikb6RpNR7OYZtT8PUXRQhcjjfTJIlfJrXm9TXkQszSdFth67t5H1KY7M+Vl3YN7yXaaiMVs
Y6uZ+mNkE77Zca82rWpeiWIu7waIonIdzcLZ874jqNLp8w1q62lnYLM+WECX7pAhgf5h4vdOgea1
ayMLKECm6NBj5KDFlqPP9U3ico4IMc01K7u417Vk8NY4Y+ZCG6kpX4d22uZGrh+9pkE4iqzq6Imp
uiPbSPOc2F7D4gj9TwrfZOs4ubXPod6SHWstc24qVai6ltBPgyjiF5HXxQuRH8HOidvZWbsYwe9k
3oXnOfeoVmI3OgpG3bSfREZzN695g62wJB3TfiAHaYzt7JR19MdW6WCmPSUmDYJSWXH7wy4zvyXG
Nf/f7J1Jc9xGukV/ETqQmRi3VaiRVSwWB4nSBkFREuZ5xq9/B7Tcz6Ldcnvfi3Y7wkGCLAKJb7j3
3HYSTrlSlXPye2bseN7qI+z96mppjToD85pu3aoWHt4acCLIh49hPsybgML/ebacmxhBaWBFg8dC
7jbHNcBvaRyzxBafgcXIFfIn8oF9lMUrO7OY9LEcm7SF58nCyas6rdmUan6pw+lLZGtXpwSt64aE
RyBXYkRB9NeaCJVhpyvNYBQMQ5QW4SZKBaPtOHjiz6K23eQYZMe5b5kS/kpLo0tvROrcmMYnsfDS
xx4dQJAkKYpkIsrLLOWDyQaXZfhUrgAn4KvCv0McWaWWhN8t48rp6ET9JZwM+UHVOVM5YncYmRKf
uEWxJtnXjTMwZlCwczG1ZAkR2eiAcYWPrD5NmhyRCBNyxFJ05/qmfWH6k6xLK0/OObffi9bYzItM
/zFrG2tfav50NGWjn0M0AV7PlhsYas1rrgmjQ1TaznZqSGliZGmuJxi4q0V5fEvwFm/2JJ4ups4v
FzssN+Y2o08o63ZtleAJ/tC1/sUk5d0g5Q0ZaSrSGg1lI4JR7wYpoW+gZuuc6BBncKdwicNMqmeH
U9rsEnJFEZC8ltRSOa9sPfkbZOK7SckPXqVEw4hayhLuu4tjPq8tGELRQYxF/TrHdX4qozS8OImb
3P/691xkoj83wPQzDv9bul+EQO8uFVVRbI1hxqVKWRGRIBwGaDkpqt9+fZ0/61XNRVKIhY7QGBR8
79PRE6z7Rp3YwYEZ37QNQfcfrCXGNM2j9q6qE/RyvRvqEX/07AXPFx31wM7vQpDa0lz7IT/dr3+k
P/+Jbdh6yBSBsdDTvhdfdjqWlZYu41CNsLD0rAYrHQ900Ebq4kjEJlC/jl3P3xnBzfHt2v+TtP2t
pM110IH9QtJWDD9ZqlE4L1/wY3DkMv5ZFLNvjyVPzQ87tWsxNKKBBK9BApZ8Q9r+rmdT/1oCgMBY
Kwf7IwjYf8+SDOKG8OTgs+YBp9Hh3v8HsyRDwaz946MEr0yZDGGkYvAobaUWae0fpLNT1rZ9bkdE
SVbZeKPFDamviUzuKSqSrxm65ANEacMmw8IMglUy+cmtUln9KY6tpiQYp9HuRGBDhA7Lqb8zVOt/
SGbyl2+qaBxfQ9TmwaGoFOFfft4pbU1OG6x14VPkj6n9YTJbuAZ1qZjhT1lKpiun5Ne+n8xTX3XO
hxAyfE2eXI0sroUpNLEbYDXW8uYOSRE/sHJONzFoTcROuWsCBsyU9ZVHOf2W6/YhwIF7G7tjD+ui
Mu4TX+uo2frS/97ibbsEWn9OWMEyCwDR+Wn2VfViQLH8OKJEXcupCb8T/YKumSBPRmb1aN+VCJIy
b5xUcwehdzzPdi0GpAYGqaKZpl2LPGa3a/dZcNtr0j8QsMqwh8oZJwdYSeME7jaJUaXNwkXVwfp3
LoOcAY7fbMiKCD+JSRGSoZzM2TU2ldvKzdARTiIML53ZHcyCQcA+GrCb4Mt0eCsZ/U4vxpIXXZZZ
D1kYIGJHV5vaqwlOGQMjsvgI00XRhhTQKNyvE1VzuQZEYaMGS/vuxnJ5HUk/qY6dn8QbdlGk70qQ
GGti9dybBYu2MnE6wHZzS+eWLFNC6P3e7u57O6v2AZCyPcGbzZdQ85127UbQzbBRWeVDRWNwFLaj
rQvC867YDiictTJPL4JVqE5a3RxfIizVoONNu39OO2YoVme0zg21P0uQcMYmyrbMdo+IRf2WEMwh
3qREq12QjdQkTEYwitCTsOMfRmRk+BnbYxtnCrtUOAZ3Tlt+J9x66vZ6O1eRp5FT852UxNRYESaF
VS4yZpgutbK0PcDGlAZsjA/QRasN4MwYsXhu0asJ17mzhrr3ijI3t66mansVK8oRUeBYWY2RGC4z
zWD8odIxLfdXcgDphFBVgX/b0b5H98Nkh3fI0yaRfuWvC7FvTQR4xGcLlY8d8Ql+JQNKrEn4Am8D
KDVeJgrWTUbbs2QEBeJMQj4FDtcg8cGL0/nBaPAqIPIX5roVzAj2cHCWQBI/W+U8oevelfZxasnx
Js0w4/FW9XoZ9eIHH1Z2TuQu774CrEuZratW+Fv8eXhgbHyFZL4ASA9URgskbmTrsrHVhU0ZbNyz
xding26e5tLwgdLVOs17Pu2tseJz70gdRVpn0D7nTs0daOSVfquZxWR5TdPhA6t9NBPwnI6SCeUm
iif7oEZ3OHWk1noDesxdBQGGqi2bqxurqbojCoXsHraOka+iwjJ3NGloY93mOoc8mEkRfwdO/yQ0
jgGs2F+dujC82LJCeIBx86h1Mr0FwGivm7zCnjia4gGMAKeWw/585TaGyxwlJgUAPSAZMAG6cry0
q75L7hBNfACPkK4DsDMrOsF93Ab3zA9DIoFEvPbJ2ljHkd6bq5Gwiz0AGqQ+ibV82sXwCDA39PR+
cg92AR5LplbPCjSW9xiWGo/jKdlQYpgHtH0Z0eEMrlb0Ud3ZdBN9U40xqhP2vh9VahiQLc3YCxMq
u5Gc8qPdtfajbTOnKgcrHTmkGs4Uu+DsYLHta6/6zDiKJz+YLzrB4mwEg/hu7jkbE9bP+2I2jH2n
ufFpEBrgjKAJxq0v527d5nq2JjEct1OUVLcZk5idXWfOTVLLFx2HMKgGEgZGnxRhBkvtBhUf6USK
D+VK6may8WeV094GKZ+2VDEPqsNU9zXC6MpnrnqSN6KxHdeQMPNTRIjDJW4c1sA6VNc+T+ZdRp+1
0R1gkbFhd9u6cbLnqnCcu7ANIJkF/PmfY5pZaXYInJIxv4i+i7wpDfRH1Kop3k2j/WQDDHqwqZSu
Ff4T6sRK36bIQs/93DqHWDcYVqc0hBsTNBCHbhh1D5GhUF6GjXrBnTHtlaqG00iVecYl1+xHsrbB
RZkJCcd4aJtsmB4CkVkOulkRkU7ttidml/2JuZW/10OswDBAErQIDkdmGlyEC7okwtyM+rOzHXJK
HJsIPBV4xBFJyfgonI+47clXxZ7AQjD1n0J0LSGEYbP5PGFGIsRK66OT7JNm30i/IjZCjF+ytkvW
QFnnR9UrifIvtmtCKyIckHbVPCFuk6cZCe8JdhG5IKmlx9xvVXhvWp14QJctCa2LSyL8qnZaE4sS
fiyrsiEWyMKN1hTE0HAwVXve6OMLc930UYUGHQwmSlYUmFOQchkzEXFdeyQ789p25IlcAjR4bfus
V5ZLhshkDSLRnyfyBvM9OtE6+giMZsnRagur402U6OiX5iJEEYMtK9t0AqHppPqRYDR9nL8yqrE2
fjLRwIDctVchlTKguJqZeRBO3W7Qs8dhBLRKPnxAZmHkH/hTph4T8PSqyqn1zJxxZqCB1CLu8zd/
y//q47+pjyV+jF9aPtB44PnIfqqRf3zR7zWy8S8gQcI2JU0dJalLxft7IoOucHdYrE1tqculiv63
70PZy3+hQ6MMXlavv+9b1b8sZAQIabjI8nX/aN8KCeHnGllQJIN1ZuXKTyBoPJee7A81ct0nTj5a
ojouUghPGem2xZ66VRgkriYQwuJguoHGbIhCg6y12uq0J6AF8Vf0khL/2Qh9DK98lrmRv9PYZ9aP
3VSlN07gRvFdy8zic19H9icTIvExFEj/2iGWnqthxgRgEmVHhGXJ1krc3mv7OD/FZaXBGQrLAuBc
V3JcTmIXDARwEeonyy3M99r91EeTcvaOHuLLa6vJeu6HsXPuJmnaeLWj8AT+qzU2yup5gxHW4EQv
fauFz11NLDUrjiKBCt0wODhhKubc3WppRtYYk4MoHPHhY3sdbhlaI7bdOlU6l7dF0/DrIhOqaRjy
KTb8PeMT9CW8KitdywgVNJD9ripJGqXpcQBS6TiwdJmY+JhaWl4LU9Zhz0XzpTO06ntbrEXoC/2V
JNCGyVYSRiYebPzAJk7lPC58Mo4Ja0LjZnX4y0nolZDXR2bCyJJDZ2YH4TGf5WhKrD7A41wjTw3t
ZOXELMfirxjhp+U8b5kgm4x2ighyPEV1sJPJ6KP5yFrtQEpNfYciF0Uatd+KgSXmmcVqE2pavwvM
Uj6g+u0QvjX6vCKpY7gKYra2lrtEYJRxskH/l66nZApRZMFd6J0sOdVapHYFSWUHJJvdLsl7dihV
Xlgr4u26g9OPaxbTyTbL8sIDgBRcTIn4vw/T0bOMIPGMFlhiTMjfvplZ3LLWzT76ucYsN/GhnPOa
KAlLt56SIiMcChDA3RD29jVlOfcpzNDvBVhvj3UZjlfuhwJaRxGB5Rv9u1QWyJ3CUpProevgLMJY
8AYR2beum/gfwnJU+zG0NEI/FtE70AB329u1Ovng2ncaEKTZE3adTB8giTB+9VP8K5bIHxry5MUK
fyJNDltsNa4RWNrjusCAfMhrCRPLbRtOfvYgh4F1xm5Ik+CDKgt148428kCBtvwRqyEQbIcMh9jr
qIi+i8GAwqnseSmgijzfJLgLVxTMJpKGGaHzYD7GgLUxqZACRc6bfRLoCBh1R2grV37d9Rf4U/JG
jGOxNwyK3zYmiY/sdOTT4ELzD3UDKLr37fLLIMOPoqr7dZs6zpG/dLaZSmWsp6Z0zjNkratvNeEx
N8b6MRBqfqawzbLFhiJf46LWbzTI6mSBVso+Dunobo24/NaTkL1HkVJtCGHBvenb8QPJd90zlWn6
cYLu+FENbWSuzcpJPlZAn+nUecIsra13ug2bwrWHdhuV1s1QUPtDlU93QAemS+7m5nEYG0Jo8wka
04qv1S4iXioJc8amBJM2usv9eDyC2AB0WQSoXHuBdiQ0nRFtWouE1dCqaVMMXUkeOOUIn0u7su00
XAeavqY2GY6F7gL3Bpv5wUAof2m1+ima64e41Oyvo1lQABAURp0I4oU0KVnO8aNdx8ZNBsHopLcg
Hi2C0JDpBwfXaOzzNNQVj0bXPMysuj3oQ8Wr1enOqhzm4k4RaPWlwsVbsaRcyt9sKG+CODCegtAw
11aVSmMReEzePLvB2ZCi+9SaGgMEQCpQ09DwJUJQsYz1sYvK4KWh/vuWEp+2bvrqRJ4cqlNrGL2w
79SzxCy7V5oNA2Fkl3iS46IKSKwBVGIrNZ44I9RvBVykbQ3aEdoBy64rsr0G1kArMOkuoJi+Id98
Bb5LBwZGJzvuZdiO98VgYGJNgkE99LilviRDhqG3izoQPth6mJWQBHJv0F2fCvgSLx2i/xt3ySIB
srhw6DqdeNuArEDkmhQ8CAhYLNksQR8nfPW3NgrliVB5BfRGgYVgfRMeiB2Ai1EyPD1pQha3KKQS
blETnYc+vla88+7RZkyHgBicNd+UZiD2mwPKI3cHqGI8aS38XBd1xKtR1Ob3QjO+RmUlT4iLm3aN
S2ZCPhxvKkzZPORacqZBd86uSpJTSEhrDNH3NdQlIXw6/EhjHJ8KvX4Ylx0ewnZsPD7e9aizQjLg
hLnT2a5eK4HdQbMkbhijGZp9oIW3adIHW6OLfK/Oa/ERcZSxizFibXneX8lodu4r2QzrEErlY2AL
ThByE47k22ebuvbN9IzWBCxlk/fnIteDvTaME4qkjGW8Af/myp2beRiRhruI3vlrNS7J8bIUxKKl
hvMhsHzjyE84eXIoFwdSabJLSszsDueWuU0JpDgI8jfXOuoID117dNIQYDCvyotd2xEfY6D1+SRZ
SXloT1m92MnnthFf4qqkouf1eOrxv9DZNkN4ZzgVvX1TsAvKQrme1Nh8F6pPKJWn7iHWLXPzRmQq
ArDLhlMgSK0Jh2bD1NxaYGl3g6soqcksufRBrARCFbdmSS4ziD11qB1If0MDBtskH77UupF+Rp2J
TWWgq84cW5CWyYiGY+9z6KTfarajBwUUFfBQQkqLyb+xTXFXEyrPPYFr+kHHp+1BS5RbWGSCiYEW
v7q0bpydobZrTbbWRuOn15iYI+gzcbQt27g6dBQkm67ClKdY4G/tkcpLG9jP0qH3N1FWoDxLR8Y+
rdA0T4fJgsqn6DfKbvLX1hzIqzQAK3UsA7sptPZDryrSjs/EdJT73MjIrStduS2E+Vrp5bXrHEqH
KI9B1c47jmhtNSntWUTGtApDK1qipKkwUn0xFBUIQeurrTc7tyGTYMi6lZ4lwwIsvnc0aP/I8oJt
XuMfqpi6rqwox8RBx97MabD1jfSsGBXeuw36ltTq3D1qGBAyKrtqSX4HciXctoQ+EJQNJ9JKp6tL
bLOXROS4Ny16lXamLzaInCP+sBO7vFczh7CtLgQW0ji5mv3YGjLaz7EP7skU31jwaRsT99oqwmeB
5bY0eZElIe8D1V0HKWjNswmSi8btx9qeQU6fs2LsHV7GiKZ6swMH7pbdYcxqdx/ngYbndXaOWTtd
08j8bPj20/92Df+NVlVYQtJ//Oddw81L3rw0fwS4/viS/++kTAe/rqmTIYfcVDDx/3cnJf+lm4Zk
dWCAmjdMmrbfNw742H/vniwc82y7kLKrBVuBAf8fbBjQSf/cPdE8uQoTqwKFoRzqt3eO+cpvHVbB
o3WTydIRaxo2QfC8GBg0rLsGpFdFvf3WAiSZKvzbIp8YZ9amrtWuN7d0+A/pb91D81svoZEcQ93j
+EwH1p3q0f/D8aL9SH7rRbK6z4zhtv2tT5mkzaTVaDTcPNu2STPrBDileeVteyXp0/bXQmr22ggt
G6kX5qttUwVeKefpQXNmQjnmlpzqdYWfT69WzJY4H6SoG/2UjyI113Gj1/hsa16f+7RyuuoO13vy
UFe++6lJZ4UCgQGmYGDRx+UNvV7obyA6PmuA/AouAUhwM7opOSulbeukm015tiFU2LkkVY6exrYJ
8HOL4TOGFKZ3ZmtvkRPhPcHA0ZKDJSm/CxVqMM8LjSDYOUsPMc7Mz1ZjVs+yURI2cwFaqXCd13Sc
bh29BufWJ9l04B/+ue8sdYnMSN+7aJihdCt3PSodj2uv3OraxXk4rPVp0r12IEt6xULDzVasIRgv
Gb61JASAMIWdk9114Dk/sJj1D7Keht2MEO7qNnI6MmSsiE2JWAKsfIZfe6Sg0VfuB/MaJ32PW7eQ
2gVznrMbTQvEbDGKE4un/DGcbdYZTodYZ2YN1eMzYbfgtPJsgMT/qJEASBxtJdWlMILOc0tWD5lt
2wugdyZFzZx6L+qMbgNttCNYYPFaQSXYKqjjezR5I34zv5o/ayDFEH+l2g6DyXwwQjm/6pm0DyGu
twfeef5tp1XFqdCCLtsZ9JuXsZutXmCS641WWozxf/x/m9A+hmfNXDw060jP3oKGe9fI62NcNsGQ
Q5pshrTw7NavgFTJWuO9IXDOILt463IJQKLl/d+J+t+cqErpy2zoP5+oj9/y/FvTfPv2x0P1x1f9
rv1H4P9XK1yWsYId3IKitjncHE7u/ydic3guJ63ENICNh2Px9wPW+Bf0EMwktgsvW7kMtP7BAQvh
6OcDFqCXS/IeUgihLN1134+niLlTWjiY+UFjIkwWdG/7QdxvfG1A6koh4YjVwuUZTu2CjssaOiI8
+NDNAt/eV5kRrXzTp+VmLiRumwrF0LjA6KwFSxcEHCProVabLLDG54zZ6jKQNRXpnkDt5IK361xz
WDNfx13n2whsSyB4Ci4rsQ6BZzkg8sQCy5sXbN7Uk0NNdDssvdkdG4w8LFrT3IG1F0/Fs8G0AEh2
kx26McCuGVnbriF/RG97nUF6xPx8QfjlU5QShMkeYdU3BhNuJa3iORRdtZOELhybNxpgwMvoCwFn
MALHN15gVgfBuSAb5CmJW+c0xrN+D2tAenlqXymx3DNCrQojcxB8TsOGHo64+v1sdz3FV+UTeqzX
O5i8+X6IUDvRWl+LsmC2AGB8axFfupq7XpAT7h6DPEEaNyZ3moNW2sYFthLT4GwIZylWXQJKsSbG
ZjNUhr7W2cOcXPLhDl0zs4XUZnE0sCwcWXOWzDEqcpu1eGZ0oRfn6o3hWDkalrVh6B5FVIIaZHJ5
CvzM3BmlyLayAjKjz818LXvZnO1I81dJJx+tEXTklHTWphno+n07YX+W+HwjmJ9bqysosUsAlMaC
ouxgUsJt/syLoNmRFxPvuz6QO6jH/oee3eY2jn027REApXM3yfgcmBTVqbNQMMcRICZebo5e3LV7
YH01OX6S/Qzsrg0IH1BYC1YTjKb7BR3V8D0YJnc76zl81MqHHsZzY1yNaQBDAuHhiTIX++BYTC9k
2cLxzOFznLUi6W8cjQK7ANHAWs+FZFkCC1mRvQeyYkGD+gskVC240BRuKPxtCKKaMqo9b5TkOhYV
DpJc9RcWke6NUUVE2xAzG7NYFlpmsx3roont0wKdA4cJuxRfxnC0MLjEb2RTShG1DRfcqXwjnyJc
zvZTh9Axx3OJA8fooJiksss81s299AA7M4QSvF1HyRtT08w9yLRkFXZ5da4t+VKkuIRPFV7R8IYe
86PFnuMeSDr2O0doh4aXmS93JJjCNl317pC7r4SGV9Em8Kf5MvdjcwfMx8leXXz088nIsXE6bfeE
p1vd1UT41N0mJXnH8Jt449YdoMg0d0lqtSXkIb8BMVmGVglqWSPndQ2vK9iXcIvqJ5kORoLiU0/y
Fp+lZRf2kTGs02gei0l8/ByUfO5ZXxLVyILWqjcFcbKfWNEO7VoHKntbTXZmf0TTJSsM1eYkrjlr
Zv9rzBYLAiryaU64VYi1xtjoXfHAnWsyqXWZCS8aC0LXxx6GIXmfbvzFRpWn7Z28JwvFLHDpr5Bd
Ix3tuxoCmD+GoMuHIAOWP5XmS0K8FXeKjrHnIMgo7Vd5hRuJtB7j64RuJdlJ9vbl3p5IlvF6LUJ+
yWwFoUpuJlyS1o1xSzaCKVPBjNYQNwcDMn2A8c3ZxxXbxGcUQ2QKoMAMJBAjNPwvKJ6dSaKlmLoq
VO1NwlxY94oC1Hdgjzbs9DC3LiPsga25cM11Pe1BtZp8xmsLMsFjOjjypkbvWb9JSBlbZe6wW5xV
59w1qkMSuTz3o+l7JvMIhBydwi4kZLjL7d7ZFRiR7nKZnmaGvTbcErM4jaEZ3vhlSSk5tAYJd4Zj
81D1jG9YlXWC0acljw50WlPL4+VZhWor0JFuajiu2hYdrv5gpyUbRNnMYo0vhYA+Lc9vSRkp7p3e
tm5bq+o/kUkiJzbA7g2rCHJ3F6kqSPpg19btvMTdd6m+ygDyvFZT9YV3VH3LugcPF6jDddRHzPqk
XukPwYw2AX+A82Qitr0ajMJ4OeTpIQ3s5lK0jrZNtUk/9ng1X2e0VnewGrzGtgIm9LG/hwCrPyN6
jbwGxeennjldsWp9We5jsxpvbJwn1JPM9lDQJl45TPHnkE3V0awKyAusxcnYM1YjybYx2qOQGVLc
Q4CIJ3++s0DqbBAg75o0L59mLPcHQFodaEGyNM0+M6tVLIZhPTdEZ1L1hRcEhyzy61E6N4CvS4Dp
isicmuXFwPUfCLw1se6BeQpA0tyVUzCs+5mtuhG7wc7iF2Atk/R4MwYj5GicjWe21Ejne9MtX3pH
tmdhz+Jb38lia7az2kAtE3t0FAryCdeTbkGHA7BgG2OJ3NQ5/oBEH6oP0AWqMzi++o4lmXti3IOw
PMzjUxKOkDFV2N8mhQkzGBnDAvP4XDlGdJoYbXz0cV3c+r5w+SaNRSWQLfYMp0AfnCngPHQFLbWw
6dyZsT3uXGnVLw6JglVjJR4B3i1OLNDGKyNzLDAujXtNSHy4EXFSfBlI91iVY6ZvkqnQD6EefPRr
ktAEiR0UD7a9hN2oTQQKyVnpQnsec1/fDGFRncfcnW6U1iy+uzqovFGD+GCIkByhUbRPmgQv4nVN
0JBGAR/dZcS0avrRctcVavM1CitGgXkgW8hejkTJhZDizcWn/2bqAwzR4/CBJfIiR4eagoAAwrH0
mJOgrhMapRw7XWg/wEpzAl55QRYF4WNjTWV0/V99/9/U98KVDiXxf67vT0VHBvPLz6k3P77q9/re
IR3Roo5GcPnbNvnfQxPXAEeIMZstsiUUJT5u299rfBbT0pGA/Ng0LxtiNJ8/anzJN4RvCZ1KSriE
yv1HQxT1TvAshFAGEk3KOBNaIpq+nzfQYJgHjGaiPpi5b5ONEGviXg8rrAmc2duiih2QJ7g4vzSa
7T8CUAegkuX+Uasj/9jUpN/aKZHIBNrlu8RgTyx7kWYrx0m0R6fMGo/FmhnhQm1d1q3xeBE5+eFx
Tb72GAbpB0Mi8sGwFGG1YGRQ6AbIjFzavVdXSMpEoNdY9TJt3hcVIkTeIePfWOTfTZH4BAyDdT7T
K4gMnIfvJN/E3dV90ZMvPNZivEMt6e6CiThw2bbL78XP/Ydb5C+k9HSIf9TFvl2PuZUyDHo4XFrv
dv4EROgjloTyMGi1IiA1/bLov5a89x+qkf+YivmOKLlcyVYSESQERhdz+bvfbEZAMzehlSK0rRoy
MXHskL2i7YAXRg8gYIzdFMb+3yjo/+LX4y1DsqfFzeRAX/j5hop1NiKkHaQH1isT/LMOl3SDQNj0
utGEAviPP0z0a4JmGPKrZb/vUAPXGaI8i+F96YOJw4JokO1oIZy9dKn7+OtriWWe+AdzwPJ5Qqbh
IrbSEe6/h8yOoJNCMJXRoQrHFLFhSE3rVVVWeE4tEMLCqLx01L2ngZfoHqZVW26ixvo7L8afP2Gg
Fgj0DR3rv82h8vMnnGL9Rsqg4kPVke7jjdgcPWy//qNr4RT+mw/4z/eQqbMDk5KBAmpx+W7GWldu
qloyEw+lmOdr4dSN12o8wWVYJiEspYh6w87ZJv/Ndf/qlyRCRGBSJk/K0t+dS0kQ4xazyviAlbsv
SeNxHwfVDewVIvykv/7DvrsWNRHfHxGOzqFqQmJ4dy0j0gbRhy5+Gzotj6AENBylXk83AZFBT7++
1vK9/nAPvV3LhOlpUPjqhvme2xxnraXVGvfQPM0D4X2+nR3TSPXC+/V13qnvf7sOU/YFEL3crvLn
m4RAv6a2ijEC92b2sQcHhV8KDxw6wF6ZDyHan3Y11i3cghlWkL/RsyA8//pneHfvLD8D6mUOumUI
BCf33b3TT4LhhtnyM/TNUhb2Fd35rAVnX03ZkT2i6TF3n/7mPP8z9hzJFkcQxBqHyZn+Pgu4D6y+
mH0bGI/jq481VKcjpf90WzJv3tWqzFmsawWOu2EimxLfcTf1hwFOxFfE/VX9WqLDPyZ+7u+DRVlE
Ihb/mGPtt6rqP57Of/Vz4janNCAeGI/E+/VFYip/mG1N25NFZ32Zps6o1z17Sf5EqTVYDL7jEql9
rNk4KglVPIPtwo2kct8/dElh3LgtXvYRsdTt4ly0t5BAi9grwEb0u1//Jf981zqYrxQDPZOK5E+b
FtQXbdGkA1QjV8dwnATOmKyBtbabX1/nz0+io3PGLO6jxYP0/t0YaZIPhZr6AM58vrrRjP2I4Dnz
hlm8+fDra70/zrk9Hd22Hcnb0QRa8R64PGF1b7BwcpwXNYZ/x++XMKpunfKooFaG1FCOYFNFN9qf
tCwPdvg027/5YMVvTJWfTwR8hrpNjg5FAT/Ou3ogrZFC8WT4e5uJ4XSwU8lh2rojxuAABd6VdY7+
xUQkAueJIJXVVIZxwL8vLYmV6eZNE/T+0e266Q6RsCSvo4rLel2BQAawSRDLmYkj9hfoVvdzqvzv
/dilH/C1zWfcLxgXsXlai5Y5QTTvmDd9rXPgoj+W92/ePtK8oL4IR5xCTLSdB65Zg2Q6zNcp8FW3
AuLRX7Jab19Sf9K/zCDizyzfJuycdEvfM0czy2OeVSi6c/wx+7kR2Hlj+nkAjjZBHkjfE0NnaEKM
Yej64jXvMvU0YI+poBX0GYTM0Te+p31rDF4Gm5akGScOz4HiyTZMjhZR99GXLuTwLprA/B4UmiNh
tVI2IvXQgScPkRt0eKgtY4d+hWIot8fmq2MD8MrRcnxyqqF27hHdc7/x9AcJQRsulwfNhDVVNpyd
etPZn2bYXR4cgeBsL1/bmAU/BnF2xqaKhgbjA2ueR7dQ05n3TPqhqqbh8vbx+tbQbmQe6tdSgUYB
a4i+6eAz+UCaoGfhmSTaDFTmHMblxn47rZBd3DDL4IRyxKh9zgtiENaFPgo601TMe5RFfHYTYL5m
Xet6+Agh0vjY1TogZBno+Z1KJPOmmNRboB5ReLbaMsAbbUeoL5juoUyrpwC4FblWKza65kMcKPXE
1KuWK03y2WZKRl/SIAOdgevhhYEG2iEeGmQ+fpTNV3PQyGhuk3q80/tqvEQwDULPNkT0ObVajqZZ
pB/EhFxio5b7MCOL7uh0uCBIrXPaCB4GTA5PZGQ/533KvYQkcj4zsUWC4dN6TQhf+/mamZq+DKeo
c7oQqso65hdoVgwRZ9AP3GAbvQnLl3BBiBSjw91rJgbAIR+P174DmHtrmYX2iA+XD0wPjOkcaBiB
AQRs3FlD74KT+4Kvu9q2sS32yF2LTfVmuNWK+hqwpT3oiyd3CNj3YkGKPIZT4G9UPh87yDx7RGf+
Y9Dam2Jx+FaL13daXL/+4v/NZntHQByL3hxQkc707pOz+IUBzWCvwkGMXF95+uIqlou/WLDJ3bqL
59h4sx/zqcoPLpbkaPEmxwIozuJWxuBVwJPFwRxqHSKxxdUMIxzYw+J0BtqYetPifpaLD7o1jU+1
ja+bIcGlxuu9YjU6ev3in+aFo7ZmFT1ZPt5yhIbyJsVurXeJib4MBzazBn2dLK7sEFQLi1Cc2kzE
7xus224pX8rFyx1rmfImCxeNZBh90HTnuSJgBc2RKpGnjg5vta6UnzNM4jCLCM7GNo78ZfDAbT72
vX9DHnrw3LIe34TGhNs8zTiAjaVGyuR0a0VKkS3VVFcRpc1R6/Gsz7N1Suxqwsdu/LC1c4hgcscp
Ve4nUYANJ0mEyOJpccQLGFVi5YMdOXVmyg9UpIZiMTrJ+cmcCcgchxT4bNsD+m6FqC4USkboDRbn
RQIc6KlmYPZ/7J3HkuRIlmV/ZWT2KAEni9kYjJtzFu6+gTgFBxSAgunX94FlTlVGZHWmVK97WVIZ
Zm4gqvreu/fcR1KCxvv57NivEWXGKzGo+TL3aIYRIu5t7Ry4fVam7WEqXGCnTUBKeMQp+rKN9Tvf
Gcc7b5znjaX6frPsP7h7zjgBWqTlTSc9BWAfisKBTjVHATOvoduDI4hzH6hMXoEoQG0FrcCuSHS3
I3YERHjeXmSUPoyj83W5oA6g6tg7GBLwD1phltedLp+8QgHXHoHM2WdiQlzU5LHLM0mBNju+ogWv
UC2gBTLVuq3r9fEPmcXjyYLHIBcwQwaIW65MqMuvhGnC0XTOFIeBdfJQBW1yxNQC5cFcgA9qKHkw
M84OlAiFdlvMrbcp5xYsJP4avcR81tuV/y0hs6CAqgxw3aXj/ZjOrAl9wU4AZsejV/ecx4hD2Av0
llfkZ7m3CMnn0KprEWoSjAUVdLAPJgO2hTD69kuAptmIMZuPjbQuvQWGEZy5GKh7L0hVqTjCAM3o
vSK4Lc4kDeLeLYr/ha+BiM940FIg14YsgiM3NbifHOydbMKYDIHh2x/TGdkhNboGTdWt/Rp0JLby
zTKdECvyAp3duIA/XHwlm9FP7cd87uqbWHYWEmUjO0QZ0BCuYLq2yoG0+8jYDQtaRAuqSxJ99DAq
A/Mmbgpn7zSedREsUBLE/s595DTGuvTHelcs7JJCwYnqJT+JhaYJh26BnPhn4Em+sE8S+D5Y2EcD
cmwXxYAxJmLvkZBekyPMsT8Ank006AJUmc9wlTQbil2RV96Lk7s0cRYKC+YkvwbQaRcwHMC0SMrx
C7mgW+SZ4mKdiS5ozNjTl+D5sKoH54qKHdkImgkKAKM+FgseRg5SXI5ZWeB3deS1303T3mq6JAhT
4DLlQpkZF97MsJBn6oVBk/VoN+x4KN9zcGWo5ETQ/LCxzW7dhWATnGE2YuHaaAvhRmRF++R14rXk
ozdtU9sFSjUF8LaL1PCmQ0rCErAQc2KxwHMYtdOCTSoQmSTcn5iLIPCrsw13PN3kpfkxagEAdmz6
yIsDq9tUhEmigAXXQxN7AMKfaWs/YA9kCKN288L2sf1c3hj60L1nCNWPWVOwa7AIMD2S4WBDHHYe
pd5XXveBkdsHT21XU/KdaHMDCq0r6M/bsqJMkto3Y9nqcsIHcJWOTv+oxdHwbrep/xL3QYuyEFFe
sZ5AlDtsexidPQJpqrLaa649HwlLD+JN6Q4/UPNiAAU4h091KODiNCTDQ3VmxOLiKJ7N2VvLoqGr
YTbRMvSaLP4qOe3tKtMv7TEtcGuO7Bk1o34G633vupwu62TJfmumvQG+6Wi0pejXKATrhPEeYFmS
0kzyFBwTe3FAmx1FFKckLAQkeYI2IQauCHRAFoA2BZvCztKFPAqV9h+C2ogKIykInyi5Cq2fvkbm
8ijTUYKW4QkTsIjZTntXt4g/dEzrTTOF9m26/XgR+XP84FTMVIyaj53sKXg0qpRoSATOr5GwU46T
Oq34Ln3kYAxAKHJ1/IzNnWs9xbHCtq1YXsGy8VCVT7pTEeDta3feMJFN6FUKVSp0FqUBZK0wteH4
LFcTh5O15yUwRiuErz41NirIJRdzSt/zwkyqEJU3ydyJrNkqF6izZm57d/xikhLsqOXtsGnNYJvj
3w/z0kW0WpLpgsJ2RQrrFlMPYmJMKGum/mzQ2WSAICth8BpYvfngpO79nTkz8y3LudjZMp3uGY4n
DO78+DKrhm9NMOJuFJkg7jCYR/gi+qajmwWzbS7IyqQ9YE4DtmfR9jvBLPM9R2G+osZn1+EgdLT7
2t50QUou7CgxFsuJEY4x7XKg6SuLA1dIUe2i55quR1c3VhAc3b1DTlWol2g+u0ZAtSUa1eQoeDMZ
HXTAAsSRL7sv2Wr1Rmi12hkuaadlE7y2s1Zu2xnfgUT+vVKxfsjG7ha3/1vq2lsoGDPnlOCqKrtj
qTUvY6mu+zw64vl7xMBxyZJLwwin4slt1TcD8idImneeWe0Ep+mwykhs0VPkZIRArjxJnI4D91C1
i9xLM5xHEu/bjV6b71NgcLDSYhb5xDwUcMBhoiEDJwB1SjxSUWP3oxwCsTJLutorByHAJsbe8kNZ
6mOCNubCCt42XpGO4RzM8Q8dtRb04daHS9YKQn/nGfsxph1DbYYmfZ6Ytu97mZCH/Kj7Q//Q+A0x
f11671mksXljkIdAf/pnzWz9zQTueD9Qw1z0PSGbLbEWvOZMLR0r9Z7dzq52adm4RC0kY3tIG5f2
6Jgt5YQXJNOuxqW70dMWlqfCoH8hB0drt0k53TmmG3xiG5+1oyYKGjqrPOh8HS0McLGTBPrVYTZJ
hglbT7t8ntnk2Rt0A3ekcWFE8hDjtw2IMMxFu6KraWfQkzP478wI8dTnnIf2ntV72pXEc8wQFZAa
8ZsBTVO3Gyk5CSMK296MXvw4j4iec3kB+VZGDGQFU4iYPoXU2vRryqKYx75f1ywv9JmWmQbu/+il
JyoUyVJDjVGbzglXznTVsMc9+U00X2oEXoQmBKKNnBtXv8o0Jx02MpgpO3qPZWnsMisks4fqxEin
4StT5nidubNxoRvgRo24zY9JPkYvcanR5I4JsbozOkduXKelEonVoL8TzeE6MAuHpeQNZD2HiSO6
Hw3YqLVfaK6+E4bVHjjb89Hg97VNUlOgr50ZqZK3AKr00ZWvbkFoadpy/EPzLW6cFucZ1vxDJeIs
VGz5BzPv2Eg7KzpaiUNTAJnopd979AiWSc35+wZha5u5BkgVuRYzG0Ix8PjY5fP5PyHJxbzTXZA+
tZcFO89x1N60cvHWlZIabGpNugS+NV6PimOPRrHJrEdVLn4iLibKUWeFoa/ZnhvFRAUxRplwCmCk
wpIOCRIIcZoEEMb5E8tkzI+ukuBNS6f7UaeSH5BmfCLriLrtaLzcOACfnste565Xuc7fDOLvgIRh
usknzrsKYOpe5b26BMQ5I9TX+V12SS9cOJR9zYCRMUSe3uw4qlHb933hteshj8YcRD5dEZqXLAZo
GkhDQhRc24OD7iHS8VQlpa60Cwba4o3mX7rT84yOoq9OQdt2wBOKQNKSQYScMMZV9Vbm42iT+Sv1
K8cYnVOdKSZkyqF5FSmU+8tzp6XAZ4eMO2ApWTwVbaFuE4yMlEnTki/YJwBEtIruGiwLW90W/XJN
CmxyQGDULfdquqq9gctGkzJcElAuzcqosPrRiut6uD3eHMGLQNmBEAQtkWvzBEDo47ODYflATHv3
kMi0Dawtn2yUmn6+h+FoIh76GWuAIqDKbg9etfy/teRqGS7qqNCwvPly4IOwabSBs25GTUcX59ig
sYE97khpNe4SjeO1QfIDb+RS8AO2j74V2aGnIeNpshQfmk1a/UYrsbLWbOfDozQR5AbGGB2HJKrf
okSfkFgkvDpawitMlimzyVFGx0gY9VvudQBM8UJZqxktno5Fu4iMO4oDfmFlurS/ohiPWegD+90F
VWpeULe0P2SwXN4S5O6xr7lMQ1ebd2MukaAsL6zZ5cknOZzirQH+JdjKu+FYyDk6oGzkgex9rXsD
qRvGOh052fDvgpZABBbf997phjABSrcSUnxUuh/AKYlgrAxgknTJ3ZEy4mWfeAOjHupqV1b4nJju
b+LaJciZFvilKIfoBSch8mvlKuNUxCZyP8uNYLJZ/OWSysdZV4sYRLccmh+MRQEyL0/BKGjNYQ2i
pYBsn9gcX1ITjnAaj66n9HcYcQK0gq/VIbNY3mksVdG6pjrd9jrrY2BzpWI31h4WlOK3Fwl+cCCX
Z7DVSdPwHBEd09jEMuVbs9prXu+vAa4D7/PdZPjyXepkiLvG9NyRvPA6DWgzVh0H8pZWqog3CccK
dkaRNRdGN1RXySj7hxSZw6cA0/xNdGdwHJykwEc2sjPZKdTS2fHIXgjgiBwW9+JL5jqwxroWwAcO
Yxrc60Kk9fxb+/l/bfZ/Y7O3GBLR8v/vhQ4/0u6jrrAQ/iRk/u1f/X+hg/sPyFGmw6zQIc6Eeca/
hA7mP/yfRRD/FDrY+Ox90np9Ag9t06Oz+U+hg23+w8YeT1+cGoi35j8TMy9D0X912W0/CFA4oNdG
vIYf0/11Fm4aepL3TuKegrhu923JqN/hmE5iJ/7XULad8/aHC3Tz20f/HzrRN3Vaye7//d9/94XL
1ItBsaMj8FhGKn+w9sMAN4UpSudkof5ak+yA2SBgR4Mis4CNOuNvxl4/j05++4HAMrleJFn7zL1+
/r4gc8l2ZC5Gsk/ivmUBX2BlmfHQOSBW/vqn/UyKO38Vt5p7jdWOwcWv89I2GZO4zw37RNOREFUv
a/eIwVAyumZsXC1L1ZOXZ8YVFsjp7q+/+t/8Sp4kbEjkYcA2O8/U/nBVxyYfZuw79qkzM/tQ+YKd
W3OqRRsaE8X6119mILL/9aHhCUTQwyDTX6hoP1/TCQtI6dFVx/aMuWqFN48NZ8x0gn0H6ZHMWFmZ
SI5o1zHZzm0ydM+2UXMenQqaV7pZBX8T+/vnn+9ySGb+hivAhaL5y6woA1jQFzEMNH+0+blBSSqF
DhZ+9z/8roWbsbAQDR6cXx4oLJx6kUApPFkcxK96W+s+PUlN0Gfm3yVVL9fx55eTWhD8huN46PR+
G5H94a6mkvahW/f2CUzZd2cSPNybzG7++m7+u2tnkPqDpeGsaPjlZuocuzyJ6AWIalefMp+z4cp3
hRYaKmeH/esv+2W4uLwj9B3g75mMlrmEvwpTmDwbg9IM65SB1UGizYGD3pLWQWAADM/AKXfebKqI
KwI5iWhPpHVgjGcd/ubP+PMTjLSBZU9fXlUbFcfPT3BkGmYU0eA9TRibwKRXhrbCP+ZfCDpgoU5z
utzkudli91Y9lMfzy0ttku5YQdr9X/81/+4O2IACIX9xpz39lycqLwJ3KnPByztE052u6+TyVX19
skUbbP7zr1oEAM6ifrJM5xf5Axb6tm69xjql9J3u4GjzymLlZ6n3Xe7EX3/Zz0s9yzdSLsJVAuQx
fN2fHl/6JEjrG6EdmX+i0dS0VrxUVkHQxehPN0M1szr89Tf+GmzDV+J79HQ2bp4z+0+iNRK04dMQ
DXLUozbd2XRMmcyBkbhzmcndpV3EfbUc4rcTPzMfzlne5STrk0fMxbjGW9HsVcP2d15BpJ0LAguV
SXZ1lGASWadG/XcXCVLrT2+5g1AJ+w0VoxuAJnPZGn9+FqlqMnta5j9doRMSpxK1rVNXI+iiy3v0
8yVyDEabWcvEA17U7G5A8dDqb6HDbOaM2K4Vvn1uZOTE8hNTMwlkCHPBeiSK98pkOgkQjeTgYUUB
hmzeiAP7rUn86Y5oinavZ/yzVnetg0dwY4vrxbQOo5k1L3Lw6hOUaeuIWgS1PyiL+YZEDa3duNhS
nnAqa1nIbLox9tT2fHTnJS3D6IBw+rBACmnBQEgtd1dUDd9B+x24XDLfNA0KuZU9AHMGuiAwQaHQ
UIz+DPEy155UOy1SgQsQ26pPnYxLMvFag+jyvEjkZ54VzYsnOD0fSyOd75jBTzeaKUHtLyFz6asx
I5FYMXpyyVUf/TF6gkTAsydz9y1HtKzwnJvO2wwa7LMziFle2n7OWznn5odQkUnPyGvuyMAqd87I
8AA+hk2PFB68QwHhsMMYM6QHzWp4SRcRsh3lWmjRTr2DNEHXFS/4LrKs7rPtUDtrtWk8SLWkwJMb
6d119LieTFy0nwLOHRYHdwyejKntPvMyhkjmWjLYUIWT0EUSBPpuscTR472wDkFU8SllNhsPSnLd
MLuAuzjvchU7NTJ1t6AELJM228f2hPx59jyebMy2+OrLalbeMVkOJhqacMYopL/rmUlwH6jAaVPo
Gmh6pyqMKzyZPDW5pTtvnsuYlrZVJmjS03+Bh6NHnnsUy3qpDbDOdp2NQGdnTiZ/jOV4C+cBgMmn
Wye8f7UeExVfKt+4SrSy4FY6cJzCqEZdQPANLZvfjRxGZfEsD5kWPHU60swdLhoqcCIxboThL9We
9PJpOxfsyytZ0doOBc4QiKCFiukHl87bUDfOm5v0TAghVgZLq8ho72NLmXulRoxAZuzar9UwVA++
SufLohmQKnYTA9BMKwwfiLreHlPSnSGZwrJZdcVE77ZSNQIPumykcSlydikbK3JaQHRi7vX1U2kn
cP9ItabL5HQWnX3g3ETIzQ95oDubvk6EOObkQHAycvNkxZSsupWiA4GQRX35VTut/PZtha2GZJyr
wHVI1p0nEnzCPmdlClXBwjXqAs8BmHbxTEpa223x87iM3DyMF0S8XNQYo+MtgiU6r0Ev0rWR1fBz
MA5fBdlgjDikuuQ1tohExjMhllm8u2uqOToxgfKand+N7otAALedK6Fe3XisaQRBaQLAYqvXiiDO
DU4yFXbGwG30I2cJox2r10xknlxXA31+mlGM9TmMYhGfAPSv27bUNg1nQNiOZrlF009qRaKiVVXr
0V2fM3Cq8kYcsjbpKG/7+SuK63GTMGi8nYO6fE7zgWH8XNFHqFKmDMwmSOts3zxp834ghVpHJPKF
EN6Nbcm0K2sJQrenRGf5t6KaZmqLf2TteoVVyzBviMwgEhrNbFwvd16QUY1aj24eYfJrZiHjyo4i
vgi8MxOrnjxZvxZdWMAaW8jm2sYs6/5R5G4jwqHqtr2TkxKQ6B+F19XPZOGZqACMadtpkbXGFq6D
O5flLbuSgv7D8n7h2g0yh1jnjgKwzi7oNlc3uuzFDYQfHmpGVJ58myNpXGkm/uVVh+hi2tRCmtnJ
nSIO2KYFDTFktZWfcauzINUqMB5mXfHIYt0MnloPP+fGR1uMhwN6GKw0LP3DqgQMhaDCgWZGtir9
aTpEoTcX7V52tLBDv3eidAXIpz7VbbF8mjGJDqGGZAliNeZgJmpW24k6iiY3Rzh3UMYD3VNe/T5x
SIOf8HjvHSMXL4KWCX+aR3QeqaRV8WIyNOU8l2AuM6yanAHIMJ0oX50s8cX3TN8DLwge7Q0aYSaK
mT1+MdFtGO/kmvMD/k5wIP0V2z8JlLQXpxiIf2FkyXs3yLdMONbGISMX2BAO8+65UKDf7pGYgBD1
iQ24GvDhg/dI800yjmQ5aASUzv7iIQpiAicDzx4fB6ct78gj+jYL9TyZtnGdS1PiqCy8gpAMvHx2
L8xPhj7xp0rT8T7uPe4cbzzgnQG50sqOEYGRS5QyvW+Kzju6TtqRqzgWMF87l3U8zDHAjHvEbDoW
yHq+bDpp3blqSrVVW+bYwVzuAmQU+glPWjUQkot3pric2ta+VuCzrhvD7u/K1G9C2Efdhz1oxaZm
XPZeB+5wkq4gR8yJzNRddb6VhnmypC/0qAGYHxUsFxD411np28d5HN4joY33o4zzW6Pv9cs2jZ3X
fHSJa20LBtB2RtjUqoGYeRWQzHPZTo7FPH4MmKwNcfdmpmCgSs/Ct5c6TIqJdIxWNkixdmew5G0J
JsbPiwjBBC4Et2TaJkVlPbi5EPuBEPN7Qe74hT73dBDBFNGQjceXvpBNv9G7zk6PE2BrJ6R7xliR
/qWfX7kTLsBdkPTdnipXuyAasn5kUmMGIaohxngAJnTyk3l4rkZ2+G80tt1lL8Swm9gIT1XWlcVa
BCjVV8ReWYeExQ2fRmQQHcnJQgvjwRtuY3MYcemRlYLwjyXvJZ8kQSZz4VxMqckyaulzwJRcDNW4
xtDaR5ijavNSerNyVnPQGD5Zp57NgmiMXzUj2AiSMRMX4q7sg203ZLsVrtojoUvvutJoHhG3dU9+
MdubYVJ4X7OJdGuP1FlbTxJjNRGCubZIAU5xeKvkE7EI+5Bc2pERhNJibXOpbgZFnVIVgLJDB6PU
tal70yONUe3SSSXs5HTBKPtAEb1VtcCVm87DT16badAh/RjVd0Q+6w/hW/KDqFXvkxkLPB5duGTr
doWBCCqrmResooXsrM6Q5/YMfEbY/+0sDOguW3DQaiFDWzCo6lVdV80aSxvoaNtrSb5beNJaAVna
PEOmg4U3HZ/R0/oZQ+30C5I670EfabY3PCdnZLW30Kv1M8iaUNTimujRRXnCwPg20WCds2ejotyX
5LtPPVwMdBL2bxXs//ZC/6YXyh64tDr++17o5Vtaff2xD/r7v/i9D+oCubFcclGpOl2fXjx9ht8p
OZ5Bs5NZGmAkLMGkS/yxDQqeEtGzB7WJzqBu/asNihWMYhlPIA0vSnisYP8B0+HnEtzBdEANRrFK
jIAF2sH9pQkyw0ew5Ly4qaLNHEBuugSL+4er8W8an3/+iqVD5/g0WviTcZX9XOYhp18G5YHa085Y
5conbaii0cIl/ec1/x98y/JX/KFlBOebtTLhW7zqtdNe6+lLOn9TZP/dD1nq2T98hZfWNjImvoIF
29Nv53TdqPe//hUQBH6tiumMY11C8M7qBPTtVwNeV2giiwfKUwzR7UeNFWbcMBwxN8z41d6J8uIO
ZA6TpKJnXNnp/XbqrGkDU9zYEa427lLRtk9moiyDbGQil1rp3ZpOOTjgBafxImhZ0+qo1deWnIat
MUQw23RziaUs++yBgKVp5WVedurcAalxjXDKFyTK+N2mqI1h34MsgMRN9h3DPXeda15yWQgxr/Km
rwGQwQt0257RqF54J91XLlp5+O/wHefkUm80l1lWMYdKRySaaA6bdlz204odplgrEvwu+qBUj6nk
fyYC7lzmNR+uWXr4LkqSsrRmWHeeAoxjdhfkJsnHqZrt2xFEE8Bbj9MA/ldGvsAfi96wt13uQ32a
hHHpo3baZJY9wUOYhjuL5uXOZjh24akM3CT4uxntZ2dcRhHAnhqhVBjXfXIbZcP4Echyvh2UxU7g
RtDdvSHj+1L1NVZu9JwIXG1U/4V6xKjhWOsRU3TbTloRYimQ31rDuTycskI+BWbqJ1jSpH07DPh+
veUC42i7rJEsyRUadQES23HXpYjkBWENluTwEJebCJ40WQoEhSNfk17YF5l2BYPyS3Ya9MlZ9p+Z
mh5tZX4F5FMQ8ghU3e619FmSGHfQZ0SwZJE1UNxG+2tRB4A/GBu1zxp9WtFN4SY4kZJPvc7nlRN/
RzZ5+bEMnO4pXYJVOTJ7p9LvE6aTY0Q7qTV2PaRAQOwmWWfALdZBK9rtiJdjV5smx36HhMsw4FS6
8Sd6YZRzfnx0aBPsEZbwBaZyw6bJYAWWfo5DPhvu81r19xKoOLobuHVIQlKHSLOZwIUiyo8+c6OV
Tc7dZsBFc+0HXM5VYxnRukTXuqbx6V3JEaP8IUOyvhUFBf1qalIjCvuWybDdRzFGBagCWdXnMDjG
1Lk2OUuDVoj1nWG30XtEE5zIDFOLrswxoPtEOKjXr2wDwkWG6PGayFVzPcdkJJIxwllStM1FozE3
Nko1HNxAuDcR2/KuE4l14xllfDHaDsnnDSc9L4EQOTmDjhK9cc1D09Ks6PsJKjz1SvQucWOsAjHW
cmVxjN/VSOO/7Sz3v5H6ybDTuvHUUrm9J4EOUaOHOrxapiMbrZNkAsLe4npEmMfXhpo+C3TrGZTR
qdgkMb4NozPmfekH5kURx/YDOgq1iWafFhnVsbHDJw+JYbTHZ9+MhtcqcpJbvWx0AIsY8Rd8JBIH
Lx0QraL4/DByDjoNoL+r3prGt9ayqsuqj4PryVDWA4II9PVdh9xmagznNJrxfANAcjkGtv5NlrbV
25w44207z9PNlCXyauoa98KYkBYQSuGccoEixWgot8Us3XsB2oGO9Kz2qA38ISSLmS9ojGXxKswI
Y7/SCRRTegSwhPRCZ40Xqt4O0ah/2yldrVUCFOEenG72CQG72xsDi1Culd2ORwMjhxs4WzFT9ska
nMe6EyTysavYm163G6IHXQWntm6SB8X0O17FQ8FnOlFCrGEA3g17hTry18YPplGrIwzm5oSOeg4L
qpomzNyKFHmnzIKDz4lhW5ObgTsiDg5OF6AXQVcBez7Wdm2Sp9j5XcgsIYpJJD+BLjf63LaH3xQ2
SePP24hIA+gHfdRyliyCcIgk12Gq1bQy6a3eVEXbvIPYlyxjQ35bEAywSzJ9DiWrwGuaBmpTD563
p7gevjwdIYqJA+901o+MdQrV2cdw9tbltfEuvQrzRYGO4Zt0teJpBih5jYES8c8iNzEr1yEPBp0I
LdsSYZ7jLYog3N2dj8Z38GmzwZRY0phn+oK2QWMTdAFfSZGKygxF2gA8E6DJyioWkWEuux/eJLs1
OgD+U7u1tA3BrvPlWdpkdrF5h0IWGQD9p6chLcudDPpqhzopIvjM0GlqLbkSDZJOfVqED3X/Rmiw
PPie6+f0ZjOHNk6u77Nx6ZTO7XAVIMCltE7IhWiNIL1082lAsCIpbHEOTPsanbMJB9qwDq1pkWuA
DK88kmCDLsKrXQlcNVNqLyvBH6xPVDdBimzKmDr9+exaSe1FpXa2tjvCr3be6NLaU6LnawkRiI6T
AihkgIemc9BoDyJ1sbdqE7fet6AD1h6SsL6wks+zOiZflDtl6zqniGQYBBsdlu6GHgNvv+bvOI22
B0to+dMYpMGuqho0Wc0C57TbAD04Kqv4rKVbNrsuQA1+7oyOLso3RlVBWAdI0xP0dTdWO9tvBvXz
hqpJHYHQ5kfFEx0yCiaQg6y3r4w9/IAHpnvocpceb+zHN26ixdcy64P7KkPS7toY6dOW8Gq/tdxn
yYFU0gM3o4tirOL5NxWMGWnTjZS5ulWaPnwNVaQ9lp6IULMRp7z2Nff3+5TLKfqedf7YybbGrW7T
E0Ybpj3EZDbcWNaisoaFtNGcKX2p+s6/Deph2mp67/yw+tn+MbSa/SNzxHzFTuVukybR1nOaanCp
bPSUUVRfqlhr72pQgRuzhZSo5dZ0db7q0sGlVHe+f23m+laHrsvG12UnWMnGqqnBBla0HGhNGfoW
GrV+8tCTb6ogk4dyltZGNCVJ0a1u8xJ7wXzs0RRdR/6CCyrxyIfnZ5m2MY5HzWaUTYVyUn46XUGc
jTZIumn62nJoVmhg8mu9ycoDQdruc0Ai905G2IxXfspmCO6L26+ANzDhRH3VIAaMofKSXjijb3KU
sUi0sH/lRDyzKMxQ1qLq2muVgh3v9DGaKjE/6fgcHUBYFK3MBCHkGoTRkQGXgRfzsmsLgNi2txAC
2j3yBkxY043hjWgsWzFdN17H1u0lFdlEZGUCOFCll6/hWtJu84k0p+AvhgNkYIW+2u4wA8iiMsLK
q+oHOGHVtmfB4QyEOP5k2Ka8bpBQIgF1iSBIELPNoyGOYGfHLegD2PxNXmkPna6jNvLLgROzbXWr
AgJxqMe0ZrA+iWxFowCfuj80qJ9pYuxQZRVPOrLTTckc5GgFqfF+NobZJWYfexz19znwEZNNKYmu
GhjhY4KDZpOifkHxj/exzT0aXqM9b3w5twQomcjGrHnANFjSmppWcsDVCE/ZUre6izQcOBjdvBBs
2PQA8DymO4zK7aKXTJYi/tObzDLocdQKVntnZPYu1S11IBjA3Y1M+ZdfdO0lE/mTgZNcGUSyd2Gf
lvfmlEPD8rFvKHHGHteyXVnObL7O1exn7A3NPbktGIfzVDvhHrhhzOKtahtN9phpX34D99Owq2eS
d8nwBDx0wc8gJlWvWTmduGu3vt+OG9jm5o6GMXQrziUnjJAtVtlG92i+AiDGmUJ4GiMvE10WbQ+3
/PAq7QP94zXTEmtrTmO5nNuag594SClU+jDWiQppYsdkJjc7LsQQYs6HDIinCU+A/6xVEECghtLb
TrsmWvvjEhRnIb7WfaITSNi2aaAKfm8lHJtTlUkDiWQfxKDRpaiSOITfXYEbLHC51xbkJAWT/jXu
B2efg1hl2NNPJPT6qr4XMELUipCfBmOhmZySzBU3FQngz1qcM70w5/IFVyvGBBBU956BZRCmtsgP
/TCrIy2lfGcXSb/XktzBJBE39o3tt+omi932XhB2tMEN5eGFmFpaycp1N5PXLoHpSbIrApVthyan
JEdacowzgNuEADfvQavKk0EuBBrXwgna9VjH1ohcvp/y/NRV7xzviXd3K//SCHqph63p1LdDk8GN
Net+vIkUiHA5o7jNNMYO0sceZpYw7dBxa0t6R8tdXE+R824nNOvDgfbWtW3I7LZyZL0FUde+uC3n
q9VkJObV7AfyhdGkd8zttPoRzZ4eESvRW0/6skO6RglALfGT/VRV/SlJfZtY007+qKTl7Gnkj0ey
/obTqM35h7QzAowTBs0QX2V0M3ii/Cw7kuMG17Df6LnXJq+I8I4G1NOLViItdmGnMPUbSK1G5Qx6
ddak/WhVHiKGiE48cbdDclVr81c+eP6zWXukRAfKD+O4UFuMq1mYDcDjOeMpZOVJiXul1yagwXPL
SpYV2T4T4K8EMituL7vtcaaqwFJvKWC0/jruSGbu0vKBqFlYUACGY1b5FY0bfw0PiqLYED9aK7PW
uYvGFQeN1/Rrh5PxjoZ1+QDvvb6QqjAP8OE5Sm3iEq8YxPlc+L22R2mjAfljtK99zbLAPTcS4GX0
rv8ktaYiCRGDB1XMSN83jR5RhsoLNsXihqNi9jYxanjMmrx5Fr2YvJ3QGAqu0qhJc4ZjTuSs8pwj
ja3J6pbInLEKz3pNJujmsOrbMTsOZv8Fjx0/A+2di4k415PFyfajEjqUOSIZ17Aor1Q9QNXvLK3Y
SeyXIQr5+iIfBNENQSPkFbKl+IoICHeV2UXWbXzfAUAIzD7sWuLJeP8/iQFjIM6eFqx6D4KlFUl1
DOquv8l1mgw2oJUn5sQWGxfgYGhc0W3HUObd0sSrnXXjKw7Re9Xjbd16aFDXGvLTXdYoVnbxX+yd
yXLkSJZlf6Wl9wgBoBgXvbERZpycg5PuvoH4iHmeVPH1fcCIrnY3WtEkcl2LSpFKyQjQAIXi6Xv3
nqsJ4uyH/BGUNXBAvLLtg60j5FqTnLFjZKrv5nEc0MrGVqB5lbWHwu5em5mD4DRrB7i8hc/ZNDWj
b8hxO/wj9OptoUUYcKT7xFGH7wlu7S9h4eqbOvJfmARNVzpStD3/FhOASNM/Won1w809WPhVryD8
hONuzDACct9UeuP787QfW5c7RvTYvolSkus1n5siQvfFHWPrKRmrFoNJwgvb+gw1SmoqFTv+ztbs
PaQ48wNnkOdlgncn69k5Ng2eiX7qnW2dl+HXymf6nyMSDrRGpAwSQkxNtsYpxmypbkmQb+j9T+UD
s9KICle7L4qiP/SeKu7DRHM+uI0OYxVa360Rj+KXERHlU6UTULchiY4hGYl3pS3j69zO7EeL7N8S
V/dMDObntATFHGfdvmC73Y41XLS5l/p9GA6w3SYIC1WfVQBbRf7Ys+OuhgUd5/ujvm/z4SkaGJpK
V3eOIqrUvp/aL7FfukEaxXyxKASPbKRaUAh/vKaUI+eE0e0tILeM+rcqfw19OiakfNffBCCEzx3D
dRxREa77b5WepvqVUQ8hArol30XDfwz2z3waTE2qtYYS0L9N8jYy1zTyG7kSbVUzOCjlzNEsbrEa
qTZ/KgtSrQtb+fs4WcgmtLCeHLP7CZ0UYD/sZrw5oj3q8/TdtTk12LnJeNC2OSQ1uKtmAytBwfB0
CcQMNEx6R95/+xM52c8QYrGThSRxUhXmG9od3zszwdWiqxDLF99XNU3BIB3mwuzc6Xxtt/o9NZRD
54w2kTZ4xnfLz6crq2JM6DSCRkrGECIC1Df6WvgrdoT9wdY1876T/q9GWtoz8eDdR9N0yYmwu6rB
K9DKcNMhQiTQxa72ui+HrZk05cbpI5LGkcVeUK++7YICM3ORBqGcMxbc3Z+9VkfmZjlqXhtMxFCs
Ro1mXFJXrMlmz3m8uCBgfdPZ9Zar+QZAE/K9nFMBqytt2duV2waqijCswIwgvgBIXx7V+eb9Du+5
S4HeWoDMpm2/UWzqnVPTfjT4YbEXPaGA4pOBRuGG4XV2QXPoco/+v4qS3j6/CqEmNDdgRlzx5B4a
ma2rXHCpsi2H6yzvs8BpU0pOFu+qiWSxJ55P/dsmORc1DWEI+nA2LJuTi9pJCOS+SrpAZdxFE1/u
ymlp2XEm/Wci9d8Cc06RRsvv44VmhOGCTrPeRGaz+c91rbVBoWKxZN1oKZublx4yk45mTvvjQ60M
Ooj5HN8M6Fku3N9lcHF6f00hmN8gBWZGczLYUJFVx3oWdYFXaDTgS36g00wf318vf2qr/36IwmRh
Lowv8DTmny+CNPhc9L6JTKGndetOMVVE5IrwNjf1GbU6oafjQKRm1VIkv3/pc+tHmGDbdJ/hjXEq
+PVtSxqRKdqlSaLw49rgr9OlEexqet6s8B0y640RLbx/2WWFnN5WYenU5jxZRIuMvn4fs4jOdyo3
4bJuk+ZHoxg/EgM6BxEyAZQKrN/3L3fuhRTsMcjWl6wKcXKDo7bRDbyRXK7r7afGbPYc/uW2CV39
wi5zogH+51n6YPA4gbPRnOpdfbjkfz9LZx6m793r2lTh8EP2rE2NCTPsGLx/jjfrX+NwaSZNtOLf
/7nnFi0geIfZ+WKzePPSuKJHD6a3MEoi695GoXUDyLq5cJVzN5VHuIyv0E++IQ1ajJ8Hq2Dred0F
xjRkFOErScJwWl94fud+kPVqB4EFz4hx+VN+m8plcihHlU9sqFOTE4xUfXG86su/v2m/X+NkU0vs
3oQxzBoBKHEzOy0Kq+IS/WtRu54ue9afwcNhebwRQ/t+6k2t2bdBTe16Ew26eTQJKFnPOEU+xRo7
DHZNfYk5HTeo//QDkvJLO9rbV08AaGSEwvvn07o42dEsu8ZKXfn4UQyif/uqd9aTkTXXuUZOEpyF
cvNv7yvXQ8vjU0chlT599xqOVR5xdk1QlJICxVH3bmy4F0qJt2sRvTvCb5vWrgk04OQF9yOjn9ss
bwICaglcq6tkDV/l2kVicmEpnrnSEs5gY7shqwF9859L0e+SBPuQVwVsbTg4te5KKPepbtPn92/b
mcdkuHiggIct1ZG1bNy/LXmnLjLht24VzIm+bfOvmocyJSsX8+nx/SuZb7+x4o9LnfgF6FE5C8UG
bNLo07gvLUS4k9uDCiQpCt1XOX9UNvWYzfyj3TQW3X29xZ+H3BsH9Wz225Tp7x59bMeATtAALyzM
r7aX1sdeSKAbUzzfhDnnQKspyUBczNmcq/ptbvZpf3THXN5O1UAHW8EwXNNmI0QAKv6FH0rU0Onr
xxecuR4uA5tkutOPHfJWTfiYD8CRxf2LX5RE7I3eg3Kc5GsxD0T55jnz0xxXJtzPnZspeibSOTgw
khKbyayxZKiZw8ci5GDUO4TKVcVDPZHSiPBwVVRZs+0yVFVNIlxQW6nAkz5V+FVHgtOJsRzW0qqs
gNn2tOl7eGVcJwWQr7nXGembPGA/XEv2640PpXt2I7mx2GB87pa5hADOnf7NXUyu76+AM2vNxO+D
goNvFiX/yVoLi7Gh+lDcl5Tg+JFI3QNPXQZR2gIMkaGYLphC3hY8Ap8MkVHQjPSFwPvn4obPMo5T
XVSB7/UWNMOq2DZR2187ou73IWTr65jW65MFwe2CbePM60s1txjZ0OK8PXO0kRq1eHBKSGpKfRpJ
kIY6XhtPQDvTn+/f1TM/EoEHuxG9Dv7vtHRkLsp5Uw0luPiWqQhwm5Z2LTHtYHfag9NlibfuGLAT
eYT6/t9vU9RVOC5I6OImmye+CzfDrFcQXBp0YQVrfSqfooV76aWq/ddlAFExvE+YEDleYc7481nS
A+oiIHp5AH7pRalFLOjJgbdIiH+9TCk3EEwhjOL08YadWXdVNUTjkKMrGKbN7NB4FendNNkOeXrO
j/ef3tuFYumCH0ZENDRa+/SzhRGkLq284WfZhQhAG5YVM0RmOl0uskt037cvIBejtKE0sBlon36+
GrQhsTMU/DLNeoqF9gKq60cqxRPm6As1yPIu/1mCcCmOpQ4/jc/LqUkK6WKiSg0hBoi2raBX6ld2
vnLzcV7NC9loiTl9/06evyIsdGRsy0t3+nmxatcDzpgFjTEeMzIFKgweos0ayAeE7MaD+a8Mk0sJ
bukU3ktMHIBfpr1/rki749zRE0cTaMNwVPkYWFZ2lzj6hcu8LUqXy3A0xHNA9XHaUBg9XSYJ/+pg
1MwFjllah1ryRXz/7r3dRbgKyU8GO7PuvAGWQguSJZbeLGgFHS06Pfjrh19u6dynTc9A3ZvXQl3y
bS0ZgW9WybJx4NwiGvsN+5W4BWgoMc0E34bpOeU+bbgSA9qN9JnSE4KKbl8RM7fSKrKF1u4MBqfs
dHffS0TwOXPk3URZNCu7eQBKAGm1rikOlrKATBv7Clmc89E3Ad5CR7Mv7PFnHwwQZFacAT/p9MEg
SYjJEefVpTtdblPlp0dN0ud8/8Gc2yBgfy0tJSzWb0rOwmr4jERVHpD5gg+oGgM9M548t79UtZx7
FJhiUFUC4eUMe7KasXaUdVOyEcma7A0tjA/S0eXu/V9zbgdyKAE8Eggcmh3LPf2t3JxBuMto0DLE
Q9B9RpfPFDA0+CJd/g0T7b+vojkzIhPlk7Hw4k9PqHBAnRHBVcbZMfyx3Ls2ce6LNnx5/1ede3kI
nnRwvdC/eeM+lB3e17ni5SFV1PuQKYMRW2gT0EOUSRvZ3ndsC+mBbmF34VN1bs9DEWtRV9Mpe3Po
oXWqx8Ias4AM8Lu+1KDJRLs6fa7T+ZEX8cLVzi14jj0mi52T5ZsmGWBYJKRgHIM6qrN9QfYcKawQ
6t6/ma8++9NPBzfRNfkcCWTOJ/uqP5hysGm5k3Y16c8JdoadhuKYIDMx5szm3OljanjVeqj68a5R
ZXZr567Yxx6azlnVDoPltN4YDbxNWDXoMYYhvXS6Nc7eeZcTNm8mFtnTwqcNO92eioKvjbQYE/TN
V6P3SWUUXndIXO9lkHQn3DpmiFGK5Dmbxu4Q+tWXGEXH7CwkuqmwDnSRCI9SWo2di9/x/o08864x
06YEBX0BZ/X0g5jjXkoTSbmN9e5HPRs99gPElKQW+0SSvX+tM7fDeNUY412jQXxaxpiQeHXyLSnt
Q+OHTsOBcC39a6fyMsCYReKS7fQXKowzL51hMLGjouGL9aatP7a5kgQ78fNS+1OcRJCJUe0wx2hn
kvVU87FppyVouRyDf/9byWvwl44UBeLpTmkRC5q0XlcFnNVu4Z21dKXze7rxEZS/6Fl5JKi9f8Vz
T5KSjTaAaXD6PQ2H4F0BiIfJKdD0qFkrY0SVUIr+fsJjHxQOB+n3r3fmm8MPpIYSfNgoFk/ewCJs
rTipuLVyjJhcWNiR9aZqNjhZ3f/kUj4kUM+hYMTt/ucHoXatpC9KjmiGX5Uf7LyBXOf2zlUyGMaF
7evcGhULPQEfwtLpN/+81IgkrpzpDARdMTxBOP5p280TwaXtKomaew/A578+HLGBYboAXGMyPjl9
AQ3JrI2ksTKYzRmNnzs9tEO7wXzuXLjQmY2ZlrpuC0HnGRvH8jx/+6rWM+QyPeQImEf2SyTl3pub
pwtLQvDvONmV/7jGyZrwtTRLLYtrIOg3VlaS1Edw3faDOTgAtfOp4y7qYKKmtt50Thp9rKbWRSzE
rHbw2ozm34AakrDydYVTf6sJwwBeCxkyEX17JEwyvjf9SK5LBa0qrPVyT8IaY+nMU2tksOEhtj2G
FDreLNtYyO4p4/uH2S8QW5W4/HdV0bV7fYRA8Rq+cJfmOtVhtYAyM3LjY+nGe6Pt1CG3kWiOIi5u
Rq0dAy/zn5Iq69bc4WxX0CtqVzFCwQBxIonB01xvQ0yZiIWz6bqycAJOSTrs3r+959YmX3GYHkwO
l8SmP58gGOimVw5rE5nw10b2X724vrMIrRNFtWSiVv/Ba0fNTbFH+56B0Mn17FiVjYhUGfRNvPSc
biczO0x9eaF4fdvyW9KfGGxRm9Cm808uA3w5Fq30ywAR+X1dJy2aQe97k31kCH2DIGU92OaXqC0v
HJnE+evSpeWOcrg+xUH4NZEANeGyQVGp+VMsSaj2Wku7x+ii51s0M5xxGruAzZqNzSYvEQkC+GUj
b8zxYKPyt9NJOwh90HZGb5XrEGEoC67eM+9kgu2n32zSOVeTRAoInjva+L3h0Htx501khI9mBtPU
m+1mBQXOwlw4gypL+XvA4NY/8XwYH1Ivn/dkQDQ7HF3898Vsr+OuT7cuHNdnolAvPYpzezq8GLgd
jOF4IMst+22PSPTOLspsLAPCFBTj0JWa9H1m9OOFlXVuL/rtOqeF0ViPRV4RARB4dq7j6XaGdRHH
2/dfl3MfRIfkEuYKzNucU3iS3ph11YCwDxg6QUda8G26+VJlMZr6Tl0wnZ29GP1KzixEzL8pe52W
zajEPI/+zik4ic57yOc7FKBoqftLcJ9zG4FD25+vBZa9N8VvrpRwUlRUQZu294RDkBcYqpcqb3/2
CZqF2LlwJ41z62KZeXOARULgns5p5q7Oub/UaanMISvPpnH05nY6mPTiN5XQ4oB4Y+iXtS8eEj2M
AxVhaoggl914kZft/MpSH10sQdgzwgh8//tP+uyfx4ZIG4n+rX+6MU4y7LQspsyZmvqn8KPn2Bwf
c4GO5D+4jutxUuT4u1jm/nw9ulFTcY0eL+AkWtPN6b+WSps21dBe+JCeK1uXmC9aLMt/uCfvoZh8
HBxoL2EFBBj3kbhO5X1b2cfUM+7yqnkqcv9Co+LcAv7tkqcFazpbORo9vQi0Se6jofrpWznidufY
VuOFM4c4t34XHh+9aKIH36Di+smz6lm6BduMqb70cf2LfBRnDRbcW9O+jdYLK3VNIG25TZrFa6AZ
izKzRfTnj90L2ANSORsI/4OJYwFXGz6juAc/MvtEoZV5viaF3ttJd/KePZtdE7h/h2BK6+RmzpbW
ZmX+0icTOwtsWFnrX9JquEWKU297Sr7EG6dVoUSyHQpl4po3bD72pn1hNZ27C/7i1KXFwbo9nc7n
8IQwZ9dUfvV8wN1NNq1uvdj1K7HvpU/UdOGC5x7x4sxCKOPSbD3ddevUiFRDMRQkDfzVsR7aevdK
ahURoPFVt2jS339hXrUTJwUhihmTH8jrwjHzpGEUaSpnSpoXgVPM/jqeBufRio1xXQplX8VVnj+T
DQGT1UI5+WoX8GKwtMUwA+pH0rfXJmJGLtyGM/edYmOxQBOvyXFiefl++8j5jvJgQos8IEbH2sat
Im04pmxUadW9pATpBegiv124EWeamKgS6Posu7b75uwbSXuuw5E3uptDpKwisnYIUsWuC9tuT/6c
WLFSUE7aRMJEbbxWzGRwXliXYtnEmb1y8YUjxwB4x6DN/PPXE98aOUWfFPiWU8FoZPE1JAIMMNrq
0r7izriHPkWNjMWKxIacJjJ54cxRE9AyHyYx6TulQtC7r1mb/ax/oiwu9/HEksIxle0Q9dl7JPk/
FWJstuxxazlpvEUrbG1areyD2GncLRHW7saLrswqE4+ZKOUdry0mNMWL8BJ7g3/MdfezTkDChYP5
ud/PBAwPurtM6E8bR7TbUuAvgt+fZ/KRyCa0qI5MXkhFj3fvP/Rzl0J4jdYANzqfjaUK+m2hMXQi
m3H5LBHIFG/qxlvcfLLOjn6cRy/vX+v1uZ2+aUv3V3B65TN4evwvNScfpiLhcDACJl8BcAKCNM+W
sQ/raiRvKjeuDEhAH3ppTremqUX3gLyAjsCJ29claOvXP+h/8A0X8A2mxTjrt2e3+dp//V8/X9N+
b78WP//P/75rf0ZV+Tu/4Z9/5B9+A52UvyyHYRGVDAciOqn/xW+gl/SXDVSQIS78BKpM6oJ/Anst
56/XfXZhHoDlM0wW4z+BvZbxF4IX9t+lfcImrPv/BuCAII9l+9tKY4hLL5OxJ8NBASzz9DOSdQOH
3MFPPqAQEKm/5h2XzaqNMucOu4Rl3VtOw6ZW5To5UqTMGz4wtzFx1lk4VhNQdM62NWSppRjsk6wX
DzEM+ly+2N6oZfrayVpsi2NJw3ou9ekDqSD6DywjE50DDGlMqlsj9vSVORgVcKIqJq9uxN5gwT6L
m/RYgNH5JaISGorfNd43zcyStXQwgrsZ6teqiua1ZE7yYDMT30NOnzfCz/W7LEuq5cvkDMOqMcED
rea8bu3VLCyN4lX75kknpmWppcDFfPcW3T+JnUjMryVulIM72sOXKSWVzdJrkD1t6cQPretl8aar
pPowIiv3N7U5Fe1W1PzilcdnziP+Iq83KO/jqybMdtGYROueUeu3ZBr7j93oxOmtDXcF10ft3iWY
+Eg2SGScrHNs+2vs3XFMsgvyGI43FA2Pro3XcsOTUJ9CVZUrTUc5s1IyjB4ZH9L46CoVZnxg4vGQ
OGF8RWNIfqJXY9h7x5L6q7F+6zvs6mvdSAtjR6sNqw4SyfpFtZLjedSkHF1dhOVaV2JO0GwPUX0R
zt6dl00410VusSRSPGLEWsi4mzep3XXtBraT+twPBB184JeYOgEuYyE3PhicTaIPYgtYDUyflsa/
3Dbn44xvKegSa9hNkQCY1yBEH6rYvW9mS0K/pZW6MVVfkahetEdVkTSGe9y412x/2pYjCSahRXbE
YjNyfky1bxBWS6VHB3UmtkxVRYwwH6OdgcJeq68tUOXqRi8H3a2PnM8nr4Z9UHZkOXEjSLIqxris
P1hZE1eHuUwMgnNEoiKMMRAt29VQdNb1FDLoSVZxyemNGFfDEtaGZKRE3MOi4lnNxug+FiDWYPJp
0q+B8IP2W9lA5TYYpWiUtZB5irWQcvG7ECdWHVP4Gf61U0dA4htXATLIXSznOWYJ7Xq0wWuuQ09W
t53mJddj2cdXTlhOX8G1OaiGugmjUl0W6iAj/O+4bkzaGFru6BzUcK0ifSEij/ITOp2xnrCh9oHe
Fu6ujJLkA9MBY17HRBmkq6oN8a5XoeeGRLSopN8gyhmmdR3W43g9k5vTbEwNXFwV8zQ3HPNHY62X
Gt32VCv96AOO9CUtEAe/e4Mxc7rNOxvXReYOmzii18SKs7DhpS6JALnmJrdaVeU4V0JISUA1SVfY
FLk3fTIBfWHBZsB7tPTuYZZ9inl10L5rs1/yTkHzxS9hp8q+7SvRzTtaWOD2okFVn2RIyPfKUwO2
eiAc1d4K65YIA92C9+ZTofQBO5F6tBpC8A4UUwDgkjw3gWvqsTkd3BSOlajq9hdq2Y825qhrkdjd
/DhmeDCDKcNTdmhDJTderRnQi4nqm8PUvCcwjfcxtPwULshrH3Sg54RpP93PUnjHFFlwhslQk/Ja
GhOwVEEzesOVsr3nhfBQjCjU1gnPqgJpMKcbc7bEPXoQfdyJgagix0/Nq8op/a3woDtutaTGOUyi
ufFUz1ay0UVu8pwzK0q/tY2bfk31Xvso2nz83OlybLdtZVm8a5bE0pSSKFcYjtYfWtANawJI8FI5
cRe1V/wPLMaXHNPyFREtxNKtEBEX8dHqNBuribJcu8YUD0ESINmAOM3sHJ1cGqeN4HzR/0E43wq6
ln0x4USt7GKwbqoSexnmjjB/MgjMex6n+cViCWPG7dDAQePXzcDxJvce0JuxifpQbXozbg5Mj8gR
Kufe3Oaajfa3kpN8KMPOuiWxZADG17qFcTO1FSbrfnbSvddU4lPTy080wvGAgd0COmskYe6toaT0
3WoYUzncFHVh3M7K6B6KtIJDQ46KjO4NOYZEVGIuUzNwC8AuACrXFt6m8Nh07Bq35G8ZfxeT/1NP
XaqnGAlygvsvNNObeurmKxy4r+WPPyqqv/+hfyoq1/4Ln+MitNNpzzNsoaL5f0QsH8Y/MxG0Yih0
Xqumfwoq4f+FYo5Sy7eWVujvRCzhEifg0q5meG29llv/pqA6Kae4PJKDxWvBgIu26+kpodQBHPEd
AiQVGTb849Eqr9HHqY9EBGA5j+xLWKnT5isXdMn5pQNAofh2Qk+kYNxrs6MCKWkf6toIK8EhHeC3
h/Dh73rw9/iBpUX1W5W4/CwMjosXyOao+abZ0KN8GhsYdYHqcY9Ppmzus6rlrOla9VbXJoiUHSND
q0m1h26Cm/f+5W3/9MS9NOk4CCEt90z+mtOxwjAoklSU2wdV7uSSbE1wz7kbg5ZBeHotzbg9SlyP
3R5fKQmZNQGMS8BhQuepQ7X2SEakEa341sGGIb6WJCUDi7c3T9kOejP/W9z0QDdFrs3jStbAViCz
dEtJ5in1i0lN9iBSj5BQ7N1BbMGUgeXbkOZoN5+gs6j9kiycgCc1FBOkhrPiigH2HOgNuzXHgvq2
JR3vCXQUhAoBe2tyuvqrVxSJzhd8VL/ijl80lvn4nA+l2nepLK9DAwQUpAOP7zhf+es41JETJKr+
bEQ6/+AkE/+6IwpmS4czfPBHAm83Y1fr1YFbBd40MkD/U0yAUd+bAOEJenE7WGCUck+qUgSvyCq+
s3G6MubyEe3jysev7CbtPR9qmIfjYnpNe5esNQel9SxkwmCnmDYiTNpjNpjNfVeQpoPEWe6dxsgP
DbLtrSH68Tklo+25SWfnkadjQmbWiUc2wSAOjmy+q2rifXDpHiVTqT5iBKo+D/oS+9Bwfg1gO/MO
TWTeiJ7cA8fQkqBpYvVrgjfwUW/5R5Tedi8OhtfrUMKFhIFgPA3kV76k/VRey6ryr4uC5tDGTxsr
XVkFbuiVM8w6lq683nZ1mIMoHs0taZvZQ+3EuIdJUAYrVbXfrZD/N8owXKwjOFNRoEmUaaU1NN9l
x+vsab3aO8mQHyqPh6tcaNFySIE/dwLD3FZ3uvxQU2syCSJb1rU0udeMMHuIsETsHC9ubi0E5cTl
RuNPEMcEVgMuYRYJ4HuJt/ySyGZ8Rj4y3/jNyL9KxGpfF/QCDMkv9ietvg2z5WXXGvtOi/QRiwy/
xbFSPoB+XKxH7NkFPNVy/GlkidqrxLTuIosnESLGX1llrTYFyXIF2TcD9zUjmcrNfXst8bKS4ypJ
l8KqHoYPDlTp74j55ptyitVHzjxwMsE5bPDIZTtiOvsfeuoYTwlZOxR+eOMNjXvbRTzHdFhu9bJE
85K4M3Dk2W7GNx6RG8iTsBw8uZbB+m+R+37OIzc85l32edK6gYzxtriLvF9k8oHgTbTCiRk4FOYh
7uwvwJuaT6QRDM8R1QgRgEtuhQllYmNZ+Rd4qSOxom59W6c2i3JJS5IxDwpATb8LG6u+q2HH3/n9
ZN8NKjSeyqSrPw+2U30BAsBqdcENtWZYfRE4c69S+FaP0luygbWUSCaP4u9r5HGApd3GkcRv/Wxh
rWc7L+Yl6KpOe5BU6f1GJul8w9S7e6kZazyoqjeIS6ZFSxysAbUnT4u1M+lJ0FfkP6xlKJM91Jn2
O0ManccE19Zd8q2bT0YCOAUCk4sP1xTNbc9pwjNfGGYbmfN5rMqp/560g/U5weGeRcEo5tLCtjJr
5RbjwjTcqGYK7SOHr8F6gHED7cSS6qMBZGldOUNcrgxbYsNoZmfHOrRJU0TkUK4q2bM1DeXtUPkQ
xFlhR0vLPvR6p91Xev6g2cOtRXHFb3ft+5k8tZXtEgvb2hHxsuEtWYokUjMzDSJzjg+FmX3sEIJt
hyUfebDUt8QjrNwahx9ZbBYHrYy+q8GKD/GMvqY0hvq6KsZpm9ujJHUV6r4Bv2MbJd2V7Jtwh3vL
gH6U+RuDSOB17toRotAoubVmi0Q+vx7VugXL4qTeUcvqZpPkTQk1H/7+AR0zri9NEpWp4zUtoGaT
FZnnvyjIibVmJkusb2eptW+VD6p0k61ZaP5VCg3tBsnDBAGAFxaEjnGVKHx/g+9FhxmZwto0Rv3A
YWkMChdQS90Lb1tNmrmuhcdrWS7IOA6ma1Mr9KvJTvxgiIxHUYT+jr5Pd22Uvsi3Jvf+e1dPk7O2
afPjBJl5hjRy+zEAjeLuHGMiyz0kqrEjxLM09QFPDCdj6gIH3kroNBsVdt9FNQ37yI745vEB93aQ
OcZVbGKUSUuneaBFZIAIyTo6FkMsETXRFvE9+cWzRwwzIpNXUKOxaudZ9hnXd+WuHemovZ+MRFCi
EPQ2vu2h1h0tQYUo0NYYJommgy3cA3Nbk8Mwmwhwqaw2u1XNe3Vj5V19ReQ6HDFTNw9oULuNiGPe
qm5L5loD6ZwVyBnWPtZOKz/Ok0jX7cKCQtQTTDkhKFpFRqwzf61z3WZ6WcxPdVpX4I06P5Cz7R+K
IVQfkkzMmzEcmmNW1NbaMXPc8042rvIpyrYdJ/p7t2NkX4WLijNqIcvotbdrtBHNypJmP9lCbQiX
Sj+5TgR2SFfTzgoVlAt/1HYNVDiMR8V9bmh8y4FtHpJEkHeLE2UTaZH/DLXQ2OcJK94RFVz0UYZb
Eg04IjFJBVQ8aQ9FL71bo5nVUXktyBDL9uHGNU5b/LSi5hY7p3vtS3yEa2uaSIPNaegheo6zm7qb
jUONeoVjbey0V/kcis9DSkAAoP0Ju5M55d1VrAj8XqdGqv+sITNAPEbnLTd6qo+HuWn8dV1o7X4w
cvvzlA9JwmAtSa+tPuq+FyJ1SKfvrHFRNHlZan82F1LqBJMBJAk5X+lKk2W2c2N7/FalRrXu82mp
C+rmHoQB51gsP9UW3llypcnFBwXpJXVZfkV8wI/YXvtNV1k4lhjErqbKTgC+cEBep0ll3ykzTIKZ
Rs03syY2j/hxlS3Phky4pURKU8F3CJ0q+MeuvPbNEOR1Wfc/PPLFa7QnjCR2etbxwcFNpX4xlyCJ
UGnhQ42Kg3cgo0xwQ70ON5G9JNHFSUF+c20DDE+0B62q68/+mIh4N2RJBrIFZc26oMjjIO7I+pus
B9RCMeJVIEp8nbGZNce/i68mIb8C+A55FQBRvY1px/w+g8wRgBRKmVvKUOdRZg1l2VIwAgobrWyT
xmZ+QAhRXueQtAIaIiSDVBObcZtG6aqoTdhFsd3xcfeLSnsoI394TkwR3UUFlUZpO/VtNL/+FX7z
SWgLJi5smmVTngv1q4fFukp8l/LEbxrjA9tg+UPUDlMFLWJ61FEmHp2IjYhzNn/OwvDax4Y2PMcJ
eYcro9E8WolFq/ZR4agrgpD4/cM4baKFr1FRbH3GtwOyXS3lL27sz24vc/Bu/AQGZQjZC6l+YdxM
9nIOK3D1iU8W6gQhUNmhbq6qWuSY8P3mgnrUOHeGMBAZc15C5/hGV9+aJENHSzss0szmGDISX8ph
t1w3adNCOFzKe9F4Gxj09ZdOtUB4ppKbPfT2pQPNaeIOR5i//xLh4heEorycI3+bJg2VqAoiDPvA
Sqj811i67TvXoeUR9bD8lEVBGPvc2T7S5Qc3wsaWdjbgpr76EoUlC7MUzbETI1D2qW4+DYNl3UHZ
lB8nKu6/mxX/LSnhzdx3+WMXbzsaStTub6gMTMMyd9QE1PhE6KuxK51HVfOi0VCO7zSSHDZ8ilhg
xsiKB76Ii5Pv1DErZUW8AHWzC9zw5v0j4etg4s8jKZEoeNCXPwrD36nQPwLDYvr0SoOiAMy+RgO6
MEaG5nqetHHftkO8YWuet4rBHT31gQoqrTm8uvHymqKgf0gnqzm+kuSH0K5+1Enu3ntOBDymB2wb
am3VrJrevqR2Zzb95jSNbt9bfERQIxcx3p8P3x40LFIK07kEprNWblITglD4alcpye6U4HTzY+H+
Gk01BkBIo51mmF8xvb7AOhSI9yiXNHuKNgNOx5uxNa3PYw2oLJlFdqXrhfhi4p2RWPPrcryCCeaR
zmtkG90ikDUh23ZfsJUEkQ+8VjdiIDyyoF7NibWhgCTZWAp1hR542rQNfrhq2WFMYMAPY9Q6j5rt
ql+FF+kAOkrL0laiY4+FsEHdO1X5YRjYwAhfpWbnsMy5JMr4H800EUvmSgU78WutLsu5uSc/YNlT
wBZtLFqnn3yie1eWniAsICZ4a8qwvs2QLF+nA/z/0aDlEI3x+BzNGsMiYAn5l1YMmXPs4faP1004
RdykJIn4JHW93NpRFuvroRZhDg9LpAMIOEDJWmdt+EGl+VyFAHC7RoBec505jw4ZJc0mnJf/IqSg
Dzd6h/hlHSYYaEiCouK+or9OeF0uZP1/2TuP5rqRrE3/l9mjAt4sZnO9oZdEUtwgKEP4BJBwmfj1
84DV87VEVkijnm1HR3SrukTiXgCZec57XsNpTE0Pwp+LTUzW7LhKRFRvFZswnrKKUj5Q2IkamiKf
dtrEJYJGpAvd7oH4KBLvhQWAT6qIXFdRgwZK0riFqdt80flQ7GTWZ/thpLoyi4k3knDjfpMKf7jv
s/IpkPSPs7Kaz+FUOtlG6mykqeTeRYs11GmeufkcOsYdPlnO0eLguC0c4htj9DECPL0vj70X1s9K
k6Hraova0C4JUmLZFjunD+UNnWh4oVsTM7yJpt8vRffA5KF7ULiDHU3FbtQvvZ1Io3INJD9Oa3cu
FQHk5TTsrDmpjjhb0rWIwFlROwW3lSOHe9NirmYLu372OvLGMDTQ58aie95IMXMC9IRzPNg5gFLL
OO2qDzKsrWKX3aSPCWd0wp7OKHZdDIpqb2aNdOaAR7iy+Je9ObeEjyruSjWTYkZ3uPIydz7AS2xP
bdOCytkQlFYqWo7QtGK79HQAAFTZ7SPSsvDCmoBZMF+OLhKrIdZIB+LCZ5S3h8Ol98DW3roOxXgP
tYz2ftLZPlwQIJhfzVVVgA8FGW0yJK/5JWSVztssnJvPDLVuRhU0X4gmp902veTaEi72gFMK48/l
lwqSsW5fP7VyI0CsEEI+KDU8qgvtTOXRWpaqWvZ3k/ygTQNY8uS1Cgt3WeXYo8GB2g5jBjKyNK+Z
MmngU+W2t4xueTJ1TinyehY3IhE43iS2PheMmdOl6AXXcbD8Aljl2zHYO88JhrlqBF17fQ1xHaKQ
SARuzmow9KWbgHg4nW5vXxEf4fD6oO0v1z6unCssSssjRpzZoXQpqEp4YxdD7EN4XeABIzG4Dcjc
gjWAI7d+AfLmDFfiogEQmtL0RYazvpxZbmKtdEIxMi126GECemU2qrhrGyjl5JYX0WJf7aEMIpir
HXDsxCuUR5xMZnlUuDSv4EESDkQCBlV/NAHBxT7RWUlheutmMOptlPMKYgxsMWPEf3uNsxGW3gWW
xBQ8pgT4gqQGhwZEEEPU9pEBMkCZ10/tV6yXbIacvf4ksBJcxbYsj8YCruAQwLZGR09o+oLUMAoy
VyGlhiRMKuM3VTZgTzuzxTkWl3/Fb14PSVWA3Yo6dY+GaXw3zXkplwODx1dWFEttB2H971czA7ps
XKAhQRTLnWmV4qKp7WKD5De8CPuufawtynSrS8DUkEOJiwmJ7jXhcexbidmzuRt29w0PgPpJJRQ7
0myjiylgn62nlFtIKpH8auLLjk0a4Tr4D1RAOQxrDj3x2xfL+9zKZRtGCN6dy64EkYyygJq3kPw4
h6g+Z9CTP6YL6k1dspwCNGhPVsgr4c5D921oyehOrTi5DoYG2Egu7w/jd9wdwSFLn68TL+jXa3kb
kn+1wz2zuKumERSJARzxVJb98fVssHog4CFM0uuALR/cCRB1NDz3OkgMj6NiInWtjShDWuLqPk6S
7Jeowjfar6mEXdrhdernDNZ8/F6zgQeJpVF51NAeLvDtFxdM7ctjtTyDlPLwc4eIpNnJuaY4nyx2
MzcZ7/VEmdwU4HNmXdofjUqw2bKPPeL223xGkkyCO4St9SskOPaAliGWuSfIDRNB5pSfHbtJs6bN
gTpAYvaurRV5ET3NTsXCxqfPAQWtSxYFQ8L6qSRMZ91PYMZOFtMq9BTODiZSGxtwecthz8vzus2q
gLsBcqTPjASTB7p63ay0XS39RKdAoSRhcRLQ5lMTULUb8wRkMXYjN5Moon06so6gh3Bq+WNDj+fw
rhnkkKkJvMwuVZUdheu1p6kpARGXrRIBvL2VhVNcM5QlTMHPPFAv/NId5rC0XUAmrEkJOo3IVV8i
hUW53QbD90DEat/z0VeCAs9ZZxFNCMHyzRfsdyk52m4uj7lgkWUEIF1jmv40jh53bQ4M52iHKUtl
LLgHfWnSDY1T+0hVkrurQZEDv8J9EQKLPXjZFZHzbLJTSzlR1zEVpB71ZmSIe6FD9MiFDaT++o+v
C1MvRJSVYQ3yqzdxpjYcKkeGlOoGp3+9q9I829dTzYLOqCqTwGOTgbuVXCNSh7I6e9l82fgzHdkU
aEI3ipeB4Dp/m3Y0sK9AcdA1Ty6pAXfTUgVo1dKSNfY87AES+MaMqsscr77Q/TzLhFC1ZRLTA6hs
B48k9lVRD+Gpj/t/6Ub+O6r87agSatQPPck/jCq77vkrYVnf+777eV75+pP/N8En+gtmqg9B1QPt
skjw/ve80vnLw+AKAWXIWG0J9v03A2wJOQ+YdvFjjD8RIvzIALOdRZdAE+uzCzEA/f+J8OEKsCdh
0HIu8OneMEgjR2PC2hjNIczKl5RSf4+LKYljIfysH+7OzfsZ4nsCJSQ4NKHIZxl4vRM8lQL/n6Vc
PYQ2Zt1QwJ4aUavVFKfDb8Rx/3QlroFQF/kkxmzLv/+huU56YlBlUzQ4oBXDOh7M626scqQ+8/0f
fyWABBsfBS5ncq2fLzRCw4xqOTcHzXouyuIlNrKXnP/9Ty7jhUh5eOLvnhGELWyFPNXQk07RNgoZ
LnacJutCZf/BreNdhXCK4Qoj9Lc60KQxKxcj7Ya4pUpeKHOg/KhtakCR/+ZL+W+aYJKKQp/5AXIe
Bz37W0EPfDNmaNHUHNJpKpjL6TudqHs82O9hH4WbX9/BpaP+ESx4vZiDywHOPAAYb61kDMurWZt1
cwBqBOTjKDnkYRuvaiN7NkPQqoyQiJVFeOSfv4rwNBdvuVfG/Nvl5cuabhj08gD0UH8YMHJdeZFR
3GOJ5vxmfb1lArx+RyARdgXkB6zqn1/GecgHjd9RgzkJ+U8Vc9Jtbpvxh1/fyX9YW5gP/vsqC7bx
w9paGBajwVDvYESKuA+p7sdqEich/7Nb98OV3uxMU1GlNQNxXpBy0Btf5c9zTQ/w/7C8zPdfCnOD
MOTNIHYbm6rlXf3hS9Vx5YVV3VTQre1605gwV1e64Wyf3UpvI8buGysiKLWFeQKZTtWbvCS40Wld
cYIXgbp3ov/YhhhdkCwp8OldYORXatmSarYbguJFhy6h7PAFL5uggxbYzEvKdATGVDf8FZ3G1ZY2
32Y8jr15oNrqVsvIfigCm3zbOI+f4N/pzVQp7xAvoai1FtF+ynmfi0ARlNTpgQE3oBsIZktt2fd4
lAwEiG5RAYgPJAO4J+zLp69tzC5v9T6fHY/1W52TWjqF3UgmdRCm9Va7pfklJ5cB5wU+jwE//bmK
+dLF2De7OkqaawZ59abH9AudjxPH+coayghbWKeP9j7JDbvWZBqWtyDqxJcb68rk280VG1eFr/Aa
coINgYLNBU4olvr4aBPZoKwd6iHSZkcUsye3ooxE2U/QvdkjBKood8KoIna1NO2HJB29s0qs/CkJ
6/Len5j+tp3TfG79yn6I+e6QkiewkaZyh5nPNMYYAgUNuZOOo1nrynfpZw16uftuIriGoru6NYys
f4q5NRj2t821P+QvpsUzHTCufqjC7EV1U/yh90kcnpatMe1If9dwLsFqKDehxEWwX8km8tUdBoGE
VVp8W6gh2X5MSJimDMiWsKFBnLIEH8UVQbnZVeI00XXuJ+LFJxTtyiI8bO8PJdpR25hA619f+7Ij
KopsovAi9bllRcZNQKRMzpWb6nXVNgnRzPi4Y++aFU8RqRJklk71hgymnBE/+REzkSLSL/cZU8Lm
0gJXijZ+GhMSSZJptGVgSZCtqJfUah/E4AIf3vkhxLH5I9Od6sUO0vrEd9RbjOph5pohobW5Fd0T
0EntTrZdvsY82sMJH3pMgb1FOuL5rwAVJf4ySGhtHkEfq8IjHKtJIBonhYF5gx/dd61k2bnmbKxH
lyNuhsVLt9MsxupYfKf3GJ0k434IRf4cofTaRYJ1hLEgnJ4sGst9N8aKujkaH2c5F3ucKHuU4Ia0
s13ekFy/nSHvQGvvkmlY+aqwvuAr1H2zZ9YWVD9tbcrJ6z6NRHF+TnLXO79m+1YAYYQeA9eeIKNl
DAGnzFhbBU/CS5PiqU1scYKKLQBQO3tdyPyFBiSCt+M7Jz6ItSOqSG8M3dGPpNAXrgjNYUiclEuC
Ak9ocDj6MM0EPAvpwEkgjD/koyRWIW1U+l00kXcQhQ+eRub0fOFaw2PT6XGPRJwskmjgRZinUOBZ
nr100JBWrUFsQ2eVexJRvveDDDZppz6I1oZeMH4ZUp2dKuEDE8WNf+YoDG7TgUXJsFltgRDGy7GX
0TYpWOd4e8QruwmKh9Bq5jOm3TuIzyVdmyLRvJqKriADJM9WTl/yUrMrqpu0hFQihjy6digqGdOx
6ouhpK0aGzjGHUl5s2R3q6Z+3FvLudu4fG+7yp8z2M7XIcYez6Uib8cZiXGuIct8zN3YOamBNwrz
xvhpiKBOmKWuNyPOAluYuiyjKmwjzHAGbHENWcpV0rHnpMTz3Vq+bAGUy2fPY6OUpGqvSRYKbueM
4CVbSr2JgxYwzHOG8JbgFAn6hyEyhtO8hkMkW2jC1bDJdc4mZg/1xp+4NNRTeci6sGfMb01fU6Tb
5KoK4hs6AifwmtvKrLx2GkIv0skJeQhVc921S11NfPO5tBpeJjrPIVtVlouenLuTxRFYgg/Q8rrr
QlL73Beh9d2c2K3G5R3xyKm+KuI+u8o9lexGDYc7mKgkVobRe6T5ebuOQQtp89Jee87MjthDnB5n
v/4EnSi6noNYbJRJwK1rECM38IRzOmIp8cryxcexSeJ16Atxiuehuu0G9h4jYfeYIhY93H7ueVQP
OydH5p6IMbtyYtv8EllDfwZqoR6tByQDXXmAHjzu8xSxZxUlxmUvs2snc8ZHI8+7a63S/jLO5wci
aSboK9DQQo2VoDtb3mGOshk4ua2useaOb8ric9ASccIA9qVOFh/gPvvEer6Xo5kcbNzfUBVU7bo3
HcwTNBwIjsVkz+b+xfDqYWUHHHqLMvBoZGl5T7iIOCHliO7NKoSwZFrN4s0D6PL3JkvKFCJKnsGO
3mtaFT5ZjZzbYo1HsBoOqEZduQfsXtlAsdOq76JcgHWXbGY5TV7LK5JH1Rp2XnEUU2tG5McEixsF
9tobPbazXJWNk1UMQtvehJ4xtUuml/2pq+zqNLVOdaqD3mzAl6ErOGWHQMJCtVoCgymcmM56slU1
c/ggM7j0q2CK71rQbMxaipy4HjcboW1PeeQQGUTI3BieoNUsNHV/cAJnTS2ORHA1Y//60uk8hZ89
FtX3xoNoY2VJcFRg2JANdSQXpIYQ9LZT7Os6XARoRL/1/Y3wA5JecpdgJSYZSY60M5Uuk9PBGpn6
Wt1TWJgFjCJVfphyR8EntHyAJopryA5NoMeTKPNikzXmFzccDk2eQyDQDmiuh2jPJrF4w8Yx3npe
blxajjAgowUVFteurfesU9tZ1TnT4qEM+4PdYiWm2vi5SL2CkFO7IM6OaRIZaNYj8kd1NXBGMxtI
iCwVrj0Y66h05iuWa/I1KQMYH4XVGUDQKqK0NIxjpjwz3AVJxf7m+mzfbkJ1QreEVGdykXJvGr7w
oWAiwqxGe+NvqLbvtX8L2TakhI88Rq6YRP5cjHYzoZBDZ5YHkCn2G3saL7EeNgP8LKgTkAhlVxqR
PpS3mbqiiIhMZcF7596pYKdY0e8aNfjZP/dOf5N/FydffCTfuREGCcGL+CKWB1lZ94MJhliwpxKm
/SzK4S7WHHO/bjHedYbRYuBhcyWLehzN5Zsb4I5elQAlHsaWIkyQUcgBVRJEgAjsbLhkEP36eu8N
EZYLBt6ipsbI6p29k5AUOK5fYIQXEg25RBDVm6xD2LCBzP3c42m9LbqUehCN2c3rsTORzubvU3uy
dvD9jDW5ut4zYVsEpZNt+JvG7r3Kl8+HodAi1IP3/q4pb7CxJf9gKA5pVbmnYeyql9oh5WU19VNn
VqvEpdguy5KFlOZWfzX61JpWwSduLAptaJTPlDLiFNqwG7RN54n8DHpwqQfv7JI2dSFkLkH0u2jb
jy3zgp6J+CFZDF4d0k/rrRtU8Qdsv91nx0cqvIr4r31oWMEt3EkOYPQxmPJkWf70eioKQSgA2qPC
/p3c21q62J86+eVeUFHCs/c9SGVvXo5kgJ3K6VUcehyHVp7R1ateYTIwOe5jm5Hkwmwdohosmp0n
YbNi/vuntokRWdehDeGVR8Jr+uYTYNoz+bgIZIeIfnvvGUl9btzpd9vAO8SCqwBU4LSLVzeeNm9a
0iEbxtgXdXbwXYpnHwdFbDL9ft3CYkGfUxAkp3OaByZg4+Ov14P9/h5TosCuCBfHs/dO5Noq3FGW
Ez4g3ZTEjPDgSBloP5/Q9Xjnrp48fR2hyrsXrr4vIt2+GI03bXs9Ehrc1yLNlv1W9qu2HEIHSktD
OekW8kD9zTAYyti3Nrbi/mjEWKj9jbj8F6/+HV5tWQuL6BfSmuwrnnjPP4uV//6hf0HVof0X4g72
XKQzuBTgcfg/UHVk/uWiFYiQKnvYHvwkVg7/wjMOcYYPmcUESOZT/FusTOgtTrYLdMmiIV7hD6Dq
tw6MIFsEw7hw3xDFu3jHvVkTrTIg/JaddRYMPtHxjUmVqYP0AAogXwiseupUE4mWF5YxUfLimwvZ
JW0Y4kaN90zysLAtmKi4SpJWnfszltVYMbv5ObFbxG9Q4VhbrejQkfxwp/8B+14+2Q+7ls35CA7N
rTXZODy2jZ+PtLAbphILGHmGBKLurFQYa48y7UKPgckgStMZ//qCHMzvLol79nJmg+v7PM032LSR
lU5jDHVy9v3oou4DgiHLkbNlj6db0iKCaI32YEkTfiOmgq1aD+4YuIfIZ+PZeckie4wD9DOrecTz
e0VQOTiK3ZPoGooMDnotBhq+Zb6LCrGf0V2K+kwCFV7kYDqcEVYRS3/Vyraa1x45G8w0J8G9NvxR
3ZUzRxHCXe+5F03drfI25FIRcESylUG8NB0eWUArUm5BJXyeCMV13w3DDncgfal9FCwSmUnLxs/R
Kx1KIY1PI0boPWGuMgTHWAcJct4tZI8p2QLqqBszdUsI7mlif7SgM8yrLOj4bgTJtZ+NlBjpxJ/4
GMrOQkVCud18tseJ5DO/ttv0WqUVnyjSnnOk6EnVJ4kkCnOw1oD2Zuep1WGAwUTiCkV9YOz8QPvN
o83wOD31suP9S7pyBk4jxOtuloIBMQJO9dCEljKeHLvnzv0tjUQDjVZVNsiD1iPhEzNhczDA6B1G
Pm0zFHw6Ypc5wdXcQjoyCCJLF7IOiGJN2CzcVDjb2ZLq4D3nbOH3g6bnGQfJj8OBoKFqccXFqItf
bXYtNynTLk/Bdxl1PaaoYpqDO5tVteU+OsPayxxuS2aU4BjKgx33Qc81j3VcgjnOGPWU6WleHkmw
3JyIiECeHwl756g1wFaysjeCNTl502WakHZqhCYkcwAydVgYoSE0n8zCEVhqFmGJnIEGww+mYFOP
drlFy5FsSq+1Fi6z0h9hSfZXnD70ZlVO5iuz1QExRt57l1on/r0xBtbVNDblDUG+ybMNOHIAOHbD
dWaL4FkkxfjQOGauICjxyqYTDMsReX64TvOlpq8IitcnW/ke/LE6iO4NvPr6WzubDUTrY8BrM8qA
2ztllS+vzV55OL94iSFwKhpaxyII1A3T2QE1cA37K4gtzw69vTu96FwPzWf+WOUvWMGpu6wygTh8
3FLWdcI70jGvH9Z0ztZHdGk8nrIwWn9lxBPPFhJYCYwa1M1n7gyLKyCFft4XTT3Fu840mu6xiz11
F7LFy62BTF0dMrtB61ww9z57qC+aVaw6+v0xB7PMY1vdMLxoDwNJnerCIdMea4B64CqAZPmMp3EH
NIi0kPsSRAspeCCm+IxU35Yfi3k2jHtjCOb2orelIW+0gte+K2lPpk/owXX0KXPNqriLxxyyIxTz
FjDUcY7zuBSRs664l/SUi6ODOVF2RlHCjWAGJQ+Id9H5uewqpMG2SBPXry9yoQweHGnarGN/XBZF
LyE6rNQExY/NvLY/ZoOBaovpU+o/qjIc7Os8howCecgq6q+BM1lXqR9SPIZlxTWNIskVkc2JzJ+k
JSEQrsgu7r85cdgXD5IdwkqR5cyevK4rIfyQ2saIo21QEvC8tQscrvANMPNT1wY8876U1lXez456
CIe4Lb57gbBtMCjdJqQvm6NtX1ecP3MLCwEO4DEWdkjoeV37pnlMbQeMgEgE8H0Dd01kYDN8lCwJ
rwQmOI/eOMRLMvSHAJvWaW1V9fAJIZ+xhXWbbngxurUzJOnRKaMYjR5xjqsqw//KciztbdKg8g4g
P/7iapm3RgaMTqu5cwEABH4AjY4Fm0x9bJrQvO+8xl47lflkAPWsegGZpNAC+XY6qfBAjGrypezi
4LtKiE8TlhTXxAZeDJNs9bYopboliCt58pxRbCsOqQ1ln3PH0E08WW5a7WxhAjcFc0VkXh/Imygh
uzpoCroTm3zay6xJyk923gWryOz63Wz0QACjwi6UsGfib6fmeizn6sID4dgOMM9u2dabpzwa0g+j
W95MganyvWwJ9Ww12Ysmded+zOrsQ9L55Se8mLtkJ3uBaIADbFMW7XwqjQgFlwNOMRJssRDTQG+y
0ak/cug0j8KrmnSTz53YhZlZP6S+v9xashdXzMwGsfaDQV01vnJWCUgM0cNB95LJQG5K+NkHe7Hq
nmBYXpGDHLib1PQE6bGacmDTSXsEkK3qfVi2eplyOfVxCWjeJZ51m8d1szdxWdqQJdk8QrACfULT
5h8F/de41VUwXLW9G3+ImtTfG91c7DwDEzaSYeYQiyffvzLSvj2zYesD3ob6OBlWhE9ZMW11J8lF
hg67bgedw5/r/I9jNs7fTLPMz1EYzWcpZPS7KMM3sAIlER42/Oe1x3fovX8uidq6wtWghP6k+gY4
BZ+AtTk5HEKuASSMMKU+x6zyw6/rojdD0terLgZOSLMJN8RC/eeruvGcBunkRacWStFnFItsDE1v
U2P8+jpvJoqv10FqgOE91d7Cevj5OmNa+0MXYSHggpOzp5qSPXthpXoqZsP484stI19upwUz5K1b
lMUaNhKKwFNYglrXC3vwlR9gZEO0/fWl3heyYCQQW6nFTazP3g7S2yQKGkMtaaq+tq7Ewkrz8DcE
Cezrc7cY8P3x9Sz6EIvXhJBGDIp+vo9WWLNsy8o7zSqN7/8+ggS5idkaJxeqkS4jI+43t/NN682z
48stXo3o3Xl4b4t1XSVuH8nePcH5pLoir5Dihw2VE1goUFVgQX5qbVQjfzbBtNUfv6QMAj3us4kr
Jc5Mb750LdzWVCWs9mHIlmQ6iG1qcRD59a19vxS4CrZpEdkPHu4BbxZgGduTiLPOPyVQJw86g6wY
hL+1Kfynq9BQhsT3AGe8w2v83rFbz+C7vDIv/IwJEgTU/+A18YgowAGBbmexQ/j5NSlapsMkxXsn
O4ZOi7kdL8WoMSLYQumwrvpGjfNvWrr3+xd7OnsYXwtzcS778yVFNsZ6Kn33ZNSx/2hBPWU8O1KK
DJjhbgWMX3vldzOvyK8f2/udBQ86KDPkFOHx/25FEG2SmXPj2ajvWd1xzT7Z+xBm5hyO9a8v9Q9f
kZcDahM1OFZjbzfLAGUtl6ps+KELI7Gy6vPcMSEt3QUAXzo4tbw1v77oP30/7GdDiG0eEJ/zZoce
Ya07GCdZpxLjsYOoYE2UZpjuaXR+u9JfUbSf+/IIdMLDQj2IgvD9SlvGrib7CdPaDkppblUehuaB
Wd414yyvagT9DE80ZbKaqOuY/enuamxRcO4AIV2ai5qBJRqDbxi7OlSds2D+HxZ+87skjvcbL7IS
J1j4UjCYrLdUM5F5U4ZskTe8AsJeZzEk5FwZnJeEqPCq5RFl/a+fhPV+7S4pKtSVQJHw3N7SYpIS
vCTmjDsZoUGtq0KH/oG0UdSV0uLITJt4ed/zzLpqh7L9DBEX4x0ni9Rd29ltSRL5MLc7qiSYquhL
0j8+HBgOwJyEp+bw7F5xzB9oO2aLZ8YYsuqrOaToNr38yUoY1hOkJTKYvebvYJx37yakwmU1AOXw
iiIO/3nNt1m3FP16Po1u7D53aHjylW4Fr6la8PRf3/5/uhi4EXFkhDO9z3uFzRGR/RDpk8LW6CYX
qP/RItHleGZDl/Tri7171HyzkHgry8Qdh+3szaqrCsNqutjUJz/2aCyTrOfNYiHSJf76QvYb8RtU
WLbLpXiAz8iR/rYyKokJU34TTFQQMu1uTHq4YW2EXY9FPE7b3bnJMWTaugkyhnRKGfyVTeBIsOTl
GKxbdZdmBTiBMdEsMW9EWjMHjLBNwwfKAvVydiZBarTnbUFzPDG9uukFUuvqTzdif4kZYi7DuQb5
820plAncIIKq6072zAh7Ymh0RsuT7RNT/3HVxaV4B/B7hE8QvBtQIQK1+1EhcJDQiREN5Hx/0jmi
LRle9dkV6rf44XJ6/bAxuhxrUCUXX9XQgoD89imJuXKsVnruyW+V+53EmfEk3Ti6fwVE/ID04U07
l96nWin7NweA/fYVcReSJmRNhysvQy/P+XmZuSUcB6g2+cnC86KakamHGBjuNSpZx15jEB5+Qc5Y
uJuxZt58FSWwMYQjk+xg9xoyh23n+s4cKlDEuVjwmpa4UxqLQfLnV52ArPwuR+9uZTdBrw3Bb5oy
7xBBSWJSXYROfevlHTSD5fUqDQ6Dve6l1ZxGqZtuhb5C3XiTAhrrYubH5wLgCApHOyaLDy5T6EvP
NAq5Ma2iup1AG66k3xt75Wb+DSF1xryvA8F8eexxojADDBIugKVNse4Cb4hWqSubC4zd8JEISrI+
NjVWzzTQc3ZC2Wetkf14A6I8K23x5xhaIobBvs0RUxJnzhdWdUlu4ozw0Sqtb5MMC0BxAxXgOlLN
AoZiB5DejFrx58BoobP5NRAlrKEIu3cCtOiKRDvzb+c2+FfxORYxyEtULnVN27DWUlF6WCOJDguI
wkoWaiuGklFxTEJD3TUYAqY3EJXK+qJI2rG/7eD/VBsYRazu2qqa4q6eYbRs5NBb7Y6JsLorSGm8
SHy/Lu7gIXTfFGPwGYQ39+bvji9wlZOttUBRU8ljRuDGD/LVvWcPoTb5VxCbGdXauXsxLtYGIBo4
UBDh2Bdqh68dlwcHAbnq5xQgPKy072zhL/IbcbWLIYVNjji2Kh+MD6rOuHRbzJxakQlzoF2lpdPZ
12Iavf7Oyoy02xS8LukN/So6PUsHGA7AIHSP4yi7oNgg3DHWcyMQyvk2W7g3J7xBQow0EnYwZcGF
O8bWdEyRtsWcqxaMmlqWYFoYcHbzXpX0sCvGs6CMEACU/GgJT5aoDT1eMFyuffvKyCRnw2sdAGbP
24dsD6gh9ZnCnZCgI+QlilyFLWhbrV6ifo5vEOXCbH2F4Lxy4MM4qbI+urntPWdxmsbbbujgZf+9
rPyFtWcu2popwAHrWZC4JAHnSVq0lJUyBeVUbNd2D7diLX2Pt6gNFw1SWnrcV7tbMHMn74YvkJOn
cafgRuJCuYxmyCZ+jj1nKSQSl9ourAOIpla+ILESeH7VkLp0QEALAv96/AX+AMiYgl0FF17APGJV
mJnKdyj3ze4M1YhlWjUGk4ZSu9xYF/s1Z5dHdpLddqLlg1gm2MmuKe3uTsxWq54GFTgGViCBVxR3
YU282qWnSuujn+fCXQ+Yb+nvocEkYwtf3HZvtdWAAqea2pi4YWsKKs5jxgDY06bAFbwrLtMcmKFu
7wQPFOYFsfee7DE1WJXZ2OCrEsfwNtZs4V5+KmUHWq9LQEnUb2IOgSQgvJ0q01RAbSDkfQhANmNg
OP194v93TvrbOSlH9g81y3tdTwYjiKPgJ0nPwr/g/3ju+v/9v4ww+gtyDibM9jIjpW77l/9g5P2F
lQOD0GXQ+T9ezuZfUDYW9zo4YxgPLr/nX+NRx/8LZMhGD2NhxEYB5v7JeBQyzs+HNoc1Xre0TXTZ
QEHQlH4+NyVJw+3QJsxiPBPHXnhp/tivXGB+vWp8d/xsJlXA6MSr7zJiZ69mbN5XbcgIYi2iId9a
QWZ+yPti1ltpq+I6DfscaYYBNhwFcq+izDnBsrRWULPxUfJCOgJscyIXdTYjLzjsXnoey6m+MBMc
sVe1XV7AlSpugtoJ95UZpfs4iIO9W5Ruv04qA8cGxPv7OUvlsaBsvBw6HW9m1C4GODYnLpJiBPcw
rP2HbLDrYR3AsFsr0Pq1g+kILFq7P+AuE98RDgNBKyPv4jiYX4pirp+DoiQ/u3BiZyVV2G/5C0wD
R1/tilj511OsQo5CPyK0ZrErOC4MtUMhbePrVMv2JWgyeKy5CI/oA7ABV3bcInJvrJssbYZFjCnv
3M6dTnkRmJx9Ra4xEMzt77lZm+vcY3yCHNKBnclU6ioxRXLumtn4Knw4KSuYh+zecyuOOmsfx0i1
+FEsk5o0HD+lTd9/iKIeiTOGhPLLMgJ7lEZRROvBc/XKh1A3kKob0X2Fgv6YKmdlm5k8pl5UBGtK
LvnccrwPa9udHkgysLnTovxSZvjhRnPW7yw8or/O5lBeZKa8NubEOxWyb04ynucz1nh4Z3tBtwuw
vbM30s80FF892JKHmhSPURZhqsFdGvhtJHHs7M4pz9oKYvQPlc8XVVFOBkU8XFiZZ2DOY6Z7aHrl
R8Ct9KHos5R8MNEQY65x6tvio5hbG9pbEydne4lBxsukOLbSHS4Hl3RyBN6mgyjDYjidzgsel2iz
W0+dSDfl7MADZyA4vWS5Pch1o5b+T5ScoU2eipuMUd7KbXVwkUj8wbEMgBkqw+qyQRRxYRNMptdF
NaFPJtkm0Lg3N8k9Ggvbh2OduF9aNbkILJmS7INS8reYUC05Hxy3jMyTDW4AGMtWXnSbxDpdT4TQ
48iEoliPG196V1kZjV+xQCiOWBYysc4NI92M3YD1nUjVeZ57v+OY6sWnqM7jR4zuEuMUt3abb/HC
tb61k9kNqxQLt7sRaW68HXVhfe6jMhZrFPnDrTWI9klSma2jZrKeC+lglDHqXt9hxlmGB8w0SGuT
YUSCoa07jIMc5a7iHinzaogt594ZTRzLGY9/wb8IG2OLUyxZB3Im6jYR4VOOcepl4SltHqnwoo/z
/2HvTJbkNtIu+yplvYcMjhmL3gAxZ+Q8cwOjkiQGx+iY8fR9kBSrqKz+xVavtasyWTAyEAjHN9x7
7iArLZwzN1pN+PmQb2rI1gDgyuIzdYj/qFIUuPpYb5xamZgNnPmrXasZ45oQVbmNvKh8yeK+FWGu
4EvyZZXqtXMJeAqAQ9VHL6o68IRDXwSdbfvnlVW2qTt1y9zBtwIYZt0WswHRiJ6yth5FMtpbF2nr
sObLWnUKJ9nvUcd3cGgq4Z5svWUFbSaZx3Wwsn3V9xxrypzdEEScvh8AFdwZyJj3VarLaaP5XWSh
e1P6q0Ea0RZEeRMMOCdgwZVFmu2xCuTHeAbEJ62IYpxYiO5OeanFhXWL7BltfANhT3QmieJL1B+j
GKwV5u6x/jRA/VYHi673gEg4Rn6uz+211SrtrbJdpP2tyIabuZm5DWI/9oOMCGwE/5Y1EIyaNJ+Q
LI9fmzwZX2erFJdmm6K0RwzozYFpzyoK/chsrpPZj0BQG3WxEVo7nHq38/VQ6PV9LNt6AzlwvFCO
IpyH7dfGKd2TVc8QRMm+uvWBVW2GOI2OmeTYrITV7Ce9eIhLu9+3Cgjd6u0HU69YcLFEncvQ7wZn
y+R6+bKw4Cy2g4A+V5k9vqYqGZAv6F52PenYDPoLAtAd0hctNdbpMzAX0qhm1yql/gI125FGkChT
dB1go7nNrqMp0vBKZc61yFgwLyJXdw6szDtHuPENx+LE6FouxyEen2yrLO8ahh13vWgjI9DTLHoa
GeXDwlJeH5RuOZ5WHtqThxOCQ4pQmjsPPeSNjlnlBglPs4NfhbE+lRa9ZdGG1QDTNLMVbGvom2Y4
FXN61Rt+v2s8t8nAYBTFVebr/LmOJD+uzRMuDG0jP3Wf1HOhWueMfsG5Bm1uXNp2GbH3Xrro3vKU
c8xSOT4g8KNIT4Yo+Wou2nyN4aUv9p3WVHSGc3TlQyK7X7jHjzEf/K1OG2Tgs7L3SKIggETN8kkS
pYScvdGWQyzyeZdZswEUpeu3TQdpUXY251GfiuXC6Bb3mKQE0xZjdoNKj51zY5jXUZW3FoesxIS+
RMfKyYxL3G5xBbbCWqXwfXUTIyvYr9fzQVWTOINUUAeOC3cPREsjdmEYzK1hjPZt7i/Jl6hDfZFO
GrJa1UwosWy9A3K3uPOtIdW492ffPw6ib59UVAFIEfZw4PfkzAHzFAWW3vULviKQAjQws77pMmAJ
YW/6ze1o6kUKBc4Ex0k8DBC2FO5Dk1vXvSyiy8X1p2PLg5E+gowUiAFvepX6b6I1jSqwW7t5Ad+a
fNJB/APs1Oo94y4NrMDAUcPtl/CQtnLTDmFnurt0yOQNONbxU+2640YS/vdqVKl3bcwlv7xkPTTZ
gxnpfhlH/EZKGUZ1X87+C6ITFv9DQrwjC96mXxH6npGEbLD911SL5D2zn7a5cVSbtgfTRTITLI4j
wcxlotHPhgMNYU/aQak34BCBT4Q8+LnyFXOne9XEG5LTQaeYiePuiKpwwwSVQhRm8Xi7CKPKLjqV
twUYCS15sWvTTj8bDj/xEH2Jbm/VCE0AaQlM3sW5FAKCerevYvxl/Ylb1lDy5A4lKqzPTbS8UvtO
z1Jq5Vs2TMaT3/Xug2ji+oSC56Ep3XkLjKs4uk1LFHKPH8CtpjsnX145AL+BOvucdc6r24/972x6
qSAsGKFBa/evLmmjB8f18hsgwtvRIgmBL4dOGB/3sWQe8c1c7KEMurqRMsAp4bGY71NE6dXc3Zr2
KOcQCFrSBLXy4/jBc3q1LUhhvU0W6h1YLKNdaN8ngP+0UL9soVwPQvhfSE2rkrS8z3/uoN5f80cH
JXTrN2Z7DqusdXHNAPXfTRStEoB3PAeISQXrB4N+6UcsDn0Xtggm/Q77RJBvNDg/lKbWbyjPUa3S
YrFqZLv/d1opayUv/Dz/ZPWE0J7oGqLFYC/8lzu9XioJXHgGgFLz0wtzjRiTgImzHdqNI+eDiy6u
hAkZw/1YtV2XgLO1ME/J9Ggjb6kCDCQGKBc9aSZAtk0BRrd1nbdFGf4WLoxngfat53PVSJU/p4vV
nKt20b9kZjyBQ+zl1Ac6OqCV0cyJuk/JwHh0u841jm3jD8NpMlM1XqraKbcJ4y3KJiOfEeg4IEEZ
g4Wij7rAnrWz3s91it3Yg4ualYuxaWb1aaCS55ROQN8Mkz5TyeE0YwfR28F7mpnvRQmg6LG0k9By
kvSSOMHx2Oe9e9BIND4OVZHVgUrL6XZotL1BUM6mMnz4dBOx7FreIaOLq/WvmpfsebI5DszerDc9
KrPEF4x1skUoITZA0aOOFJg8m8AEmsrmEVuuiDjyL9tw4XhcRMA3z1XWl57Wy0jtEya39gYqbuZc
jPAz3rgikKwwY0XqYXHI30MT1mrWhaviSW4zBQ/eGqF17pVXJ0B1J2O8BAkDkjUnOGymOS93zuKt
8SajlSSdeSBFPWHVELYSD6p7sfQTCpglFFSvxrQFfdpnPOLJdkOEcxSFFP5wgfYC4y9DG1pK730K
6ro1BBcbOh88jLu2RWCaQ/GdvlDV19k3PxPtN9LXjNG8MkrCWpF1FZHYceCv42oGpe5LDY6Vcrfw
hzO0WnliCMr82VUyIlUu77NjavmluVW5vKWwVls9pXqMEjlet3M+UPykGBfzSVabuZZEMbJfOHmZ
rEDs6ssOxqncSxDwIq2nu87pSRWJtNzYpL5KyjBvuvjkeZTloWVytUMj8yLkQ/rQkQA320dCHdWO
87X9XBl1/mZ0jTB3vgQSxdN+SYLOi7w8iKFnkRPS+gJiZTcGlhnnp4waWhyssv+UZIzBw6Wy7Js1
Z92mCatjIoIt/QIrbrHD8K7tB9MqodXr6jJ3zHovFjHdlrC0iaqTVJWWiFz8zh7uXmno8sIQcYNd
y2gHqlynPA7w1q5S7I4URF1unZnILyeqMD1YIGpvZM+TSZnZzgMJtOvzmDgoJhOb3nLOaDSQxE4y
+kRN4JM5vQx0laa1lY0sT71w60c2BVeQou3b9c6+jgTZP0wE8LU34nIBxRvw0O5Cz6xtdGM1PbRl
1vq3Ssz6dWXL+CWuUzRWjYUsb8CF1Obk/MypE++zbJB7NBrEbTerXRnT7b52lH8fWxoxmIjCz6A5
nxZDvy7NrAldLXLOchnsM/UhXXfWjs92A84ryOQ0nqfUNF7BmU9T0CPgjYMx1807x7D6rUCc903D
/l+EHVdjJ5esO2KifmMP6ocqjXDPakQ9+YEcHOu+NseJGBh3qN4sb44f7Iy0pQD7rP17V+AaKv22
5d+otSMyTlSESNGDpofkNepOdZLADUIP3x8oenYKZhl7h8kmK2mEV+kFPayHXWfHghu979IL4Sf9
Q8ccKcy5Pg8t4RPc1tWdZ8yA8BkV2TLyDxoQJPyMZuOePKUhyYPv6n2ZnDK58XMvBWhSlV8YcPmb
XKf0CWpmrM6WlCkg07oAkJnddYXyjjO9y0Zyd98L6L9FIMbZwOpjRuHYLY+ezpxinuzYDVy3wYnL
jjyoet38VOUxlvuk1zbTKKwMn61jv2IY89k51MtdxfQspJ0cn2VCeqltZtWlkddMOgZ3egOgPGwH
w+y+xeCgQ0kkw7bKk5aNkWG+GKzjrhfBOGqAqHkzl3a1E3nc3RhK1RdYlfV7V+B7D/HRy2ZXVW28
batG/8weQW2sqa/u8EwBVpjHxETl3GuBJbr427SApCyH0n1Ffb5om4Vba7tw5IQJXh4ngKY2bkpi
co7eyNjD9Qbn0miWOOQXae6sWBiPLKjrC2+0k1Plq5riLRk2HVINrqyfzF/TWXX3ZLk3GcaliHAE
fc7pckRbhNGErlmAjD0uap77kA3LV+IwzK2YKp8u1qgup6zOQs1s1Bmh9nibu9qWCEn/skHGmAbu
nCYRvDNNXia6aDaCecmnvB0AwhHoe+nW3nyvj6JFNkq2w50FP/sweN10rKYotZhbWpDCYPxdq6GW
zwUkjmdwg+qmhEsPxS1KL/oJ3WgyesujUNa8TfQq289qmLfR3DWBTgwtSns+bUUCnaF3xzJfBtCC
bv+Ie0Wfg9Rqy42W2ghDbQt4n57oN03rgnB1mW+cShKncNLLcb4g26qQGPWApnkEznMdu/HFmlw7
sAcEnfNEVlmYUYGfRCqcN4N/XwurqExvEG+NoZPp/vO82O1BtxYe9B45NCv7sk13TiqdM4TZ+oFI
BMjhGut9YtIiBhWEU03nvqnUrq2Bof6zX/ge/Pir4hiFw18Wx1dff1efW/nn6vj7i/6ojtkj4Pu1
rJ/NVn+sGN4LZwRIuuOZto906T/FsUlxjHbDwyS6apl+tmHpf6cYNj5aidaIYWpNC4YRRfkqlvrz
XoGsMI0RRDKcTXJ/h4SZOt0td5FJ3s9cnrFEWHNdHFHEJV85AJljwEofH+x1uNGuY4688Jh4lPz5
l2odgxjrQGR6n41065jEeJ+YGKbSduy4+xdrHaio99nKsI5Z/M5Lr4x19CLfpzDs441tjeQqtGfb
vOrWcQ1rzmanD17BPEgvb7p1rOO/T3gwAcknNY/jaZUW98G0DoN0chRwMyca22z2fnd54hV3yuie
nHWQBPOXkdI6XHIAxq50TXW36tx35jqEWiLQwtpodidZUxXiPZAhKJ1payUWJNlUNvlDn2bTZ9ct
GjgRVRQH1sLes+EpfoPgLnluyPUgH6/K6o0ZD8bOT1yqP7tJ7uzJybaDbg38VvVyOivkBGevaR8L
hvfY9JE1U0BQUYYwD5aHsutlqIvpdzkRfxSYg+QQ0Ib03KQly5uytttP2LEoARq+w8dcZsWVNw7J
TuuS5aSKdcWcUPNv8sFz1zUr0IcMjNmN4bfZQcvj61Fm2c7NJujoCcloLYLIgz5WlBNJ2Z8hn2JC
FQW+iA7Hxz0nY7+TDInDjjHetQcZ5TAbTXnpNvp45kCcD/CUzc+ZZZKE6IvuHq9tPnEMapJ4oLqT
gUoM70hUQ3/JilbfNcLVNsjDy1vgJuZ9N1vdK8rI/NtstPqDMfTpxqEBui5aW7syycSImTG9cK0Y
1TZT6XPkesWLqdJhJ7y63JSc1duxlGiDdFvbaqaamLC37bXoamQSUzeF8BOAqWTcOGuGoO+/reho
FTZKMLPQFhOnz5QncmtRXdyW7aCzJfObDrFpQUSHXg07D2lawKT682AM3sW7ThqjTX1lKRGHfakX
lOILRp82JsxKwNLaDhS/Z3L9rEMe196BR2j+NSvj7Ib80ZJ7Kl6upZ3VNaSJSHvz2KgVQRS3Atju
SCRWwE6yvyhTx+X8SpJTSl8ZYNjJNuum+SUVhf6siMg6O77Ut4nV9pepW7MXqepmuIXjurzCWiYW
Xcvr6QK6ZfwAedO+9hqLgXkd74fBZZOCFYMpOb2htM0OBsNAAjv3ZOmyNGlYyCe4oTZO27nEwY6l
xkbOc3hIZ1l0NHyhjvbMwznwGmERjsbjFRoPKZRPHCM1dU0Opjlu9C1jf3ubarV+6SaiHFcGNvMk
hv5blczNdREX8bVKLINoCcf8lLNfQUujqem5jRLoFJPXz/faAOcpMInWeSTgRRyoL4tTvzD5IpIU
cEY4kJw07IhB0jEIobcNNRvO0ZUmvfjJFWUDQMqpIhjfTRNxkqT1slmK6kuONX2tUYvp0lzcgqe8
tFNiG+ZBe4qHFgt9huY6YmQQT2ghRcZINoPAs5uYsEH78Orp1sh18azaqOzDmH6gbna5U7GzvRSs
dqeULy4uerwfVCZx4ZNiMRN4u4XG1+r3pJIZs/MYu0Xd3XXrFvRQrfLn8rTURqstYedlxVRvrMGQ
473Kpth7A8Ee0c8lbq6P9mOBmIDQbq9Gl73T+r7LvsyMOQS5lHxFigcXk59/hmS/qAPYv6+jq/95
SPb0VRXMyX4ekv3xmj/KAFf8ZrnmqjiFNICPeh1S/VEGuOZv5NKwdGPQxZjMXp3aP4Zk5COi5+cp
7qJTRTJMifBjSGaQguijJMQUDOsT9frfqQs+SkZR8wuAefyFvAkF54eqwBNDv6Tk6h08xJt0PtBk
shgR2E/X5P/inP6gacC7DIFA4KNBH4G48aOmIeoHFhOgfw59VgLgHXBNBN5ELleJIvKmQOF0xEuM
1K7C+Pv61++9fl8/TwHf35xJIJYXLhtS/w8fEcZmPpnS8w+x5aOEdRVZLMMkeF9bJz+C6frn2C9q
UpjL1Ny0y5x+nTQsZVtHOSbxaKsVFHn0vhu8PDQxXJ/6ddrSehkG8CwnQqObFVDtOF6QPrjRXeHk
4+b/40MwRvU5dajiGJ3+uXrTlVWbRbf4h2YB1T9Z1bIrtMI6pu44PzYmyXGRkBi6tQImttDxKI0+
3D67itf4Q8TcN06JAL5qqQz0AaqUv4K4B08CWPcBcXsDlK4i7bvdDA8Zls+Kvf7rz8At+1/fA/Jz
bCRIlF3no+66tUz2gO7oH5i0wi2Hih5MKDH3bvUr2M0Hmf37Nw4GBkA7+uSVCPPni2XjoUbhwTu9
xzVQzPDlOV5zUh1sfpj9vxJ5f/gRvb/fSvK1VqsYto71DvxJwm6ItiwLLef94lTdcqJgZ+6BZPzt
6wcMgAJjzb3B1fRBt+5TrmMN07yDwj2yx1P1rTb99CBb7+Gv3+gdfvKzbpifK5ZvNmL88EgL/Xgo
ZMwEAPQ5HmZHEgAWF15/wv5lP898cXNBOHEgEmjiVdXJO3gh3pmcO7kBJBjdJX25XGAVbW4VUOI0
cAayAWqRIuQchMlSc3ULVjko85R78xGtbTmH5qKj24gz1ljBeybBVBPfJzwjPbTIdJ9HZ0kPf/0h
v+ut//QpPZYWeA7IElqhofZqnPnpW4vQROKYVtMBwBVqqJgJiRtH7ZEYZLmrZIvzx6y+TWhFNjZW
WKZtbnbIi6wnwqTuSDlQ6qqW6bjaas0Nm3D9WZBrf2X7s/XJRUvM1M7ZKjEa98IvmjxQYy5C5aCf
Ybrpo4Ah2qEbQBAkcWlsSPae9zLeIRqIP3GcyYODaALNqGEfcLxWFzxdkkNRR8bWjJ30QHj3THJG
WmwTwxL71qy8BxXZ2RGNcLEpKXJBt8TRW8KDJ4SDFR+tehmu61yMaCAW1zoXHu4OADX2th4MMtUs
EuOd3qnysBNxhYiqkk8d4Ygk7eHKLmbt2vbr+cs8Iz7x8qRbEYPm3o6sDPSDkxghUQjORnMX69ZO
TP0B/Wvx7MaJ/EaXh5xZ6v6M8IKhNENClEAB8tbpxfVKojULQx1W7uYRSN90XhrfuXZyorroGUsG
SUU6Xvdd2fxeZoAi9KbdktMO6jSSXzWpeZfY9jUYX2m81Vx1KgqHv9oRDTJi/zgNWnlFDYikfCJe
kZwMxmCaW+71Ojuv13PD4oLVhu9pAViclnQv89VOcAVbU6IfY1kUZ/LI50ctlx3q00JfrkRPOGYw
rzW0zvMlzIqRcNbK9479YpmfVeS0NxnXqTx2eu+HjduaD9LalUnNHTFgwgYxYH6uIGbuiEvUNmY9
0QmsIfCP5dz2YcWkl69mQtnA5v4wzv0uScxbIyI0iLNtOHZE3QYzKBWUMInxxSRTD4GXqG9nhesa
Xmioka+A9iOHPhdJRUZKh7RX10+1sXrdYxQumT/F92UWXxJn8ClBFnRIuk6/iwTSwUw5z3MnPxu4
5Tcj+S+4kB3/qbMjb2cqJc7u1I+n0ia6A2EFnZ9O0GyPHT0g6CAK2AQnHFHk0IuiJIg7q6YLzYNY
K9uJpbXmRa9ancz8MZiwEkNaYSLNqgqIrxi4uQawETyG5A7PvFNuMsKANn3sGHvVttqFvVTVGaCX
HqrJnmFjtPptn7bk25Yzi8BAN7L6eql0viF2Pc3FPAvrmJRTfhAm6gK34ufiaHNFw+c32NT7rTHC
uMJTjMC6SyI4Bln5pgYrfski0X9ZnRIv5qDGU+F5w1EOfkcMQm2dFbQG8IwyCsk8G4694PelzZKk
jhyIhYlbHe7AsSSobWGy2TgF6IC4CCZtmR6tgX2VqRvJERwrOQ854XnZDCXNN/t0j+imPKfTat/R
C1aAFf8XTISsNyivmxNaJ7lxKrRnmkMyV7MGikQZAayQP8fqSp9jYIM1RcEykFmi1kSR2ii8TRrz
5HiPuDP0nszngbAZPrE6vaeWkachN0YCHG7p9PZ58UfrGm+cfjWnetNvgFaSMqPX1fBVZMT6ILlc
DnOWqbfEhWTpVKlLvFxXntEcigdNX8OdqzpBTUJI8HtcLUNoHQqWT0ZQlE8gS3sBZZMZu7zLY4to
rzUHUOpYJVIgATeaTchVLgWqdYuM2npNsKq6liTY1G6/LBoJIXkGOiRDNIebgfLLyStijOGaHebZ
rK/MhMRQF3HTfh5NbBgwmenxyLTf+orQF+IRk2t/DUK2saSgr2EexTgvBrFZR2RlWMsaAern7TNu
BtJpFNALWPQ+OrOh4yNpDopFFOLM0jsSFbemn9jXYk3NXfBT7HGkk50HFiT0XbKiqVUIq4kcP6CO
VFCbuV8FgcDfqIGHp5QAsK1ZEWmXsfKjd7QtYy/0otkTFAcWUBESOPMGyUbLefIuAE/5s9HqfiIN
lokweTjdHVGk/C8Z93dKN5qNou9+0T1gX/At9u7QVCRSr9h+6kXzwp50kic4FITqzasBDPauXvfc
hSSgcsizZFeZUbISgh5EpOHY6bo0sOVob9m/3Kio9IdAJgB9FdmsyZ7L78o3ZXlNckYP3wzczeyB
u6nsZ4ZKgBuVaajo7IPprjlZ5xYcEaDC5Gr6jsN8f7z/07D+omHF7WVSeP/PDevV1+Hzlz+Prb+/
5IeoQyDqoOijUaMqeg+m+NGvirVk/9GgGgyqAT9Qx1s2djbBtPyHIJ7eFekF1RUFMaEYzLD/Di/M
WI1iP9VpSDjc9W2oq+mi4Sqt1f5PdVrSWdNQqtq8dKPWJZ7HslnvCQ0V2pITSZsAJN9MdXUiEaER
QSWaYasvcbvFsZXve6NtzpzOvfEC5kleVWh/EclOrKJDo26Yc/VshZDOWsNLJwG8dvHMAKzGLRz6
g8f8tu4yAqAdIrj3/TiLu56kvNdyiIbrBaPVhBa0XBfWi3KxqEVq3KWFJQ8uD2RODAn82kWOuXfw
bFVBnTCBDcnYZLUILXW6sebZdXbJ5I3xwbfE0m8g9sBt73PYqPks5ZcGa9d1GttDEYxAiK4jcprA
m5E9rW+Ia57limCS7rGalYUWQPQoJBgu8V/Nlf1ywtI+3zTEQM1H4EZ2timKedJOHn8gpsNogTbP
5KmgtvDq6ta3svhuyeRw3eQj1h037zbYN9lGRQTc77NRuYfCz8smhDdPFjTWFjKHvF6yIrMUEJBL
UxqPoAI7d6k3I8z9rjlEwk77fREZsenuPeZzMU04/nd9A5JIlXooS2+64hwtSkEvPWhHqxUVZPY6
bohVyxzLK0tJAFuu5UwH69yCQTOQIYXyl5IHIHsaDdOVbAbLh86Tp8oPSBBWxY45nUdZwuwDQiFg
2ixisT9rO9bIAnay3QI24GL2g9udQS8NyYbBJUTyA3mtIiIYIcmjTWO1w3rjkKm0TJjYdtqUQfyW
hUNo06nr+r7WrwiTzTpTBRQow8iEkAyAsRUvMQocY3llGjiX6ks3Nl1RcIguSx7d/nPglV3azb88
8Dh9/vrAG/91+qrar/PPQzqYvOvLfgzpzN989GjkRlhoxb5v5H4M6ezfkKbjmzd0FmcwFf9zBArU
apxNK0UUuCdn5n+OQI+4oDXAg/+iW4Lk1b9zBJrm2or+dAQipFsj+yA3egwE4Th8aP2NRpWF2dvq
QFZ1agJPMllTxJWSF7D2iFDQVTPcx3ZLZ62nSX8c0rK7TWrCr/cyEyCZFE0HOYkS+QKWO1CvvQLE
Vk8xhxFE51t/aPW9K0uYRz5r/gWtL5h7kZgb/DTRw2SU9otTDp9zTBYx/9TD0ET2fSer5bZV/gNW
C8CEZS3ZyBOQRgKhYIWGFoeJGOd1CcrVQzvlwDvt6k5/8SlI4KFpqXFXlqM8tQoxUkU2Q4ipvA1G
B5GAZbvTFcTbFtm7EHcRuQjbApDZt9ZQlc4P3ITROxSLOsJBQy9lTbL+bA4g6Jax9UlUINL6/UK9
My6ohX7n+0/xdra8ehQDawypFm9PxLBf0cD1x0VmVuiaPS9s7RHHjMFegcShwi/85yFbmjgsc09/
cRnEXTr14Ie2QThfgViekKIWQZ0Gx3oR3jgGZUaeWJt2PoA51POsVHxlB9h1EK2MLXMQlXn9aqSN
tde+N+17XFocDRC+xVl5LTXmaIv8aZa5SxJI3IsXRdQOOeOTzr+WF8l07dW59m1JRj+czCY6kRWb
fNHydrqq2T/s3/++dv2ruLPVHJAio45G3vFlvCckMvspx52u+nLPWG4AVk52H2B7bYv/oNvCfuyT
wO1S4xx7OD+SoO8o5M84SZMErpuQy4ENkTJ3iQ1Gb28ua/uW8TwJSq2Sp8WqjoOy6Je7bOh3XRob
L7VGybET9ezpe26VNRSv4F7wannK+rbd8O5piObITrFs2PY9Kq38ScFXvE9wnbw0ddKevdL0HzKA
EbuEctLZsDQxaUP7+CJq8CRl5NZD+ZntC63my/acTCKL7sizGCo+ZLawK7QXoy33kHusAIkOUjbH
75wAmQoC53Kc957V+vs8N8xvo2PiBo5UUVSU6sCLNrGBzn/nZ3qXXMm84t/yidGh94HwbYQWZQRK
9UFVLkR17Bl3EYHAJPqOMjRhWW7oq6LLwgF4CvZ09Pai8wWhI4n5BGNX7gsPDzAq7gRO19SlhbeX
Qm/vu8p6Iee1PzOwfuZROcNyH5pVD9YvGhQ1OGtFTK4sHAXH2ZFTGqFRQrfa62jbEIlYgAt7T13z
1KluWmchFUAznd04z8WNnVri1BN4G6C8ibcF4/PDQje4NeiiTgl9V44YbzTDMbfNR1SRAO+L2SNb
QdGGjJjTAovZUlgasHSwdEdyt870t0bVrcncJASE/dhq+6Y220sU/3hHPPKNWSraN6jDDDT1Q/ce
4a33AaYIsgw8zbfOOY7kfjNOuvsy4BS7jISI32aVZcg7oGrOfPVL7ZMNCINgBPlSEaMwZ9jLQ53X
fGaABNhGy4CCH8jdbu4bn2kPvkGRbPtkMAmNkeXyyPhAJ1WkSeh/CIldaG4BRdrz3mhcOlOTTN2O
uONa17YltFDCAPOO0GHoaluIoDbBgxwUgnZ/1DeD48wXY0QRlYD7e/b5/CbmZUqGIwHPbrtxllid
+ihjNDM7q+159CQrl9WLHdBf9yFUswpWQFmrUOVG8gCjX0eYkKOZM1SRXQwYOUl0VGtQR2Y4hHY4
dRuSlzLtEz0uw3EuwJfrzVals4HfsXGvKuKEHqTMOfx7g4bcH6fM5C3yDgOCtyhqN/SoLoK9DbmH
yy2mAk6l1umj1/eTpZFd9M2fCnnKK36hsF4Frsj1V1TTTN9PzIef1MhkwdHwS2KtqgZOjZknjKqc
cj/FHM9Q+g2Ln8No3GEM4Y0YOEyb0sD0AcyWkMZRB/SJREvzyyse2/NVq2Q1byqWQbjYy+WShEn7
Ozfrn/7w1+XSup74q/5w/Nfl1yl9qz6US+vLfvSI+ipTsmB6kM6HTJ/wwn/3iDryfhvVv/UDP/3v
esl0eRG1je9BgvtQL1FKsdtCDgVIUDdYef6desn+sI/RiRuwWLKTXEXzCe36Q7nUoAoHe1FmZ2X0
6fzZQpXMIM1yO2urJz6DcxQFasxmNlFVW2jHykhqW63xEOUBhIjOdLCdvygT81ao6bUdTggDlouJ
1IyvjcpdhnCuo5bmUHYxTBOeMPk4W/cachGvh1nWGwZC35ykYH7Zc4yoY0vJnyX+tZ5qnXs7VD27
EH5Cnarne/M9ds0Zh05/hSGQp3OwgJxlWptUelmcUtyGIZkemOcGdL9ARePFllNyxgDU1N59Yrgk
2GYh5nTOLFFYHVuUrKyL9qH1qGC3HjKdXH9OG7cjiLSsB88g40MvSv0CAj7jT86Mt0Rr1c5t6vmG
PPYSl+U8ZrzUmbXlU13qbnr5T7/y/9ivOEgA/voH+Erp/uHnt77oR7cifmOqYngsHH8A2X/8/Fz/
NxdIgcWc5Lu7hrHMj4nNu6RgxaPBC1wFhvyef0gK9N8s36fxAUfHvnRVG/yNic1/7XltB1WDTSNF
++M5zodfnxicZtD1mPoP5kZKcx/b1yYW0aslH/8mMpCZKfp4X4B5RIYl2Cz/eTZE14L73hPl8Z0I
zLQbghhVxtPMFTg3zfIrhtP67/3ciK2gMp2pFqINlvH/xXCiGDWQJOu8X7ECrke9hhiU8Ri86iYY
d2UXAaMxJ088jCtJ+6f74Ob72/yr7Iubivas/d//62MXyJvTBq4qCr490HofPmyj6SyDWlWite66
L0VecPLkYvDOs1imO+jG/hNRTr/6yP+1TOdduVomPMyVibHeNj+P37oW48foucVRFWgmJHu/L0DL
YTD5K7Xm73Oy1m06NylvB6yQYebHeV+maxMaKOUfEi2qLlxGOAz5OgxXnglhPRqcXwhE1r7/z18q
6by42Gjj/XV//zHEdG4F88JoGg59NTWs5pwIQtCyNKysvdECCTfjt73yyL49unj275rBLp/KGvxZ
mDhyITHMbd27bjaMPlCD3Q//h73zWq4bSdb1E2ECrqpQ5+4sx0VPURS7pRsEJUrw3uPpz1ekenZz
qYc6c78jxoRabAIok5WV+ZsN5kLdlTPr+c/F/V13Xqh/eF8Aoux9n9lks5vj728F0bLQODbRzjsK
hfI6DuWuCC+7KAc6G1WkvUUTOdMFKfGSw8vshfPAHlzujdz20bXRO75IOBjOiwU7hcjrWrkBI8Na
gmiN+tkaODdzEmNBNdouGuJlOzo3hctJhJCSkQakpIpintUmCPsvLsrEABCdG6tVqAsOCony2lrm
e8dI9YcJRm+btR0r8TUgxcYBtF3ncY+Nn5tetp4AlkKUkLsECyt9TPHs/AO1Ro0hVkvKe96GOKyW
G/pvGLSgKB07zndW6ZwYpyuwude9r0f/w1wu01VpxwjqIUFBVYA6D2KKJhC0QPLBEo5IfVkTtUqd
NW2AEnhTfx5SF9W51vbOX7Wy5nGsPwfIet/ZaMsUW93QIDK9QAMGbMVT0OL68CrtVIwhAvDAJO+t
xnIeRA/UJlkTJKxQEi7Rc9bzZ8S4OMOBftHEexF0H/yWL+XiC8Mk7xDnAo4YPrppBu5pgH3xlA+M
44uuU9jiyDAgpn2/Bo1+nBosFqSFtlYSAU1svAlBLNzW0FjSs4Wc44tz4utajdMIQbPYSyawodlM
GpJW1A18wce6y1h3Z92E5PbWotkXX2gVJsW5cZGgyyhdHQx7NKDiP+Jx0o8BjR1nB5MIBdZi8Vkn
cIj9JzBE6IZFNZsfStuVXlr9WIOLAB5dJqwM6jDW1o/QtGsBK9PKqqv5jhoD2JFRApDYsrvrz69y
9FFFdeYwvnoaxHT6MMNEzn1Cfvs+MUZd0FfQhXsZf3/u4XEPgb+PM6V2tOuBjjeltm9efqYPEdIo
EGAjbqzx0eJbP8SqH3dTpPVhaDoWMHRAriroZdfHrkvD8NIB9ltvx26ivdnMgb5HI9CB59aTSw2b
nmpPetM3sqvFJqAxNn+Eqmmbdhv0k/GQQzvbhCgSQIzLE8c+n5xe4UqCKA7CXV3XJ9bZYg/ptGsi
BKXu67oUGJhWgg5YGQ99eOWuevmMZuv0PC4WPTOcYNfkblosd6LQbfpqQIvGs44r57RZ7Qy/zQA9
MlrX3GDFKBjn7qE2fbrZiLuEYEIO2su3jenkTS89vSD1bgSt+C3ODcdQL/NlD6nzQRZD9aL9ybRb
y40vMoluHQ3DzrQO6c3LTb/Mzi20m/5+ihuaDj21xi+9n0FMjb2OmkCkk/lyVNZ49IOKxvZgw/jc
2NV6E7RD9Nx0hE2KHeqiTGJ5U9ulxnpg9Zcr4MAFoOzZGD+hpw7VrF77Z53ERgzawk51x+LWFz4Q
/RIxrrGjPKFU+OiVXV9SD/Q/9XGEs23bPJWOSiFwgZM8NogJ4FiijIlA+yI0u2Q0imP8UQAfiWG+
55hjLbvYEWDJZIWc0qtpDneADgW1mMdiiQfsGCMj1yXGcb6n5hM+zjFuA7Xv1J9xCMcKb8ymp7kC
YJwKScCku/6Q4t7xR4rSyrp9sRYJbRrACeiq86DWdownAqaNHKPVgxSYPyQpYvF8BmgfrwjEhchX
uD9rVztfitay1vM19ofg3Cva1QNCUXfw61oHFr90Pe/rGo0CGEnJpVzX4dVk1dEdCI34PAr0g4rj
5jHv26elmE30T5zHrtCYXw6ME5gZ4rwAjnWBFIX7BRQLEA0USOzrWk/qowtvgtvNOJ1j0WeNO29q
nK2OHUWnqGoDHFvd8nYe3Hk4rL77WMRBvavmDhg4loXTDqmKBhmR3BfjpvDC8qZUlv81dzx+vubE
aj+JGAPZrzqYErRAmzqsDmuARt8GOaIBC80us67o3wwMXRFi50iF6M9FBQje+GVwqwAV7VI+CVJH
TVFkccPuczUH5CJ1DwjNM8aumTMyrY3GOyNBB4Ng4edRCw+lW2gbpsGNNS8cC0UFYMa00p/Rx9d0
CGFUUXlbOSwoxcz3XWQHu2g2KB+WMvpEUVw5N1xiiaWNdInpKaoXj6PL28geu9huYmq2ea6JgwVw
0RWmHTrcSU1HjcK70SCfPTCBMq8TTAXcjHjfjkh2xyMKe3hudSg30lW90pR1t2lQ8eSUwwQ1KhXM
d/iwsJfEBGLrxdW2anmwF67+00rZa8AXgzCp4gGNO4X+ZbRZsJeM7/qpDNCWrCf/ahoGSvy5wLOj
7a3uufTwlqOs2bIi3LXB2SbnfOwSQZwuXvQBlwb2Iq7DQpEx0HLFdejltV4FDJs4JZMILaOQqdAX
uWxyBFzHBUOhfiT3LWBN7p0VpN8FtVFodgDoCh90vIyQsLRbXX2eXGq6t64wUrFJUfOt02ikGksK
WOreb+q847SQvY/sax5HphY5Bfao1DaafYTVsw66bNKI5SOis+KzBOoG57ZFDmqq25liOdxq46Xh
RA8Td2TgcjbmFv7qBR2tQbg6eWUBiBpi60ffNvosHiZcY3lnspzEwjTGndFIAetGHWHb6N558Fpj
rBcZr8FDq3w0DaM5MSPa4LO8QUqTY32oA0xnipZQ9TE0MwqshWl6UTLNO6bRchpuDaBDbFARsOqt
ZJ8H9KgfHWsBf8I4kVp+lF5iDR9HOUMk3iZTHMXBPYg4LTmqICx59D2jZkkOS5ZYkfMpDciWMU2d
erFRjsCcya6gX9h+mG1DPFJ2PeZVdFYW96ygwDptFEifi8xv4xuAxeMWKcxlz3/ppaPQcJGna33N
9Df3FTZ8YJ5i68/Z0smF1aN0NHYxR88SFMfIlQ7qXzgl5QPQkDxo5K60QyqUSl/i5RpuG3rLUUBI
R9t1ODh2hFjo6hSbdp6b82qEDRX1uXNf4hJTwZFHLi6lxIl+KxlJL4vsB2KcUK7HKkSlrCpAWzY4
arIDpy1R4UeJyJuVL7d69qdz1jWJwdDYt7qv7Vsq1eNuhKYju6U4zoNo9uTG4cdZDgjrcIjuKP1O
+9n3b327969nPL0/MNucy6DFLjj5ijMfThPuAR7U70LuI51fDxmYI7w7l1t7qaNPSEkOn4FYeTfV
WMATwRyMBHLGc5g+OfY2d17h3JP5lXuMwO0fMFjEhffaKChQQ0JyplSTHwZHK12/gxhlQvyBLXwQ
wpviXTHYeUWibY3oknICd4DRRxNBYoNv47wiGva08ofGtc6ltzT1dZflLNIiJtoksmVFrvimwz6H
7dTdLdmU0g0h7d69fzs9Kbr5oLoVFw7cCFy6AO7ptX8d3VRz4tXHGuIMST+SFO4GQOp8//5zfrn9
8CCjm4+YIwATLm5vbz9o2/ZDWvX1MUfQBuUzBdis6VrElP0ZbXuJLU188RIO33/uL1d/84EG2IKm
se9zU3z7XK7kOXTvuT7OaS7xE8XeqOhm7I0mFRO/sBVa7qWMicUwm8ly3386dZu3d1SebnrJiK1I
XoKG8ps7H/pZVE8cWR1fHdXWoHUfoOVh1vZifgZPjphv1y3XEpN5u3hX1ZuXV/jfkvlvSuawdSlh
/eeC3f/NT4nAr//GX8VyV/9LK0MNDpRnJpCF9YotcBRWjUD6IabQKDbWi/8u1sEa8oyBCWLhgfAE
EO1/F+sEf2Wak4FHLd1YfP5XeqMnGjnmdRzXEZBzQBVgDnm6nQI1LgUxxv8e4xKR/siLNSTLmibX
avpd36fu8pjmKMkfusXLKRt3ixDfkCqvyyunApfqHmrL5zjL8P6roKrq0ET/IKcd/am1EdxZtnBX
5CrxRp8j7i6jNzb+uPVy1Cu8XULn170lua8hxEZ2bU2f2N/spzzFvysgpdQJqs3rYIvgzOsiTnsE
dVOh220+zeCID+WYdnWyXboYpORvdt2JUa0pQMHmoC/Bf4UPL/tk21WddECcruJ7za2Z22gRqRj0
dguMJLvWkdA8cnaSsvhB4E6WB/quZJ5bNx5avqd0pmj+9Le19Q9FwBeazP+UIHklhRMLRtX0N15q
nyevpFLMw6kCRs8Olx50gvwkMu12LrgJoj0yAZpUqCTGaI/8DqJ0ls51pjapXVfZE8n6Au5WDcJC
t9imfhrv1zACd7bmKGZ3+x5V7fUxhqVgzXvS4UberCtd6HhfaL/DMt6OukHp19Dybf4/0ffqHz7q
7dkBBY5BhievAyIbGL9TjxKkbubEyvLyuz3RG/0oysSq7mkGV+vd+6P3NoyaB1GWNtFbYGgc8LyT
MJoXjYbDHT4DCXNNCwabQLRDXBuq/+zhM387dZXw4s0iRW7129qJ1Hifof7wO47S2yr5y5uARTfH
GHdO+ctx4nhIn+o5lc9jF7TyBqhz2tNrLixPeReYm61C/maQaQC8OUQQmkcrnAoyI0APLoDg8/br
BX7cbTG01dc4SFx+fwrSYwURMLcBkvqLHS3jme7qDp8xL0xowXZkZazwUqLaF+915kfLtyFY8T2U
nTkq2dPkwBTcHB860uuqgirBkOEVGsk/cQrWYY9Knsr4OJrnHfCMsu0lsaX0nLEP4SWEZt3RO4t5
oIsFdfAhRDp3/rwuJi5umnkN0a1xyaJZufaayCY9uD5ZP0DmeEq4G6EsVXyX04Csxsbrw25FHT3U
4s8ygSD+2K5Vyjs6darLAWEqsDRZV9VpuUejJl8fVyDc48PYNnK871L+ybSJy3RkSGIU2GdyzXie
eHSB6QX99xQZHBZIGPA7oLAY184I0eRSlgK2dOryk9JJQn6ELmFXyDOB6UP/oUdlnB26IEzPuupa
roWwLCLNo61k0vw4V33zNCtaannj6SxpPjeoxI/H0MfO+zrnCrycTUihlJcxjpzDxTAPs65pDYbo
53FrT5zlMiA1JwLYmC/wf00QuuQpddD0nbutfBBa2fHnB4gU7QCASsrWMt3ZdmgxoMIu3eWym6MB
W6K8ULZV7JsO49JiD9EcjOO2qzNsIH/+jqZuKPp68E2SeMuSq6YZHfpVMAaDlyw8eq5jIs3iVXwT
HVkzqj44IkZOoGvDD0xTH2cXOMMPVr51Ym2e6FlGWWsBLM+w1Itq+Dw8YcxyqRDYTX94GbD0bp+i
91Pclz1+FuqQep5ZLrVA7rCkUqk1qyZyEdWCXzaD/vgByA+FqUMf9XhDXFg+JbNvTTGPjGE1jzDs
wXPZgRN+DHK63uluVQOEO0SFypF8LlpLcyClzuzxdws0LvMRqaZUed3QlijRV7VaM+/KHRPejtrN
yMdUSNDxJi3FOP4UoW3kjRe6G31+S4VyEVthSOnXgQiOqB5yuICd4ZUWvp5/OA1cs9Odr3HplVup
FFtwCZqMleKt9OaPI111Xg8prsAcRiE6BslN5wes/2TwjcmaRh+X10p9bca4GWHk/BhA7jCca6DM
mss51/xjSg+L8YlsaZaoyRfGhzoo+d/GCXI2sEp7YgPn4UroxNuDfb5gpGOCR5xxulCsb82WhmfL
L21p0jMTouMwNJqPjjc+qCRzGYW4UnW3HLkidGlxPWKRwC9sWpPFb4FuD2ZVe0nSohac6dURxznI
xdxiKPgAxyLR4w7bAWUiU5zH6XqQtnWAihTV3qHPlshHYjQ2hYSI6u56J5ZlZvkHHY4l/l4XE2Dc
XbNMlaSiIkZDjrL7vLG3Mky95LbCEAEIIwmImWFgTShLHVz2MsDkBC8L+vNz22CtAzQHOtJ0mYFL
5x1Dq2NuGj/Awuyp7JySjynDFJzmR+h/oQ8JrcObACNkO/GnfE8gJtzsey9KlwYJgaHSGkaMDOZx
E7oUlY6hlw4C9YogI8wiOzgJC5V2gu3CN2ug5GiuQ/+a4zi6gpI8OIo2pO7M4klSE1JUP3EhPGRg
OPmTPVCqk9vQS5osuqzWauXvGrQ3MMVahUeo7JqSUdohhefQdpltyxmaG6xGEWU6IH8wMEulQ1cK
WsiC1LakR2KbKDgw+KxcO6nDfjzYfT3xk+RloL6wdgVyfRlk9ljMH3SfmmOO6mZEeKr9WTJ+fWwR
HUZGkb3guH3HghobVJ2rc2a/AcyHOhkrPUALnBePZ2vg0b4Dhag+EC45jkZKJpW3K0IB6XAfYBDN
IADNRjN3M0uRoHOtgnYhPixBbPkIGEPZjjaEKOrGddPTPEKzqUWsFnVeTriNbSFG+g2GJCnWz+SK
qG8GZ6oar4LI1hJV9R7pyMmzzod0XVsqMgEaLA2Ki+HetzGO/Rg2Mx+fVDFK5wh+TwAsUGGZLEap
KmLFxgbDR45wDHB5ZAR/LmvojubvsHPGrGS74h/Lm8sKzmO97ayAQ4tSkc0Ye6rV7bRx6fTZ7E8r
Al+y9YMQBhZCl46qb9yEsLvrNLrw1DFWZ5FYwU55+9Eu5vxBQ7tIWUOUtRpkCWuY4LIah/pbXXDG
XLZ0MvzrkDf1ttCmkuYLOsxyPWSqrPJnH3ea9r6oZNE+TSDBpttVWzngWqQj6QKi51ob5G+pRb1t
UELohsM0iWC8aZs4nCuAtQj1XXk5xypa4j3CjQ1z1BLksTpZU07hsfVnKmzIEWdQVttp4ZJP+dMF
399aS/9Zu87gf5Q5cjIRylo+xsIb9HsXKknUs2MnZJ2GUX/ex5xkOT61+bSuO/ylKL0dQqhQ1eXM
5kC/pM+AodlOfRi1irwdMrPz+hClblxx8MleXXTImwUbD0Srs4VPqKFfyqjv9M6qXAX4hsZ5u41E
Hh2V6/W7prKnFe/T0rbPnMmJ3UNYzw5uIL3K1wTiqiesuzqrCv/TgOBbWp3ZNXrizV5X9jw/QKvw
+muLEqJ171s+JkZ9yareUKWW7acV4+Cy2uS9VG19FiBkt86w+hXsWz2vuVEb7JHkQ40xALmqs8pD
qhgd+K4JvjpFGpTPsQuND4U82S/Nd50KqPnbQdWV2rjQRnqYYWHZiGA3oC6cy7OwwPzxBnUF3AvO
RkkDL0ckCiwu+FWQwxmuDjtH9Msq99LrPSu6aV0+Jr2r8BFgXyIYF0rnfooKZO3g/ibmQK0Lr6jF
p2kRde3v6nBqQ8x+QI6Qoyyjwl8dL7OJDdNCTWX9l1abkkG1HqoBHCuaQMLmbgKTPrYc4GyH2Jcm
woGTNRlmQs/NCQ8Q6qaIFoOH2GhwCYrbIiUVcQNq/FrERcop05dAUXGHUoizhodBVCZPkV1m3l2l
jukDL/5Y5PpsaIpE/oltqWH4YSOjMn0WWeCqdvXQCMKk6Dp3fAgyjMzcM98VZMFU4k0WrZepJpal
QWIODQT/wokzHMEjpHKcUq4eDCAa7rhguVxjrPNiKGw+lLwk4BItRNGagFjkLmf0BF6D1ARz7p4B
qktlTs6gmWbetI1ixbNx9FbV+nH0RcPfYfAx88vwTw7ZS52oEKo+Q2zVxEksqmDWoAvqaN6oDOsO
4wndapOv6pBm8aPbD638Ok1NWR2QW1flVVSlI8ciTB+TS5W1MilLrHszRn1Vyt75MQCiy/QO0vto
dOwcvK8dyFAh6oe4QbeC4SeGLyZFernDyq4wp9TPE4y+OeOYUbEnoklwq7y944UWA1lHfqqrsyWh
ifMjHywGljCTmjcYOitm+fw1Esioo2oy1N5KRqrKmN9YFRSV/V3m4PyG+ZYFAjXZJsgRc2cp5lD8
ieAHF+rXaeTAdBzExOyhf8D0Gtn7A14iDnM0dCON4hvjQz/Fd+uU2qH+PGZKpNkRkndUYFxEOjo+
rMo1WSwWZOZG3bYUb+NzWqEmqbB7+kRG4XTB0WOD4RKLpaAI4cwU/O1W9Ts/c8lSIjc02fxY1W0r
jjYuDWNwB28X7fIrGSrjtL6svtkH2JnYfOqIAff4QPvLbBEg8uYWX2Ir06HV6ZtEzckt0sPGMQvM
C4ekcc8aV8EpNz0vc7rG4xhxaA64PfEnpD/JAqXXmnyzR3d1oaeQGjQyhihZ+iNcMUJbUANdzE8b
J5j1bsoDxXHpoFTJGRbHyqSGmRwik8x7tXnb1+2R9YJ5oX2Avd9Z2xH4iitv9lBBGKHFoTIMmSRT
7OqGtZBvk4WcID34rW/Wbl66urwuJica+12UI/k2XPALCo+kdqrojWzpYxY8q1xbPsGuMXd9TDvH
pNZ6rLjyRbBC2qexHRIPkfpsqHuCCyxD78qnnZ/hHIqKZfqjsF1zCUxrwY0NqTYzIZ2vSS+5eDLP
/SLW5dKbXO5PEE2WeTybXa/JnsbYoVm1DV8zH/qKuHQg7BnQADtLkFgjMfh5I8Z3FPeFw4yqL7cv
NLQ8/hRxZ2n3i2VZ8zdvHJr1zraA1+GcU8dcR8a4jTrrGMjaGx7kalT+YP6jI3pnxdpcusEJmiys
nR1zyVe6NYl8BHtmfAi7MGLWUHyjZLybA2vVtNQBN5GjaFGtj4y6ibgIuHHnPW9UXU4gLsaC5SQF
j6deEa4mVNbEZHmslZj7eF+qmaV/dAIn5qqSBeRRr1uvHGE50CWzCsw3sNzEp6DZ9ePYmYVRTjWv
aYXofbEkMTqeylvbn+eyYUBWc+MW2uoZSMSizRbnthzV10js+ySvYFWjM8Sx5uGDnNXanQdAafJj
0LncKTjYLJ/8wJv7kdCJrETFr9E+ivr6LG1Kk4m6yFUTZ6bXW+OMJRy7tElHhyBFwj+AjRgmovMe
ezJzC3y9WOThal66WucJoxV22ULfpQ9Wbrz+GKQsdC5JNqt/Qs2fKU2cwby6JIR6+R4JlRUeF6qx
fnataooj/OC6sKJQtjUBq2carXg7Z12SlDg4Jd1KuTP2yuzJq2ZzQ19eI4eeO5PoAkk0q/L9itk/
1IxQ0gEdSpVaoR95UjMKADpMeKJNX+ewN/dMGoF5LGB7Lk2OZNLQ8r2/eeRpNZAyFc0OQUfJNyjX
U8ThUpdlYPey/yrkZErSr0sjx76Wo+v9r/v1UQoVGYPkpApOvf0EUukCYwI06lVfEz808amScHhI
CgnWxK73n/XSo/lb5ZbyG9BaBGeg8AGQ/6XU3tl4ikx55n2dvQLR+cshLkDybkXvx2zDGHwlZ+Eq
UZN/Gkog6xRRxrxBdMp428sbqhCmXKu58prY8xqZfxZ0yxZMOCmSEh1ngpLNxJ/ef/1fhspDlZ/E
FnNZruO0ot4WD2cU/uBwKPEEpGTmPTigzLWQw5Ur1H/3KEMgAOEsGK2XauXJmrOo9agqV963fEAh
ZeGuXpupJ9Lg1v2bzzLl8r9PCs7RCKwxM5TmUSc7XWxuUuZZjRfj8+ygtOt/5yoFhOY8rAd2MXBK
UwzOF2l223/7kVS7pfkPHHnaQydLDxElMK5p1n2bbW3CIlzrYLwPXcvkAu8/yjndxGxgh9kLpHCp
feO98Hbu0qpysml0i+cObE6hjglwpE852JUGcTBEj6L6dtZraBdXVdKW0t4jWEw5IO1QFPRAK9K6
CckdYbN9SFNEowCA4SqdX2Vj1AbLkdDok4O8/9K/TAx8V2PP9+JnjJjoSZ/D0VmAxr9dfiuXvuUt
WkuTaYzQt8WfP68VYTFWbNr3n3timE1l3kisSaBONiBbl2D0drBCy0E+rRXWV2hOjgugS0Ff76gf
4IKH8ZKH72R+pKCfqaeFez1HZ9O2JhfhzkgikxTrxBEWB/Paf41KJ9UHDwVb5KHBUP42qJzOLImK
QpkIGImxE/9lFXHjwJqGu8aTjgNvWI7hEqTTo7Mqc5rIEJLh76LzaQvFYVcaOQaA2axbBB7eDk/b
dF4QsSueaj8267afOZfuhoQk6D5y8RtddqHmakzevfDn7zlg+vaWxKAQ5+/P1GlEomsKwYcIQZsU
DYrT4D2V/QxMNfK+UL6jyrJghLZ8C0plKl/vP+l0lF0Bz4lGLBRwMHve6ZLIuENBXUqdL0NZqewa
0zBTxUrg1ZAPx665YL3/wLcgB0KRoA0WAPE3pAxW4kmw7VPcRwKcob60ILcJti1QLzIC8oeFeQ3b
Jp8dDAmiJdZblYk4Wn4XnX4ZXEm8N/h7CO4IUXvu22mmoBLnTq3KLw2CQFG5p5e1ZnsKhLFOX7we
17sReyXSQ6xqTarzs39kid5UhwvZA/o8x2zFDE6RClMNZUMtHHiVrz0u1mse4B1Iyj1VQbcLvN4K
wMs5WU+oVRNMQaqAy1AB9olD0DnxxuMgJ23v1UCd1ZnaGem1MaOavQ+497r9eUJrOcBiObPMNaQb
O3NDsVpXceHvksZkvrJOuAYgx2Wy4Rq8BK+lXntZHbdgTpksAw1HuTPoXy5HLrhQOMBpYTQf7C6C
Fw7YLm0p4rvjPJp6ZJnRwXh//n9ZcGD7odUh9aeNUsHp0h64hMeWvS6fq7gBBXqM6t5UC/QKHYNI
/Nrdef+RZt/+/SA0WQnEOSIfBAygPCdhj+MH8FoXTJ91JE05fki0xAEbYYTMurE7mzfASgtwVY3W
cWjuTxYMlN+G39Mv9zwYNiQZaM/wP8FL+/vv5AaErybmMv6cwUWH/Fa0ffEJEVy3vXK7/ub9bz5d
5JARgSxRVJWesQcSJ4tcgkbDBrTrvoxNna6PIlVmWaRpbS4h7z/KPdnS/HbEL/0A9hWCEJ53egZH
cJnzvBzdT2CYwZaGVPr76BDRcaAolKQTiRSw8rXg/xS1TdblLCAwUNcQbbBBH4777CXVAdO/rycv
59xxVrwEH+wk4khEvYxdEVdpbCrAs8VEb4IeUa4YHpY0HRX81Pjp0QLyWUJ/FqRtUYQxA2FlLEy8
5u6Mqcc5vpbJkh/KCpG4V9Lf/2+fnzFAFgMWIuRx5f2ahwgR9bqQw/wJMKRJYkEsmi1nTRVFpvfH
+8RHl9kkgIFMBXAhORbBpb0NYFNV035w/PAh8KuXZw2CLkM2QmnmaCLUE4Jee+85IB1GoZxL01D4
+ad2HEwxDcgegytIUzi6KZvURDq36EKKb1aWDtZ61bFVkUdIajwgzhbUI9g7WRlSSUpWgtp4+Nkj
p7Fq+q1WnrrsnTWwV/4OCyYz4atIeYr1knOq1yre6NAs6HeWiM1MQoCI+JfR8DLz3sO9MUWE124z
O5K1C8bU1JnCkIIgPrYOMu7Vb87b4O12gbPrkx9Dz8U3mbMQktbbIW34gjGw6/BbPnrqz7QthXtw
QRIcZRbUPu2wuD9E/qwvlyBBOKf2w/JYuFn+iC4q+OcyQGxCdwjjaWtBtg58ZfMppNTT3eVzhzcG
rrkuuWn6oaAr/W2s/a7eyBak5Za2p7wdBXyw2E66a06kGLWlIkbi0IJH/sdKdjZeoL6UCvx6te3v
KLBnj9Zq4fHR5yD4t51u73xOpezg5xZiUkuLyUm9NHsyzfwRo0z/AtEHGmqpAZNziEx0u3sn/8Jd
RFwuc2TAhpDCHMQaW/Xgcj4/1YDChZFCiKn2GQS3i74xWGNveEw8LwYHZVtYHlmUuD8jHAcZx6rb
j9LvOtKicDim85Ae6Kgt9RZGoJxxIdCJtRn8YrzIy2rfT3qkthmn6R8DTEsaTCGGRv3UVg9rOlA9
9h0rpjBu+Vtb2h/8frG/ukvffXEQ4fwUDwIm0CyLy0x1aGokS/LKov+P+/ltsGZBcEkjmMH1JFMm
UThZEBWVUtWIqHxmvuBWQazI9mjwoR8sW1t+en9Hvz2gXh+mAMqZY54c7jQjAetOatfq8lnaqgAj
NNsPTkkrYlMU2fXoewOlErQePtBNV9lv8rFfVv7LZ4LVobtJED+9jAyiQzrab4vnpkRDfuPh+TMf
Cs8B+Pb+R778pv85hl++0vBLyfsQX/P0ab1ldqEZjdxAnx2UF0dyHo4LPJoLJ9nNca7uS7cI7zGT
suqNnQuN88RYJ8i4JkLu5rwH9gVYT962uABdlFajPnHeduRJQ94/FgXJi9uXRb1xe8f/YI9p+aMY
oMqWdDI+jO7i/qHxSMC+rXLgRcEjuPUKRAeRSy0khc6MtjW6ytSgW708p1XU03Ub2oMTCfvJnntv
uzJ/v8mFTkB4DIlJA0iDGBePM/o0JXAs1c0YVK3P+Nsw+HHixWdelebHeZ3h/+j8s4f3ArzEiP5g
A9QaR7JFlLv3Z0aYxfxmZpQBaxroFDpMHOMnBwp+qpiY0Vt5jgZ6bFSe2wyTAqH0rqOhiOOuX8xH
tIGwQ8D1oKAxWhXHihLv9VjLsd/kKrJuVyfyj966UGNuQ/2lQC9TbNvMuk6WUl0t3nJWeoX3QLsg
v60sJm0j6SEv27Wf6VCmFYB6VWt1T9o4VofJT34sMk0QT6uTs4ymyjGJqvq2QC6m31VhN3xd8nj4
ZAs3+2CVAQeEnJ3p4Ln9NGxw04AYkesYId3G5gPiGSMKEPl0y1TaIFSiOBM/+sIKrpJ48f9AORjp
XvpzOE68P7hm7E7H1qcQpzikwMm6Zv/9Lesb6J4w7yp8bgD731iNlz7Wibdg6taUiKtN3CV+80QH
/vzpI8kNuOI42O2YItDbR6I8mrcFR+f3tE79CyrMKOGFw2JdUtNPD/TseiK9iNrn2rPzxySa+6sk
0fYHa9Te4Tdf/+vSItUkfL7o/UvnFFuOgorogqgs8aenF8e9vQq/VO2KDVdTLALTFzejGFgYThB0
3njZpbEUR3xHkh0lRa23YAOKeNdWUuGZgn4oXRK6TaXVxdeZxJEWteH5Rg5xdB4JFaHSpeAcbrrF
Qfc2qu0C4rITVFAcVlGfWQzLIc1661pLBz0Xqn7Wlezi5W6Z4UPvUpHUh2ji9N5W6EdcFSAiyCi9
ArXEvMnx5hgR19iP4AMesQ1b9uQi3cce9eXzuMiNSJ4CWcZKpLO6lRTI79AxL0EnUKfCymSmBdsj
qhxtO2BC11ONJNSmSmoJrjZwK+ccHNfUntnwiP5AFzX5c0DVGV9aN6EqOqbh72rEv8Yf5XNPAHFt
O+gq/FIC91xAA+gxZ9/hANhqo7GI/AogaqHBzpRxp1LPazeE57K0vi7YcmCYKUdM595fJP+0YAMD
QeboM2IHpwsWUGFXdKvKv4eFXIbdy4TIdYjzqySX/cFeR/2AUNxwWGQc7mu0KT/HAeYjrJPVefjN
y/zDhg1804YhdFDBPEXsrsUwjRVald8jZcuPjXS6eze3rJ2iB3LJuTjcDBhPXtTQ58+xX3Cu+1Jx
kL1wzBIVBwCSy2m8guLk/QA538CvbZLs42/e8peUQUmqyIItDmbayES83eNjES6FbvzhOw2iJvpE
ZiE6LOZ9PG86e7xB7Sij/dqtMtgFrah+xKutMsR13Xo687DvfBQ6jzCPnLJPbusPNBM5BQ5t2uYM
d5Sqrd+AjHid6P/lWfyGZwHi2Gi//meixd33sjSGp09l8vRGHeX1X/xLHcX/F4TpgBplgNSQwTn/
xbewAvtf4Mtpw7iUd40Vi/tvwoXv/ot/RKXNJBrsMEHZ8y89WzRV8EOQdIocxAW4Wf436ijsjjcH
D20t8gioGxwwL4jsl1vW3866vPA6bvn2gnwDTfPd4FSJsxO58Y8FFaX3GiCGt8VFEQHTCai03rhd
255DsXbsw9pwx9nGuW2hKt/1udjFWkiE61F93rX6Ww1I9nYyUmTF4tg7P6ERCqaNbguGSR2QWWfx
d6vM3ZqADQV5r+g49hs3DnEtbNN4/X/sndl23Ea2bX/l/AA8gED/ikS2ZCZbsdELhkSJQKDvAt3X
3wnK5Wvp+JRGvZdfyi4pmUwkEBF777Xm2tPzrp7abm5P8wpGo3miYyldlk+MJuCmWYxHtu0HTS1Z
wWpxtjLW9A/eGnMh0GsfFLbsg8hW0dYfsSUBaiMKKQpVUh6ku8jvEB3jt3EFu0285sWeq1SFhHRZ
1+wQMOAMenKQc02fnCkkkAJpLcA4uBf51bBC5FDU9edhBCxnrIg5PCeIo6oe8BzTymyXunE6bOwV
TDchdAVW4SDoLArcnTim4ZStMDuv5TJzuMRVChtNP5VOrBheI3EQAhSe8LnylgSPNy5+cduvyLx+
hecRXFLdpgqgXvLB1kNwW55Imahx7YLey8bE3bFg6v2m9Ypz6RqxvoXyC6+vzThabEpbf8bw0l8r
uH4dLZEHo+tKQJQcCPNQaGmMeW/FAZatMp+mPBO7lDP6vgCyCTdwiaIzGg4ZzqaebQgnWs6IV7p7
cq68dOt82AvpWrx3q+XQwnvoDrcrsjfsRqvZk/B6ayklKzZXYV4MrVOvxmpjbAtzuqFjam/o0GyZ
fqKR+rA+riZIc7VDgg8B341u/s6mHXvOLPEMosEJ0ehk6KGxVJaruXJW2CwdzS4OI85LvTL6TUb4
3H2ksGWiCXLDaLVqxk4Fm9T0toU1wlFRehVGH/ZOVBnRIfUje0c8V/buj+ObEfnarvowiCarV5Sb
HGv76h9lZyuCJfcJHPXskcRXYYUI8e8q7raNgQWVFIAkQMZJLkXSvSwFycTL6lZNVt+qvTpYx9XL
GitcrQYGglPOgPvFot9wrFf3q53X9XleHbF0gBpi2HDJtsY0bPIP5+zQcN982Gmn1VlbzwmEA+gC
KJVX423tKHvLmGu6n1dfLm0QC4+uYxUzjl0PBr7cEag84uW16eXh7E1/+HzHH67fWQPI8SDwio8P
dscs0QrsJkuMJ4Nw5XSr26m8otB273oviZLnyVrwzCojzc1d6a/Uj9yRM+8/yIvvrbUdKA4dYbPR
DptVqd5uUVnReJp8s0yP44pBC/JqSUdomDrl9r5F0T48DBK9MrBXSQctoGUIUCKDtJC+ZlnfLmW4
wGIGfp3YVJdz7fgLfTUxsbIpGcevVK4xARmJIfl+tKrA/YowR99OABVjhFFyWq3M4+ySXpiWnrfF
MNxn8WHuPetVVZzt3hDZGZkDogHa5hDkqq9O1E3QY4IyIoJkCkZZaIfYj6Ws0HIjbH8sM+WgTmpM
YPaib0XEg0W248f289+d+nc7tYux4N/t1PdJ9e37/xy7/Ev57aed+scL/7VTG3+gI8Bax5mWqQPJ
YH/t1PgfOeOugwCXTRke2V8UM7jzzGTXSSdlku4I/uhfFDN+HBmnxsfG/h8RzH404/9/PbpKT5Bq
62v/BaMEEgEOCn+vRxus6m3h+xWB1B0SzDlBw58xL8e/4WOFEfbLWAzDmXaehDNUv+SxrR310b2I
StEbKPBDhHVnFYCVi/I2V/oT/v5Y0ptktFRZcNAWpZnH1qDas2YN9wqlVeB17qVGkEhQjXGbwh74
4pvFGcz42dTGfdTXEa1f298o6sUgH9Aj45R/V7qSl4LruFkVWiw/VYN8nTnGZFPjwVm/qnz9lhM6
fdd2xAKISQf08Xa2gMeDkXjv8pT9GUPa1q28i2tOe6wdNTLL8t3PyjOs5PtoshM2Q7WzRHbGuHlr
pfOVHvO32lQLpkR+4RRRhVWzvNk9XJLBeKtc56WZu12VE4jRFon5DKH3IFvPAZsGxYhWBmmymncx
evMlG/Ivrr4giYzHe73NzusV6NkFUUDm72mN6rMjgX5n5vOqmWV0oHBiUmcOj7E53nvl5OA/cuIj
mq43TgD+3kjW8cZ8tWqTj0sOGkobUdToSOcsW55waAqUVXBwkvl+rK2XxMxO8ZR/aZsUiKp9ATYC
+oHe2dbiA62Nlqqfb2kdu7vZ7HckZjeBZn04L1EhM90OkJDB1K64UCJBxA5RpA84BiRbmfn9KkOs
rvqa9ZhpDdcyKb4oAzWLvgIde1bEzfpeuDmhMCDyGzv9theEZibLleGRWIbo7wqPA/7ZLHk30aRt
bUOes2y64tSIf6DymRJIPmFlzU9k20arPDwPpW9qYdbxRoP0Ug6L1nKN9PZUzRjjrAazjj09Frod
TnM5YqdBDB1V8kvJYH2bi4mI0uVqEDH+oqSVIPbpL0z6V68xb/xRkqgyGrtZ9IfFVu2hmZC7NrSg
ZI2kujUPccF3BPQ532Q9DTClliunmpEOESqKK8kw4U9xJyCUIKpKFGZQd/pTGRtvvklOU7FKfvs4
PxkoLptWPVpTjgwT7Snx85imiunRjIwkyGTP1IbwJbRTyOUMyGCbj+uOqPri+9YL4TnpzqGvVDPH
2fXr6/icQTK53Iqm8yLddj5gCl0CtohLLbT6M+G5DNZTOi2tFg13psNtl09xtJkby96guh4OjTsP
p6ayhyMmP+84DZp2k4Fc2zZLXdyUWj3vIJINJ4wU3UZoufnWG93neWida8PLas4bUyUbK2yx6aJF
LRqk5ngpv0RuRT5VXAt096nVlE8Mk56KCcpECNPcl0EBJRss0cUqs8+YZIYNTKLtlLDdLaYMa8II
tw3JVWA2QBmkgZza+OR99OTd5pJryW1ZkWNObPlThdIKYaNtk9Vqf4Gi1r6VJRC7UkuTbe40gefC
P68X39kVslC4M6vo1uiJdYlLbv8lFW+VUYEfa+goJwMGqkmgkHYrvrfVx6GIjSYTgzpkQrsCY8NV
iGK56ebMfXE156JEg79uaN+1sb2ynN9N0X9uUqyrOJpFEJR0FjG+ur/KNiTJEcC3supgDVTpJm6g
TUTShLSb8xIZvxPIsfP8raH4490Q4TAOARFpeL8CMGCqKIyyIGSZaSKjN7KTyNeGK2nOv2kF/dzW
+HgnKlTcioJy1QdK8fPuNLruZKaQpg+ChC4/YjVcl+PUGHE6Apurjvyb/pse5c+ynz/fk/QBJuW0
v/nfn98zNksURoTdci6zk63doaRnJL3RUMCMmo3Tjc+b58tV27G6/e3scPtj2/0799KkC/DrlV2z
X7AuU4iDPfyljQPaYlzS2SsPXdGaBDgV3i3uSKyhnX6VVijucVK/jd007FC5Dad06HhufcIMWhTI
iUPLmkxCFYM8WUz74PsFgCXVboU3Xo2grgPPoXjLLO7VKj2XTrsrcANMRfyk4w8Jncm6YATFW1nh
+7Ltqn6NEUdtQGzM4b//pP9wCzGy04UNjoHG2q+TDpFLv6iEVR4S0e2sSr/V/eWWiIPmN1fU/qcr
aqEd42hFG488gJ+/TX80vIk/5F71c+tIKXU7GxI6Ms2JoHR8DGMeMqfYKO7yYb51e724S2L2UGuJ
35vVfrMeVVDX4FgT01WsdeSWjepR83Eut8OeQS6hZYCuiJdInH0ziekltsW8L2JRr6g6eaX0trsv
s+lpatn2lZDWqZdesR0dvGOABN8jJlpBmeWrdt2r9pOGzQBNugdECBUMm3dtHpKZLnhSYs4FWwFo
cGLSiXBCqOXWnRszIHvF2AEK/NzaKIFcgzPWv//C/mGFQTjq+XRzmFrYvw5AF1ersPWa5WEZjY/j
xMTKZteCcIvRPPz79+KE/b+eAoxL6EjQRPsoOX/+znBUSTe35vJgZ8M9M71TQc7Cb97iH1YWWqbC
Ip/VoEfxa28KAF/W57oOBtsfavIrJkINouVtXenlwnAKM+cpE9bB18QFWXiyBSV/0qbouUvTrx5A
6kAUQwv+IzUPdMLZZH1WJ4zjZxo+74szmluIk9khNx10NgCOYAYu3XUune3g1Z8QrKy+K4+sylnO
G3ha+PYN2Eu0l+qdaJlWmET27dVEz0oX8t0uuQVpHJ+HKTtldowHxUk5oBqUsLbBVJ1afDPo/X1V
imRrmctvBuDWPzyxf84GWIet/6UgKgWkAryw5cHIKRSGpMBM1BNdJLSMz5xwBSTHrTCfvUthA/KK
ulYPaFrc9Gg2vCgrt7Rp8EVGyxj0wEZokekvY1qboadTU2eDc4kU5hcV2RfYeWlot6xEdYUYzE3n
J0wpb0unB9KVD5PJ6dBv+MCtNu2zRH/CjtAHNTSFvZmPe78e72PbUeTlcX9aNQtf5yAv8DXSqIoI
M4Swlye/boffqH7+4SFhz1j/oX9K9SZ+vnHHuKHtPw7lYfTKkCPOFLgjvw4O2SCq4998I8Yvc5KP
nYp5MQAPNKFIq399JnGazrSBVHloyfnYGk5XhV6UniJ2Kt/g+wGWTo9/pkAaBMsUguYXOhRnJ+MA
qKrIIZYUtZQsBsyY9PsCMII9yZLe1y4zrrXBu8lxxuF1W1GnJSIis+7einS5n3KarowKgvU2i83s
SzSup1RyQdJFPzeKwdlUiQ3H1S1JDt6u5yv9KC8XawKEY/MX/RXxqPW8oh6HXR0ppsb4vI4TBMCP
Iigqkf+M5O6cSjU+yp5C0qPzu1kaSj17GR/bPtaD2fIDH4OPyIzbRpPgxjitGa4K4WFgvuJftIL/
B5QyN2Sthp1htd12fYy6ySbpanxEv0sBYWcazxM017zhtESYxxk+she6NX+7pW/UpDh7YV431749
vQGlhlbABU5zeZYmNYs/cRS3cuslTYb7EYESKSiE2cK014b0tOBLI1yDB7jv8xNFMRFh7CwyHrgx
eTqcsT/nhv056cbylBn2ZeggUooWxxKF0bSSO0fsAVeozi55b70IADy/2Y+df3i8OesQAIXIijvq
1wFSDjGyEUjmD507v5UdllSdfW+gzIpsHuv1/PVRakNswAz54eBen/kSIdQ8dgBKUl5GQyvMwFYA
UPFDb2hNF6hi3GzQVpdbf0K1nRudRoGWFU0QW3JL3m78hm7WP9etn4QLPNItXB7/Gtc1p3yXSYHG
GpP289NgctzSW7NeqQIKAUyfBbnHyTqmMGQ/TMyKLyTmmO2m6rEfWEFb0d+3HiUp0TXnQal7y1Zy
X+XOtJVtRpIxxmVono/I/UEBGNpC/Oj85nQLTty6vwe7kB4yiWGfTYQiUz2aznS7nuZ791/76387
bL/psCF2WcfQ//cs7KFSffI/my9tlcvyp2nYny/9V4/N+wO4F9R4OPz4Tdd22Z/BZp4JR4wzNfe1
6/z4kz+TAkz7DwGIacUTIQ4SiJD/6rGZtN+Yg9s8EkxWkeP8R7Mw1J+/nGnwTqAjXCln/B5A/X6p
ZBRxWGWbyuowYacd8TZl8G6RWMHiJNtiR2a9pTZlnHp3vjThbGLXkRe641U45Im3UlWUwY0qzeeP
cTgxTOXD0DnRZwbogIEWE9KzOy72oW5NtFqIQdDaruUZWWfVtMEv7RRhT6BfFySIhc1rzvkkO9EV
5zGybPOE4i9vto0v4yVo55lTHo3lZKLnjXSqKxR6JMye1i7TOusmMVII+UlkbTT86NpWbzTz1EYz
bke+AjAM2BgJ/B0mdI3kUTlnATAGToWIAF8XpsmkCS47q6Zebqe8GV71gl8KDUjUf+ddDDijVonj
PlIlzTyvblDFuE4+bz+Yw1NE6bLB0l+Rlci47CB1Dq5bstWLd8kXfgByO90yHRljuKwy+rY4K6gn
M8buuV40l5/Lb/Zs1Xb3XI56du9niPoiWPA3o4rKx7rzqpu+a4f5amqm2A4tRXcriBImIwzXciPa
6AbcA2AwtXc3ZfxeDZsH65QRRUWggwmaKFQn926RS/3ZiD3vNso5yQSs5cgqI99FXILVsNq5XkGG
3OIep7qobzKj8W/ByMjkGoaNfei4fihnG/+a+UazX5JkvE6UL3bTB0sXWFf1YBiNd4f2UlKlJOxE
s2cfCoM9iT3GeIwQ8x2RyEAByqV1nJRb3WRtM2gPC7OZrYPn/2R1zKWaHC4xezO6gQNRmRiyYaDg
55HN15H967VVlXhmlmuZG1zJFIV2DHEaH5+3bfuEWDEGG/7dVDPomNmVH9ij4rvJXKaYhR9H08Ye
zM808Lo1UV2zBdwabfziLZkHDNnwr+vadOOdAs11sqa0lAdyf/vlqBTOz72MlHYtIm0YN6NwwSbp
k1cmQceAtD8mNlMjpDu1uie81c6uE3Pyb2sP+Xdg0Bn6VDIJPiedpo9YY3NL01cPPZ3PjYPt1NzH
QBfAdWtpCrUg0LgQmMwBqXiv4FeHQOv9sYEf7pgR3w9Z4wGmDtWMW8wk3i5ujUWoA8xorT/1Tq30
Y94Aq30Wdef3J5t/oONx+7y4Uaw9zGNLiyyLzm5RDFdy6LvnpCkukW/G1zknCv8thVc3iECYRWVp
p7jQ3TJ0CTn9ZJu63MllZhNc+mUbQbXf6Q7/2aPaOjZLPD7JXshQ85PqDCO72XbsYakyklDma53m
phhDQeUl4xOz09g58Hhrj2VsRvuqbUnSUTaYio3uGWRvQ/cKnYywa85oXfzNLvkdDrMukfwNSqhw
7qc151xPj5Wipzr75X21eNd92kVHzMTdxveq6TQCPdy6ZILSWkZb2VQ03DVL+2YvrDR51G6aaNmT
IZKCOBDQdQlTvXTz9NAvXRy68bgnK9B+Mto11U8pxVlWVTeAke8NRLOMBCiFtY5zQ2w1hBHlgLS9
2ol3UdltmO+WV3pZd9/T2b3oi4hemzYbDwDO8ofS4XCbDoCNZtL5mPR3w62hInPXVNBVRySAe8tZ
LrKBQ5YDzMXU3+W72cgMIs15lUE/AAN5W9Vh5i2vVeTSKs3dm6Vuz/1ISnotErqVZtXum6hsdymh
Yee2jcYbp8u9QHbVV5/Vdl9Kw9vKaI52UK6Zl0eIdipDNAdy3+UmHwbtBO3KuJrzeQiUG3+upOjC
GGzTJnNBOwlfrXCUqn1G9TMedMwNn1ZVKzfGqO2BN79Ds8j3c4JIrW9H43EwRPTZzGwUgFOUWEcn
tQoSLqgyjsqhWjiYhWVflaCfd9AdmavWcUW+NyDgkxetRg0N9ayqE38vF7amdAVn9LaFqm5wFvcy
45qiNoTWhFOpkf293zXRk99AgjftIgIGoJLLggjqa1mB0WJALbOX2s2LnaEopiMpvB1OG39fLUP9
WpOq++y3sbbtB1VuqrFcLgRpV1dzM4KkNQvvDk5Aee6cSbuhlH5y46bAt+g3ahcjdQLNEhlToKY+
M072lMbXflZ4Pj0yu9nkvVTuJhOcGsGcywUDezEHNgTuzSAM82JGjNMX0ifbQKtL0MNV5O3d2s1O
WkvmPEwlFTSa0p76Wu+euePKJpRqrK90s70Hr1Xd0ezXL2ZKYLDXc6VVzm1gEUQ5CXha69BGCDrH
Q2dppH+46XeTKdp3QHH04RKzWDboW0abfdCZTyVtEnMDPMsOQTwZnyBgDfdQD7xvEzFcKOAaMoAi
8Vnz1TsO+vgFVdAUaDOJw51lf8JirZ15pkjXMzMCAgzWuWVuok9xa+1psH6OHPXmicbeL5XVowpb
oJbK+WUeZj/s80qErtt+aQp4oIOpHwGeZkgDRP09jlyi0VMNcqBnpocBqnS1EctsMaCIjFuiVtpt
1o3ZXWng6o778poWn9oWvSBOQsSDBESQtGO97YxiucRzj5qv6L6pNHlkDMFRivMF3RgIT+aQH1wj
XUKmi1BSQX/1dEGa9TDTeJueqi6Y2OW2SRnJLyLLHjXhMD8bG/1zIlyJOtlzv7dGe68G4z2i+vBa
SS6J5r6WOV37xgYyP2W6e/LnaLmudWWhyWleq5hagFn8aSwz0A1JXW+JIstCLx5MPA1zcUSUfiRb
kRAWx/gkxzm7hvUQAVNzjJ3RdrQa0j7Z1Hq6b4e8PlX99GAtSbczlqRksmlvyAFZvvWcPze9qaoH
2vYgyjt010FUmDP9lHLYkr7QB3PZFbtJQYhvNe8tisWLgQrlVce4fYPdG++hZ981Rs99Zb8VojCO
cgEHUieyvqpLZnKAs7+7xYip0vhG17NJQlz39cYou/Hg1WiROqu2thLcPQZ0J9lzYnHvwW/FYZKP
6U7n9HgjSje6baPq1PKlV3m7l4l+wappbWy35hZlgkeG0STCFhPpBfjJJ0JSHKaqidrXo7SROomy
ulcJmRwppaA7OHw6Im8stvRrremcECLoE7iY/XrYbIzypnL7eGONPlVe9W7L+MAAjWwRTb+Jxu5m
yRF/JD3pkB1Ky7r4zFy0DJZuehw7dVsb/U2vlWdOa3LDD6bT1pNkDuEKVvyg4s2c8pjbXo4A2Tal
zagKHu11mXretVM0JbFHbSBmYAP4yIrlFuBi9qON89/C73eFH+UbNdr/Xfg9fp++dH/XVGBHXl/x
Z73nm3/YkDrw+/uwIHHi0yX+s+DDTvmHg8QV0S693VUZ+ZeqwnQIgMPTDYsI0YXFTOmvik/Yf2Ce
o6tm6bS4P0Qa/0E2nGF92HT+Jq2gJ2dbiD3Q+PMLmbzXz91AnhdtaKqKsJxGtM+DZrlBl+PbnkR+
WQyt2SaawbJFc/veHb1z19XDizOkzUNdaQ+N3nYnhcAZtKm7oINT2nHGjBrtB5yPt6pstC8Q4YGe
OZXeHCDhMYG2bRF3t7AxZvPOsmQmikBjfXOPC0wccWEkrlefurwRZL9o2VKZpBMDtjp7Ndoq0G4E
uk9TAOGwLywMdqRE75Yl1lnk6xFy3id8zD1aJLekBjol/uQIptmR32/dRLe6XZJboj71Vixz1sMy
Q4MaTGKe4cHQNjRObjWLJ2uOO7LHFuapIBksIFl7GlOzfUSqZ+sssjT/08cIDhAKKHhIQxOSI1R9
ScvI+xY7aeyGxBrDgdmuqZEDaojOlToBrW1aU1TkVrcHGSquYL0s3UY5fnIVIb8ncajnMd4NYGyH
LaDcmYZilR4KXCSvUyl7gjegvB1SbfIgfnj26zzYVgDmMDnITj7EeV7zZan03LCAHVIxPqWVNPdp
PyLiLPz4kI0/rHpx8iyBJsXbeZBHEk3OldVeJaNSz11clBuV4wIopiQOysGnOo6dt36KxqBV4+uS
cgAUjc+g2zzGU/Y0DTCaZt9IT8AjvsaygkEbZeph8VQXlNRpe+qjJ8YyVcD6O+7JNXJ3nij3wLnv
h0U+oX99p7HSXy1gVADkxZcladxNofrXquhOYCXKQ9bLOnSlGU4gIbFK1M5VXQPtalFnJIDsiEXO
nmpdk6Fi1d9mxfDdkaVDvPMS3Y5+RZ6avuII1dpnN6MwY3XdW4PFYXkZbiAAOeFAxNAmNtDHWOOQ
XEcqb89eP4qty4j56FZS7krQj1DK4mTzQe+TSgz7YrDlVy9pptNES2JbN7Z2H9ezReh4/D0yo+rG
1voH9u7poSzmHLJgIdl6a3koM8cJlNSdwKxmm6hum2huclSPrAvJrm2Fv4shYm7sRPPh/I3fKzsr
oCci7YlYOwJazbLc0BL4WpnrkdAuIdrG5GH5etER2LsStMoeWN2iETOkD7jFNMxngDweDbvUA2C8
T1oeHReCtoOiowdt99qzPSPJNbMpPSUN6iYNEcy7qez2s1pc9k5a9Nlord6OxrGASug4ToZMXTkg
UskVa70GH+Sioc9xGPkOAO9t/C2eHodtOrC3EYSkHUSmq3s6KKP7kFtZfYunoSjRJiBqqVEP7Djw
etvIjVzKGFJjHjun6De9bizxXqaVoN0etwQBmj3vxo2VLQHd/Tc8DkTZRMNwi8zAIGGL2yL2h9wI
vGmavzU1i+o2dq35pHpZMq4f59Hf99xa0xoCrU8QLw07Cwgz6d+NpgFoEBMhvXOgOyXvc9qRUU6M
TkMxpjf1eGHc0b12NneLgKFKnjPObR0AgV8g2fIA8DWa2BPCxSfL6PjOqbN3k4pVYmK4gJ+b8HNq
AwalyxoW0ZjbyF/yPeclGQhveZlwvz25sp4ueap94ZF6FovUyTbLKoJTqOS1xrqkmJFC8qlTQrzl
twh6eShFLZ+KNiWoxKlteaZHP6A3V/D9GXUxgyiiT00uMo8cLJOmhpVXJ8PvUYqYw/VAD+0eJZ72
QK6K+0WQPRTGmU9qSeG3KTqvhMd4nITYRlU57Sj69LMTzZhjo56qr+/7S96B6eTnlDvyfOZ9uz61
jPOdu2IZzF3UEMdDAyMh/Wi4zRMa7HLuDiNQexFE9NXZSxYvQFFQ3o3m/FoqhhTQHv23VnR3wMwS
nFKZORxMr39x5pSJkE4gOAa8o5UbXpjREgJza9Q9A2oCp4Ana1eooJOdNyiDNBxSSInAk8FMDM4u
sgzWA2++yNHLbhZNH84zlmcGTIrkrXISwdSRIjO44iOKL94j2QLuOQqy/tJUBbXR7klDZMYKIBQa
A0m9+OQQmlEK6cSlHXtoJYEztnYQG+M9hBYRZB4twYokG3oulY9Oa9prc+MfyUWLqKwnnS6iX7zN
MEG3+hp1owysPHWXIXgu0O8FCEK6Rx+mcGh6TJAaOBAhCYZHFPsx5+76fWrcTwS9VdsFGcBOXwMZ
aHyRMmghNYLLluwUeq2TljXf1sRvjpvqyphyYmLGteoUbnnDUFq/RjZcbUt9xoAne/240IY+aFgs
g6YuKbPoDG+8GMG+5vGZVZaC9Swy1rvG+bwsVE8lohniAfvPosqyK7uOUHXPZU5I3zgzhk6Na+6B
bg/oKdmMWfaunNzfTfXymfwUgu4X6mrUnnZ0jiojopeSsvTDlf5a1Ma4wRLY3kaZiKAfGd1ltLyB
zR0nhaPHrxjB36k4v1u9zHfAqqdgmKznosWVXGQdkWweP2oBWhjUlN7vrbKY8gEoCS0WURIuoUhW
dp7e+aKqj7onlushQ/A4utlnVUR6yGJasWrL4dmbKzaM3nyQkrj7Iab5lE6oKpUj86+iZHpYINQ6
KqtwdungzpuSyOsdE7XimtnsuAXTapHCMX8lMWNmBuq4wbgC+UbYdFudovmp08Vym5kdjNty8ZFh
JK6ayJfPan79oc/SVx77rKepU3qPjWvzWlOfH9rVA5dP44bJVXyncCbe2n2UvropkQ6OM26qPL5Y
ouoOpvJiExFbWqMkirjQ9HatT3QpCbq2qS3m3ttaS+QIPC4Az+GgjQBm8ELC1B9ogMeVoPk2lbTY
+J4DURvVzWAs/UFH3H9wJ9v7PAJLe1X69JbCpL5ZdFNLt8OQDAfs/SbJUM5AEzydSlbWuh8CG8iA
LwaffrZtc0foxX0Do+4eIVWnb1g1NY4YohYb2+ry966FJ7I+qDHfKfqsKpjd1tnXtWHzyEA/rQ4U
uQtMXfx84RybDwg/1QYdzbVHd/Clg43xFcDjKR+TaEHRlIAPjM1v5NHZtOGkeDPiVCs2C3Eg4DEw
8RzrsUIGJDNwmuFkz9Obnnt5WFeqe4A31RwjFs8z3oV875fO7eKUVxElokv8laimA1O8lNvZGdxv
UewShCk698bvbfls1611NpS0wxYw+taWjBLrql5o5jT0lKverO5b02oh4HIpLlMmPHqtUUXKWF+r
OFxary9CBgfzTQn1YR8bbbqL3LHfGejXtjW/F6oRR9unNgPFPVIA+cxqlj2zxakXMlz0hyzto4Oe
uvKo2yMn3qhxTk05aGgXERZluCnH/CkWEo3boM1F4C9Je0KBwgOR6GO2xf/un0SDqSEpJgNTNjkH
oTNgu1n0rr3rl6l/1r1FfbOZqgOFrLCFgFW5AXHUfqpMGx+321VpH5rYRLLCxgXB6QopBOiZKqV8
6MbHGFMZ3XrbUn64+LWJgCKv52ErU56HK9+zimKLocP5NEbe4rzEGR2acPAmdlZPWT4PYjvRrGgd
Ov9WZjkXh/i918Ed8W5VrnrIl5Ks1S4ptXNeTvI1Kuxy10YeqNpimXI6/iXZh14ae4FlZZoXdMVY
POtw2e4IhS8PU8HyimT9YSw4G9N2U1/LoiRNInHRvvZLfNWWHEkB0DQwqIuheEScgppGd8V+JNr0
Gmt5s5uLPgmruAE5qC05I5i2tncjaZ13DMPaNrQXBjkpg+rtkBrquigXFVgwLw7KneJbQRDpfO+5
aVvdTHEy2aEfT3rjZBvIOILDQkGLdO48hMCCQcA3jpuSRl0AQ2K0Hqo+djKyCNVceW7bYQFKCj/A
SDwsV/lkaRunI5A+btAAhpYBtH9F4mAX7hzz0GOHfhbeqlFdwIK6B5xWtfEVa0EU6loaxddyGGTD
DEZvU3R/8Rg6QpGolmnuyOqDjfh66LUarK9v3E9NTy1gNNoepmISDv2sneit1seWezJUvSmvazzQ
m0go971oK+tNL9eGeUtgQbqfivqxy/xIvmJjUJvC8ke6jM4qmVsWOpWd532vvDo+OKrgCG4w8dk0
snWf8N3oW+mwOm+xvWW7TnTLF52D9dVIUnOQUx/jh9b3FT/2tIimv6trWb8kk1Xcj6Nhn5ZajhtR
WHVoJwamGiMpzG2crfwIPeJ00GQd3Tww6y288YuFdzWEPWV96jhFbplc+JsFXN02Zq/jcN7M2+n/
sXdmy3Eb2bp+lf0CcGQCiem2UHNxJkWJukFQooUZSMzD058PlN3bkrvt433d4QiFTIoECshcuYZ/
MJtu1+fuiV7vsK0o3B+6KPH3TSbMV1tN6lhkjd6EjM7gDWlv48LLOySRNUBFtzHkTAqH14sjyZfc
N4ZDbqpba4r9N1E2twN3Av1AmIwFzPlYy7wmlepxMqCkxYURPC3DJKfea3+ydzUjCXDJC/LyMk2A
kCNKvwO7GFONGNnnlpwebxC3OBpYr2wR72eMPDqlx1iNLpghjDlQOITsq1CB1Pdd47ZDheFBj/Gx
Z1R5PWX00lEygZ0eoV+/y1GT+1VrB/X7MEkItHXEOMtg77YE/l6nTDZiFM0aHLIb0O0cOuN8H3fC
vxmmKNsxq3OOUO/tHVMqAmZbwVkS8s7zimHTthi54xMZvbYuU+GymkFtaCaWN5lRN8FUiGwn81Bt
UphtLxEkmY01rv7FBb7cL4ZuX2okTkBcewdlT1JsKj28iYmD1YPuccJ3Jef5Qb/aDFhTg1KCgDXD
jUNjMnK2qAS/2mjk7Qbe1sYsp0842l/iCJv1pX4r0/xTmw7reoOTt+sRzGFAa1k7uLPmBoBqeIZm
YL9mLZKQBV4hATmzFIFR4ou3W40y+0hN9VXlpCWrpXUPUmRuYDYqucqjKLuj/yDEtldT7+0GLYab
tiPfTsVgbuu1/TN5rT75dZ3vFtxAj8z+xa9jSYmWdulwLFTXb0ejNu/TzqUjoJuvXTx1Z7dI0o3A
vfbMNGUbx7PGedfBjBMg3pnh6HC/ZPj04B/2hXqNVGwuQQupJS1OZY/tQRABGv7IcKFFSH+8tkAL
PJNKPSVGXQdIV7uX2AGagBkRiWOFPui4rG323mi25dB/9mUNT2a2NnFqPqPHmAXpoNQezQIvwKzb
+4i0RrGxoOdvfeENIFRD+2mpMmyGl8y8lHMMFb586bTbHnEye2wc+Q2ZA/K/meyojHT5GFfmixXL
nN56qd5aO2+2IgIOrY3ieXI965vWhbHso9Jz4NnrkeR7wtp0szjFAz5PItpUUYqdt/bCz4PomXhM
wwDTAPX0h1rKhZGZFzLNoQExomIPAJPkn3a5yif7kPWW/1ASsMATWnbl8PFCt2dcEHcGO6HYOSJr
zrTBN+OCVAalTrjlVWn3OgMjdjs4isRaQv/DajZL5MYxMYYF8gnwadeLGJsKVBBP/IVvZaX3zYzM
B1QFCR5eEp99LbLzbHO4Smv8GmZI7R8yI4t2k7NOJFysfO18Oi8Juj+GkM8NR1KQy05D7F17gbqk
pe337saVzuoE3ZHlJdJe8Y4qiFqTkIAHFvbYadUf0dj6HHnLGXy0CDDSZLITGdchulUoFkJtTWv3
rLGu2o9W5u7czMnP2qb9V/uiDUpS/YDMFI1GVV810XCP4/KbKBJWfDjbDP3L+1rpcktjxj0h/Gwi
9tbFB2oXGohLYdyOpvqYSNVeOiR+tmPjAG7OrfIQI/u+S6pC4j9JcdbYfXsqAfvRueiqjcjsNwaD
/n1vCNpw4YjFRDV/ziJmzmY3W3s3w1M17awvoT3Ix9GzM3DtzN0Bwlfjr3brDo/EPnPjOHYTuKLu
z01NM0rINJAhHiB54xn0WZIElrhAw9p3ymvV5W0QLpaCGYKFFTNtAOOr0xxyiDXno8SvdZ8ls35t
ZVW9rEj0AgrosnzN4JtPgZwz47XCPeTWRdn9mHLgNUh/u9PRw2Pqys0okaB3pPF2SiJGKyraWcU8
fyHPYmtFunhNmKzcVqMVXi9d3H81Eucb0INZb/zYaM81bej7BU+jwE7csQx0IsYPuGX0d6YZq+Vm
xZXjNe8W1YEuaIFLd2fp7bLSXVZOvsuoP5m2GsxREwAx0PuEATb1QmjcSFC9EMw5DI5JODzNkf2B
DMF+rMOo2kf13B3ZBwBJmpYpne89j55DhI9L8zESDJfa2Lr1ZBu+FhNMqLQIPcjKJjCFfLWbvYwm
Sc1Vzph+U3dDfCGH6KZ95DQVdLvE6c+qJP5snA5Xq0MUAqilSZTHm5Fe2KrzB7W5pLghvRsrbQcw
w5vnRqv6UteeN2BA7/pi0yMhcJh1CqeJuPCC05lv3TCLEk8Dv8DZenW/fOyBg2Pd5GKRYtGgRgum
nNtrq9f9lcvqqQOhxw4YZplcLRo5zS0Hlr/psMwmY4LzvMHOB05y062ZEFHmpcgc9zPUaY+t3acd
1mQxrr/GVJO0egqv6ghHBqgV1vRo97qj+SSYlG0owzzehOE/o74L8CKO0mhbIlw8oYY2zw9zBgA8
sNhouwW5pISEfpUDMzmiSUELvR0s/Q2mN55vZX0/G6T1C4TqswYutbV1Px6iJKzvp2gwP6YpGfgW
VB3M8saWd22Nyg3CNoP30NoN5ymxrLrLF2P4aKgEu4G4pi9TMMC/bmaj+5hpQ9wING8OpgYXTfHa
WvctdJ4H30CPBKWd0L8gsmiizZRk5671BjjeK0R3Mnt2aVUSVjeF7ZUmOWMMUMVuUzblCDdw2490
BTdWA/r4hg5/x3niN1YO+cecbfQJRps3XaS7sGuidIt0/B1+Wgo9tlmbO+jf05NY3OicKkJlmcfz
t1wX8iWULYna4qBsT6ejAWkO4G0TpUn9sXdsdKYMTt0IOxkOe5DnFDvJDiPI9KANcCf4YReXJpzc
0zCKbqdbJ7vSEi0PMnsprjCaGj90KWq9RFmci0E4qcBpVEg46Yx7ndX6BqC/dyxiGe3aYdEH2I8q
sLAWiZBuAAbswUv5RPfW4BAb9ZMgv7tqqnrc9x3ZP+1Mly6NET8A6RgCD41+mvZViqdWW1z3nf/V
GCSlA2ptRye2EVWEen4NwcEOrBRaQFJbpyqW3h0s0glPFXs4O4YLIB+Pt63qqDp6MsaAfnNzbmO/
vzYaN7vC8PVL6U1yN4SQrbBSfMWJKg5MhWpk6KW0FWVY0Ctr5mcjscK928h4p83F2hks9EM86DYY
mtk8YUZIz6bKytmk0bZsAWrJ7aoXhdYT8HJkYJuXBOJHQKmwHOdmgiPhSsa4eLfRB5Z+nm9RYhzy
h8lGeWCOOWxSewWSZDDzrwy33o424xt6rJJMo4r3EnjOxq+WGztb+LoI71trmm9HJHs35pA9+635
yYoI1rZR7hLg7Fs6Ja9+2TgbHxnE7YhKwbbF6mlbQoDZmzKDBKbwyo7ShwUhxm2lbHQkoHYgF7Dc
4ptooTpQf9QtlkCobGCVZh5JrLrDsKjhszExBjEt45OFVy7COmTIE7D1gx44qIFyvBZ+Wt+PfX0P
2i6fN6LyONqlLhtG8MYtqu7YkQiAlWiFmVdw/d6U4fbXlVkiNUX8hwK5ACxXUEG7kVl7VExXg9YT
ZOH64/ss9r9j678bW3N4o7Pzn8fWH1/BZ4JlqcofZtfff+y32bWUzi9QRGgF2p6/zpyZQv8+uzbV
LyjGWqj5rBDm34DKyv8FAqRSq0y1A/lmNTf+XQzABvdswzdB5MdVqGXJfyLawyX+QL1SHmrcRGqU
v9h2jvkn6a3VKQ/lkp6BwoBBclAC+LtHvx98J8C59vMfHsy/oTv+yMF6vxhMmZXW6StYWD+LEkf2
tGrsdOo+Nmb9UqrKfJq7wX+GOMIGdEwB/1C46tUfMOL8P1waFLbwkDJzeKg/zubx4JVTR3/hfvEn
Lg3Wzd+trnXTzu0d+WQR7hiFisa0Atj7AOH++vI/EoXWTw4qwIRK53sMguTPlzctvOp81Evuc1S1
6PTj+EmG0fWLPifVermpAIHy19c0WSM/vVsuylJR9CMd6b7jFf4gx1TqMuwj7Zv3tlmaTyVagSeT
GW69Rz3Qf161YK9UYnHxXvZNe4i7vntzNAi/3HB4DjUSyweN3tB0bMHAhbtlWdQripYUAuTaQl4G
HdLaS5YVRNlqiU7fxEzdCv76c/wsL70+O8dacfmwR4X1s26ohyNYP7mxeS97sqSsh9Y55eg57712
kk/oBaxWd2CT//qqP7KCv78xlLTAmgDgX0Xrf1wwADjddLIbeZ/KQT7Rn0no8JbxN5FOpFlymR5s
peUNExz0eucYnslfX//PG9O1pEcl7Kya4d7Pe2Xw/TLDC1XeO4YzPWD4pl8o9Ka7aKjl32iF/8Qr
e/+slkTMD4AdF/wTZzacXWwiRS/vVeJPDwbZfLbHcxdNxtCy2rcpU+p1EM66O0VRBNod2SxG6kLd
yujx/fMPjkAJ0VK6NnPSnzh1pjIqvDdDcd93NZtEuSDpr8i1xbBJysz/P2wShA/Xfcl/7p+4p3gn
i8SwBvO+ackRaVfkS6Cwvrj0rkCVvEkVbYm2osBIWOV+vsibYvCnFUkGOJyW3VJdDGeYHiKGsdGO
/iGo6Gzwd7KDPBTHQz3yW1N2GWnvNJ59VHzy/V8/sne6//8ij95fIPLV7iriagP9+5kYiI192HvA
Ru7DMBX1fnGb5vi+bqau0C8N3ttB7o3EvZkHWFBS7aIEIF3Qzn59hMOaYRiaqTo/LONC90WGon3z
GjE9/PV9/psouOK2AFwhiICgzU+cGExE+sFhTHwPAYIH8v6YpW70ixShfKrxp/ublb2eoD+EQEfg
J49YAvmVDTjs5yvi62OmIpvb+1Fb1cXuCvsVu8D1DyuNKBSt6a6xHHrzYRJiRob0EyjNkQHvY9Jn
CXLIWLS8WRhK3iEblRwEfiQviaUInOuaeH9ELaeGg9gTJDac8wArS1SHDQPyhUlijINXX/0NEZRP
8PPH4pPwnpHaUyYcp5/JzIuX+W6dzNF9tdLmfD0vOAi7RnpbW3gdHEumgWOQugOTH9M2cidIEIyM
934c0UuEBW2JYJ60jzGiyVy86Nz9sERGd4ydtpcIHkT0+4zQZoAHqIpBuIhH4wPtuKjboi5fNZsR
fw47QFQ9brfCFOyMtB37HUcAUt4Mr8F3erq878suvnhtkV6ZhVfdIGFKyu5VDfxYVECMT3J2s1tZ
zflXkbVyC26J+tCclwWf32mI32b4ec65w4N8m3Sc32f02+HxI6Kr72qBSh+TVh8VBFW1Ymu7sYdB
oOsa+rkv83TcWqHrPvoQhwV0xShzIAgO9UABGjVUCY4/N4HTmd4XCIl0M8ui7XBfA8YNyq3vVXMy
IXYYpxDp7Csz6hme6SE8C8f34XUMkqmnwiXoHj68pKFtr3rHdWtmjMXjSOs7NypyWt6+isMt1jX+
cwSV51lnrBEXxFSE7S1IOaTegY6RGmANIjuIYEVl26/AY0gTSo9oQwpIIEZoeXpok5kfm108SlGB
p7+CbEVO0x5dNPeKDnHWczJL6j3NvKMXrj5bEaoy145V1VdY7HpyH81VEdOwSSbvBG4vvhmQ8MFa
BkPQTWTG4iCStNkizhSBplfNvkGWpaqBzI1CLJ9k6yEwxPBvi4oVVX5XVXSg6vaA6G64pwKsPhd+
i4uRZaDt6+j4jYUy/Rr1YQrMPI7Kreh5PZjEdkiwRdqGhekOAQurEFa0gQM8AVcxjHmDrMubqunB
TyCA9ZNhe0l2GfBwhplQlvCUn9whrITPAkA4yd0WbuFByMIu110bUsjaYTS9ajiMJkzeTCUGejrw
omZYcV4mff3JiAfH4nazlGprrufC2xtiTX4WRO2YvfOky1XZSESwCYn2hnqtvdG1dkz/wdMXUZh/
mIyWNzaHHYfCjEMC4BafuEIBmhwSPI7po3ty1eUva34H0w794jctb9aRCy8V/JURCNFgvYynr6Yb
zvihzQZCdqLAGbje0gXL7KjX0B6hPCWCfLXLV8p0MSJrEy7+82ia7Vu7rNyO3iHwKOKQqwp/VzTI
82xqdqiH5CamihvoBNwcFQcWxlhjPeNrBMZnLqpLVmbmU40mCP+oyv2rrhuIz4QzUCa58otoK2XH
VyJIIC10XhIfE6RQAkSAanzv4d792mBGQ0ctt/gXDXzBG/pRhBhAFt4VPA3/yseQ/cG0HQ51iIrT
3XuMJIfzrkKbQ9RN64ZBlNe+1f76KP1Gyae27fnr+90WTNBSBg1quqtIO03oS8l8V7/nIllOG/62
ZGaHMtYgb5DnkbB4yQxnc1xZMACVTDOdH/qEcsPCqAJqpcnx3E163M5r9jibPHtZzHwotiRXyuKh
fQOiOj3A8W7faGjQtIxSsk+RDfYrpiUImq7pkc45bWs/ql/SDKpjgGvU/PCeKCxofM9npkfOqzmR
36dtzqutuZnJ9NI3ZeUuzwJfplNVr501ZuToXYfipgVOWF2xjHh35nq3KJ9x8LRVc2xD7kikgiS8
gii4s2WmX8BXcprPGazLXYhFySucZkihuIACl6nbhjsHB0sGVVXjPF3VRsPI7T3BYVri77Il7d6+
Fz/WmvrMqc/gAY0KBRwHZFPK1IV5xPWIrCQyprZ6jV1c3g4cO9ygNqd02Xh4b6ewOWT4BaIpFy/f
t5AMbfyah6lZ0yBOnm7bjPeeGjGM8FvekQ49kjv+1wct2uxgrhDbqrVUgdyYHOQsSQxAW58c3vQN
5FD3xMepLsBWnAeQJ4CljDjnbgHJNcdx5MQF3UpeDgz6RgA1Afuken4zeKHpTuHj2l/rMTJienIo
YSGiULJq0SLzrB3KedxMaLOAO6au/Ck9H0hu4j6lmcfYrqtFcsBbijXCiNR+jYuRZwqTk8//HgTQ
dEEQMyl5KnmW+FfObFunGuWbi3bWyxdj5wVwEUnHQNW9pAwPLviKNUfS/fpYhxZvFcaXtwV9uT6H
kRTUL5PwGXHO6W6aI+cVUAr7FTmbYmcmgFG3kc2Ob5qWO3lfibApJYP1hBBgS3L0nQTSaJHT1kDF
/Sk0x5NXrS8ordHZ2ptVWB+LRvqwCZeJDjflaAudpyMpMr2VBWxibv04i9R+tdJUPpmGRw1A34qj
CSrf02jh0Iybw0riJc77+QbUn35xIs1Gr+WIe8b6CTmJyJFb8NwbzOgh36wF7zIa+mWRFls0okRN
CN2YrFPSPvU1X6Sbz2vp1ixtQf0Wi/R1db4fm/MiWFEavxNE02M++2JrVARMz4A5aBbbpu+pZNan
1uhh8pEflfkCSYXbiR0+RYZ3zasG8WAhDRfBt81KttUyA2d2rcXag/GCPGm3EeEoydhcJqJISIG1
jc0olCWPllgWTg9xEjrWbhzc+jgnNuNCG+0B+2FqRkYrJeBehpWNsF8VbKUEMFjoP2PvQdma9+qU
QT+sdr7vjTnIbIefzvvYrB8l4icskTDjQSN4J2+gVa6xbzJT41BFkiBPKhKtJTmTqgVwEGvi/QF8
j0Vr4T6kJnFhDaxN5HLivK9dpgoca1Onm+PkJvMXyKzh/fv6VMxtD5BH+wN8J4Vra++xRDyB+J2y
s+EcRzNeTd8XBPgc75t2gTkERTM0RyMtkdQDyfEaOfRS3leFg4I6Ii8Q8m4cuMoHWZfyBlkcHkLW
Goj0OmUpEVOzSyIRQoFG4NYmTQgkZZJlk6wfyBgLVh/jKEQW1cj3ZhKhZkvtKW+k4iOw5OSTHcNj
3Mo8Yme5Yc0Jg0s9aAjNounTimhvJfLWds3lnkqdRS2Qge6DDn4D2B72l8q6rMBRAoZuwGRyPb67
lKdkgZ+hGcQBBCI/suYxoGtLUKiiZgj3teH5hKt+vdu0Rx9iZ9Uz1wWtPj1gh9g4G02p9uxPM4mf
TW8Z+A8WQ5vRVJ2xTVWDenVDLrQ8DtJLpmPXD2V8K9tUVKeSMHoDhJW7sL2OK0AEYLULGS7NU2f3
JCGRkfnPYsQbo9RgGPZslRH5Y9N97L2puDUt+2tshEaQMaU92nkNELZh74xZlH6LwD9u3FWtzgLX
nwVDZbGBJ47HNNGcSHPCiL2j5emToczOc5bOPOcEL6ZNZcMYORgY0exF6UFSjWqYavEwFadE6/Ta
Uq2UAadmcaKyn44lvWw4WFqX4E6t6ps/5eQLjjkRDEkyw03TmiAip6ntxLleg/8ZTBONSKxZyKl6
hRyimZf5yahMujB0inqY6+FoPEYpk6WgKTR/1r7kIVn2Mt3RAURt1IIvaqHfiWnKQI6D98P0UONb
+ZBF8P5yevBBX4/smbVQznJWwWj5bFU/Xm1ARMPtYfxNswnI6rhV4cidTu+HSRgTtxfY4hkMAp+Q
lPna36XrGS6BYz2HCPJEoAfWYCfQEkQ5LtWEvI6YVuHgHF7opzVHsOv+VeJH6jRqX95Ek+0/S6Nr
3yBTelsQdOpEDcZ7xV+T85PZKKu1iIhWCxjKp4ErB+9xE59VgiMuwNZurkv2RL7mmzr0vauiATa2
DTXtq3FS+iUDwIqSOHGvqdlCXc7iSUJAJEZl752VabNZFrByAbVdfDSZuPyqBke0gI17dlxngJKx
M7QJjO8ZRk2PxOBkLoA1qJPrLsI9UbBN3SopA4ICAsOh6toe3zETjLfXdvaryDBsgMdAy872iUr0
eXgkbmpwbICWpZIoHA4WZ5idp5iONdBY1zppoEA3zRKt4eA9ZbYRfsAkA81z4L1iH2WF6+2cuTP3
XDl+ihuM2NCNXK5iwB4fAHNm25YdQnSm2ln2HIgrZMLB+TyYlTbucNZBM4N0uvR2VmNNRzOyja+9
tuy31O+XX4H3DNBqppZ0e8wZ1SGJfZG6FVdYV1SHnObKp5UU1oCFCBlX1+hywnivpvpsW1Nyg+gs
ztqpk3wsdBc9OuT4U9AXOS4wrS0OSDjMN76lww8xou1fq3rmN8EqSVoy5dKP7pbSoGLNkZCVK9QW
8kDjD87Le3fmvxOev5vwKMekU/WfJzwfutf4h9nO9x/4fbYjmNXQXALe/LtwzL9mO1L9gjuZ6dO3
xl1JrGOf3wc8yM1I+vK0HP812bFchj5r82XtfLrv86B/QEh8bwL9b1OQOyKCWmu//J2L6Pzs7EXV
noCU8eZrH+LYAlSVsnXeFw6diKJQJNjTRMgjjdAXiDdoe8wzaVlC1/I9kpCxVysFl2JztYhGloBs
Z57tO+borcAbHo330EN8dBQ9aLaicIiTD4Y7TyXgNH/wfHzawskvwJ4WJnP6aByAWYg8NG79AhbK
ucJupKUJJWXlfbO0Oyf9cUTXZxpOkYtifXgKXcQRkdL16uGROCbUo4FNLdhrFZtqF6Vjg4YwlDIw
JyRjgeCy764/DpNQM1olp5YZSahCUe2MeXITFkVMG59GRTCWDlrqhRk/LV1lHflQ6OAiXf1lpO54
8jig60AXcXo/VfZNR/0CZSOJ9nEV9q807BNOrgIKdQL6KHBESnVfDUhCoAy2wHg+p5Dd8SPaLBkE
n91InVBfTGBQpQyQgp9u4igbjNM0Uo9ts8yI5kdjlv0CGyLK0pVLo23TPZjJyqMeQlF19RFLz1Am
+aaAIplND04ukuZaTy2oioyelok+4em/EaHskm7+m4gAdWHVoPzPEeEGeY74f7avWdX9oFD12w/+
Fhl85xdkqGhBowNPG9qUzJh+n/oKIoNyIB2bwGO+C8T/HhnW0S9NRL5N59QWf9CoUvYvDA8FykhM
EXA9Zyr8DwKEcn+ecSE7ZDEMJSOW67j651ELIUujpeGaV4uwVbQcknaVZNhWptgUgKGMTsHvKpA4
hHtop2goAJh4gZ3gyMBM5LEdtHEVMrYm9TAKWot1Fbj0LK6rCJ3XxurPXj26W5X7zqXqSzjOZauD
qoyMC4KocqPh8Twijjl9SBFtQ9+9oryRuq7AaKc1qPh23vD75N5k+FJu/CGEflv7IVozetrENhTc
JKa5WYDP9BXFWR3eA169ZUtQxAEeVuzqY91qFKUcLwvc3Dljm4pBLWp1cVS/9bYct32qcU4amjRo
6PZfh00U7cYOYedBkEI7tIPy1tiFlL77WSzLwa7Qnikj82CUdvnRxxYL4R1MS5Zc7fKpuW0y5DCM
KOvoiHXWPqcxGWi4KEitOFy/gALOk1LbrvR8ELF98uBGcUUjVC5HnUHFQDE93IxaD0d04W+b2Re0
lbMFniLw0t5EDR1iD8oXwra2UUKjdSx6OFlV3p6zxL2OJeJG0ioeYK5CiQrdg1/0R62Qbwxzc2UX
V02gKMe3ZigOBkBDSLHzs90NczB064eAI77teirhfEYxobENZ5d7/ZeihSQ3TcVZlzK56AYZU1L8
XbW4ewPFob291OW2z6B9EPncTQ3BzQ99uveVCLwMMlmyhMbzbOFkYQncQ9oVV89od9qbKvI3xlDM
J7OK0yc31cupld6ADMlY75ny2nuzNeZtO2F/Wq60LduLDlMPabZG520HX/qznrS6UJWd5jIsAtO2
6m3fNiOGlhANLdI9dFbrbZ4buyytn+BWPGNjfwWt291EgHj3RpmInRQLXErgl4udfk7rTh3SCtWi
Eecz+GMpZAls32HkYtU9+PZ2bYfkLeCvkSXhNdG9X6XVnmxzDkzawwHVRjB4WMHBrALd39mnGgek
z7NaEFtr2gv4/i/LrCY0zj29Sym2jnaJkhckYg87XdZCQh6JMJJWx3hR/U7R0ICsx9cy2XwyWvhJ
mYv7kIOAI7Y3c32QHm+wwv1h76RFsw+t9ENjOtF1KeJib3lfIr8V5ymiysMz2HjKwQKupPlYbaEv
JQ/QjxmEgB+EmYwokk785kmUk4e0pp89LK6ntm27XLcdPmEe5OWdGcbOfsl6EFUMKHflJKNNZxri
LnGaZSeWrNgxNIiD3s7MbdxZKZyg1DlJpHCCJPIGxEuiU2cP5qU1BOqdGLV8QJeKp+jBdjAVTmRO
5I9be0TDRdirqoedig9zqMSmM6TDzq2XfRdrTt5+oaResvIxM6z5DvlPcZZdi6aO7zgoKI1GFu8c
7Y1bpqLozuZYulpzm+25VUCfBhRr3zFQooTrVWXODR4IX5LBidcDOz8NNad57w0YwS08T720NlVc
TgZgiW9oK3lbDnP7rAdYqanTPQovOfXl4Jy9xWXU2dirSFCN0oAFbdSf0Jgfc2erFNwpBAC+9l1O
O5OyU/aYapRoAKeJRCXL+LUgh9nnJDpA9a+SkX8PteIwOnQ+S1WWe7w3G/owrd7O4cDAwbW8jVTJ
a11FjAy85bGtKMTp1mBhiIb0ZvT6LgBxMNM/ROmnKWuWFAjc69l092Rqr34Nw8ZLSGmGorUfQxMK
HyYcOxwkN4KtdphU/evAFARY9xze2E1qHUQu5Tn04PakOSPFbO2VQ/0A5u0X3jG2xG2Vm58dp71K
I5WeWnt69kYEXNzE6QK0SJ1TL5LyyfeHj8iE0djT7q9OjEzdEK6aQVH+ZMr+4qquWUntYGaaAu3O
Kr/OUeosRQP5OSyZicVeENb1t6bpBQYR6J7bS18dFAZ329Ce0109dvnVnGOyqCb6WbYV+ke8eZAx
iD+jpOc/zWo+VnkpL4uT9nt8Y+t95+WgLj2uWC7LUz2o5K7NnKtUcghNBsp/2QhxM5NRvm96296I
wn7UGWAYJh3JZa7bU9TUCD8MFuYHXQ/VBDLNNi5q5yXPpk9j2APNn923CgWETRzlMIrpiB/w7Dbg
PISgnAEc3OJ9eYctCbUlA3ZufLzWNZapnY3AO765FTgEFMaT/VQnOGI4Kj/J2PjY+zpdQchvFghv
YmHfn7xhoRueJNikhCGicNOUnONBgRM2iHKjZyBRhL0X9CLTQvXLsveRO1p7M0fuhzaCPERu+nEk
uz0thgd+q73ApoazZkTfLEO7uDvn4d5wc5j9Gk0ku6I0l6oQZ0/TQKgUJ/lCVN03gL63I+a3VvkF
dmjZfVAJJJWMNWvUPry/kRm6Dqau9qrxuYPa4rIVa7hydHVYfYV3ixGJPyJTGZvZusmqFLNRC7kg
uMTUydoxww9WP5YWg8B5ZlQR7eyW9naKsPaCOBGkcbr9D5YqXKd5YchfLuW5Ae0B/Sat0Cq30Z3I
E+YLm1I3S9N8V4/+b8H9N+k1pkgmlfB/Tq8/MoQGUvlDzf39Z/5Vc5M+2ySuDtistY4GJPR7Zi0l
31oHA9jtkt5SXv+eWNuU3MK0cM1wya3pif2r8lbiFzS8gWwLD4zgWnr/o8T6B3QGhTdZu1QWVT/w
O4rwFZTyB9xd2I8SZal6vOmLt6jNgfJ++cPT+Dc4Sh7WH1Atf77AT9i0ZrLyQk9cwEthsLNXe/81
GW4Sn0nA38Dg3nFmP3QRpOetfpKWhQDpnzE7s2xlbpMmXKc2+hQpBn6GaaFDuSonZLX9uU2nyPtK
Wex1gAc0edoCG95mCHam01FHxRuNCM+NbqNexcJ3DyTYa8er7H9NPA7J4qpvVGuoC/iy5ZS3fho2
lN9ivjggwcKnue72qZnY5xa4+l2KjwVyE2lYl10AqpG0y2qgbpmDgwnSZsRCEdZDXtRx9lj7KM6B
8FAlsJwtNwFdAxKqiZBOb54bqZMPM0DCSx7WKAMuVO/jvhiS3CoubocEtg0c/caTiI1+NiqEZajS
CzjPndkE4r3nABZbL5e0g5LzODINV+XOGiIc/RC+hfk9hchyNEl7+G9R/v9TlFOTryLlfxE1fm27
/3lOmij5yUX1t5/8LXa47i/gSR3MhqW0TUutYeC32OGZvzi2SdhwvkOizT8ED4HCGOHD9bAbI4Ss
Eec3QDZtO3xjHOLGWrRTf/n/JHg43hoe/rDjYAA59AUVNRIUZe7yp90dzWrM0TuKT23h9pfKK5k4
lqZuL9YMZz5XHfNpH82LB8uFoVhgaY5MKwQrIcdjFjeoQYQYK+ybzm8egfzAg7Ryprtel6O4As/E
Snq/ulSTXe/xoewy3D1i+wTq2W32fdqHSwCcY4QQ4dm5vVGZjZyTP2eQiXCBr0PwN17WI9g8I9US
FV70AUFBSs4B2/fAd9JP/jg+yzYPqVPD9v9xd2a9bSPbFv4rQb9L4DxcoA9wNdnykMRO0k7yQii2
wnkQR1G//n4UqbQkO+nkMDiHuOx+spQSWazaVbX22mvVH3Z5yQGowlTaLUfCLFe84s6uYvEKRj0q
z1vUCDmlNrVRu5GFLWW9cW/4J4jSpgiRXaCNdudaiZfNnK1XXabyJr7dVbjMbzNZeGBRLq89JDre
Wwm1gCzyzlvJzDB4MnfNk7PHz+aQnt2ZC0lqgZcSRh5OVYfvbAc1DEne4m2a8TGFgeI1aaQP6JSi
L2Pk5a2h1AujDPLpaIOFp402MNacrpK/8xNPf4uMinxnKbJAob4GVWUR10UjnWCMdjOzsEwcpkpl
LoFaUqG0CajepwvlLFemSmyGE2nEEdnaytSh+ckl7EFIO9hsioXzhj17SdarFpRgppcOPiVqRYV4
YO+UmxzXSkR20OEA0tjlSEbml2bV7J2y2sPQyt2J81FJhMI2CcmqNItU3oda3OwM6TL3hE8I/arI
QCKH41v5X1ZUC1dmlX6oAS2Qkhaiz5jw1lci5ykgIMOZ4S5DeVGu4mBp2/eZEsnRjHAa3BpeiOdW
xDaWXg4dfZKEsUaQzzT0VUZWI89QfrJSS7oDFvLmqq1tb+pdss4l7PjQBNppc2vjktqovOxqS/on
9TR5ikXTFu1rtDcDUcNVNxpZd6Kcf7RBOadqrvtLBBot+xqAJijvtjALNisAm+yzUG2QQkWJ+E4L
E/UaXwD5na9h/zFSo+JGzbKNNs3LkC6rkjC9LSThM0mx4vWI0ru5VAlr7Lw/Y96B2C+iE5tl6SkF
NeEcXAB1xWwWprXxyYDB9343aqQsSyuYaxsrwKACYlJ4KSiFijqIFkfBNIiq6rNj72JhJtYwKOYZ
OpccE7wUw2Le8lzVc6wWObMLd2W8AycQHOEm2UD4nG7FGt2LRHpbqeKnXWZ+ElIc7CGDzlOdaj+q
U11IVYrubNIL6rqlC8GWtAfVMt7bVrIWyOIjnawHyTyF7E3il/TnGzTy4JaZBnYJjiZhjCSL97Rg
o3iaOa8zDimGZlbLrQgDksGsOOSm7KySbjMzQyXMsPBZ40yQfArdUVLcp3mtc0vZwhsV1tsSCdhJ
uvGT27pEHSErte2iEKi/VGRn6VOntbmTdhJutIUlhubUKGrv2pcFDyX3LEG/aCvE6m3GQWyuy1Sf
Q0wR55skp0RNpxhYTDTjQUnDWp3ku+tI0DFDzTPnwjfIwqGiM1qoFlloU6irRaSwNcDo0P+4VRFS
DVFIvjZcfaFEeYhXDPA6RYeorfmpp97BHUVeRaNWHPvicGqUvsLhItxceT5FYXFRJBclTkTTUgzt
26pEWX5aeM3xLxDUpZob6e0Wvce/KrRSiwDLJ9+ehUGWwOmzY/LZIzlceMm1Vm8/ooGuzWLy3Mst
QrtzlW9dB6oQ34qBvIEVroyQHN7EGwkGK8iHvvS10iBSpZs7mQLI94YKfKKBW8wcFWWTaZ3s6gtr
hAbO1Ax8Hw1Bk8LNrV5dU9iJzGNafg58wyMpXzhbVALNdAHpbq/N9zrY2fVXyE6cM+HJLoBQMZdG
Fg3zOit7RFcMEXAdneGJo0VigwMXSyr9AphmVnrjBsVnFhZtwRm6vIx2m4pZinLEjjLaqgKJCd38
UYpYbea6omc3SmiZi9IW39kwmC/lEXpuEBjx1YwM7yLQkaR2dvDZkGiYiCywGFTHVALCubxEdVVY
CrWObr/pO0utAiJr6jSutbyibjZOjUXGYfKm0EXzehvpLny64N5q5F71zNYvyKmjxYIC3tcCilgj
YWQoEzKvyhTHz2BmytIGVhYSxBNYwZuZsJXfpmLcWBtIjcKfUt86iU3WFonaqR/gEgNBxQTgcsWr
Ot9Yi6rYXCNLswHf2mZPapyidRgmFSzeILmBUkTah83uMt2ZXwC2w6WtppAa7WJe+NUXcm/FXIDY
NkfG4kMsps7SSDP7kgSVjFmR8boUrfs8i5CkDoFrjaJU7yiQDRfpKEMy2bsvhGx0VzneW1wejSss
MiVmY/Aa8aPdYqv5qOFSVK4KEw27CEDZDFEZhL6iiVoC/KQQkT4oPuBRVdCv95vCtbUr+H/w4upM
sOO5xMqJBu7evBjqVY3AvwIkLczRHNkJc8cy4axQ9m+OPlYZqmYzV4en2pTySgiK7v2St74YAEPq
uSg28if2O98H9cNZYsdWJvMDBdYxrLRpTJnbRPIgxE0EMQ3XNYpt4CcFGL4USyNnlnjp7kFGVuwh
jIXtlc4RAFXjKLvY1KMKbDXUcUel2L6Ele1XhP4gog9KJ7+sQ2EHHZ2IafgjbVUjMAQFoPCuSsEs
5AnJNbQjdgVWY42+I56Ecx0GDY6fhv20kYrRRUZB5dusNjaLythg/YgATjQJI8KrDzUtRbaUCiRH
sO2/lNpCTtNrisETuE0TM5QbN1jqP2fCjqLMKi6QnWF1o+42VhL5Ok0KJF44R5BIhe1emCjEe6WA
NAVr28SoHcObZjoaJzsfPkydiRECDUZWFshI1JxXHH+0pMZUY+NnIXcBo1cx34jA9Pk0zncbd4FQ
Ni60hklVANA3yk/2RvgEbopzJvbX3p3hpJt7OJ6cmEytdhHKM1WU4yyIJiS5L3eisy3RWSQDMhHq
VM/gDtX5Q8ARemZlpngTekZj08vL/4gxJ1Bzpl7ICN+h4rXLC8jbUQVJH4odmDTqgiQpKnwVyC7N
5e0ofK3UDdeEHRBqTCH2yUu86IUH9NebumZczfEsR4xvge5nhKKMnwtI7+f5R4L3bi7TSbj+il8o
8wbV0WGCAEoirAW42ShN4DOFhE5eePUEME6a5rlGMYGiORiXbjIDX1ffQX5QdW4TtUL0HlGpm6rQ
1aUGBI+gnIymdhakhT/PoJBeKBiPzMktyVcIsG7KWRAp9dPWMkAL2XN/kGpNv7YUJ6LCoi71m0xg
azazbNE2b7GeladSrX/MQzl7qC3wV81WlUUw2tlTaasKy5RKhxTjAk/7JCcKFRsZuryXLjVRrCWS
eRt4db2WRpYNec8VV8RT98qtRiLpNkX7WJZ+VpNGCHXgNvxSjFkugD3bObB/HeXyfSHG8lzVqmgS
U2YxhwNvXpjbsJiryKNAfSor9Pvt6j5DQQP13mo7pbYahM5PnBWK+0DUUhwrC9GNqQZNxATzVVzF
pmEj+Chb+WY+0sD+pVLQnziJb2+oHOS8DLL2LqlIyk+J5x7SpWL23oyE4KMtCoE9A4Q1r2JEVK6w
/BOuhMSiHJHxeg1UoN3JuxzHDyGJlxL8zvlo18hI6UoyryNdZO8vIB6uWsUU/TfHJzSH0aLSEvXC
C0bRciuwF09wWXkfp/jEj4R0nicb741rU1TieWH52tN16ZogUWJe5jBZdJR5spLIJzdZfGe0SRC7
9TT8o8UwnvplvZkgmstcTxXvOqHUfR6EaC/bZh48Or6m7i71wKmosi+0r2UeV08aOr9k+wJze1tK
0lZeVKkSL/5/nf87+HO2ylfz/bn+rlin9f06K9CjOqSrm0/fxm6Uv0f0ssnI/+qXftzQq/XPIAoi
9rnnVlT7m9rfzI/aCFbcc/G0/vMPDv+sFbJELv+PVwG56+7vI0MdS7hZCgpChvurJRQc9c73nv/H
j9Z25I+/86Nbb3tm+fTnH4ALxjkM+6uPr0BjAkyF3YDeb3Nhx3rcC3vRdtgMUHPaz1ui1ZB6AZj2
DFX61U6QlTFV3dTOimr7qs+GgimNQYNFVVURQG8uEB9grP98JzzCssibuQhf+EStAJz65/rgrIWj
eWCOVSqHdKEpbT8ZAdBZqGOG/dh1Tjvk/vMPv3oipzBzSU27j/lxagG9vfaFPG7/x17H30LTr0QB
ZSxxakDDQWlHAA953AkiSQkNf1ucnsEJudohN6RO2E/dE3D1l6eBNNZ5SInUyv4Zz2OBoY2p/MWo
CUJke/2XpsF3RwJb/HOE+Vc7QRHHqq6KKieGthN408cjQaeTZAwqxAZb/q8Ege8+feO5/pNh4KyN
ozAAgo4nPbnR7h2fTQRDHpMSk6lU70Ih68WwekElTP1cLPx+J+hjSVXIMKCpsL/OxgBoxhg9Donq
7dY8uP3BAUUDeMPd+OwRE7FXIRuC6GP3qsmYHM8EwgHJFzrqEC74fFhDwTAgWDb31KMTGjJnowEs
d6sfr/q4E3R1zM5RU2QqCffX4KIC/NB2z9ajEwyy64aqkhx7eT4IjaQRQp7a4KKBrMIf7DsGOCJg
S4T2z8t7ZN0YayYYmXLonsGNAUkBIO7ZC4oMdxmaLcPp2+p/PBNYfcZskPG8b39pQNEQPkNjG9Ur
EPD4ZHrJKx/2BWcHJb3ZNxAnzMFGQ/TLeh+WCQQUwRiizJw6fvnk5AWRhyez3g6Ods4NaAx0XmS9
xoAsEuyxT2CQvxgHTXNMSR8WZYfNU7sZHVAvcONNkUCvXpDw7TZVIqJ8thbCvlAM9IEobWi7Z3Cr
AU4IRntTPRZDqGaNEBGkqtM5YIqgCKLBIVIY6BwQFV3s+/iKMmaO471w2PqeYSVQXuDgmDLA2eD2
g8gjQgzsN/qVZteL3iLkxJdjgNKQiSjbkwb3+KikPSNg/fLxWBhDihQRSe0G+dnrN8wxP0O5lPH3
fploM6AQSKmU0HcQyIAAkNn0bw95Hgk5H6J2yBToNszDQ00RVevdCyaaqLBu2fK8uCPkgAhOQsLR
7KCUwW0KRERM++6LZYNVT2HFJ1ewv2jweGtkGgRMEFTA1baXBoefImzae2cIAVsBICc0dr1wtjiy
N9BhbKsGRZTttY/DA4oLRO1GmbTX1oj6ThncCA3Hv9/18VjQzDFuEWIjnth2wuBmBEwiqfcWQWAj
pOmM+W6bfDYWOCygi4rPLiNifw1um0zk7p1ZIy6YTWZRPVsbdI2ZAJxACV/79G13D2gmULSs9B4D
0hiAFJxY784CZ1GR4zJ11SQTun4e0OMzg5/JSfzqNknmJMjTs0V8ORDs80k6ZwWI7EMLhMg1NGLJ
/QIhGVXePcIOXbg/3yaqZFEAZRo18f01wF7ghNuzFwgBlAKQNCZ5ur9o8Hg5aPLKug5qiqj8UHsB
bYOevaCADZFNQzb+ZfhURH+FJVNEI3xwyyHCr2LfTYEMcAq/G/mIl5dDo1kuyacRE4Y6CiT4431H
AfgoCTM8ktoEenMGO5kL5pjtQgOcdefqwYHozNJnRhK/ui4wFxQQcsSBCH3NdZZebUH0htbUhYwh
YulNPWSv1aFZHRtXjAaRfunI1LhtaBwmGpTx8PmwQIQmLrS71n8fSARJU2QOA6QNXh4LgjDmYEYv
dRmsAe2RJGrvemdUgJJksAOKU9tRcBYRdIBEEBbKg9vuMQe3OtALvdF0uGesDI0QfBcXzw5LiM6N
EXOgo4wBxgIOsz1jAQREjkKS0tCK9tfZ85NgB0iDlXZgZg1vp9iQpvr2AschyUBnrtsINjSm49Wx
yS5Sxy00FLT9NbxDI6Gs71iQoRFgi6Sbzc775PFBlcm3GFT9toNkeIMApkzfM3Pz+BAtYeO2D9mQ
DI97wYSH0OobdAtGuycb0LJAbrxLe/RaFqm+l/jvPBJATeNkjt+V3M6B4e0Qtb2TR6+9EbsCjeeD
tnJA1U8HAQkW2OrsjLBEOcTLge2NXlAH+eV9MquCafK2v8PI5qQA2UTEHAsrsv21D8A/NRV+4kvf
yhymjhs87Qsc3HX2UonD975w4Jw9/7zj9jcE/oa1ffLFRnel/e2/6x/+dUJT3GfSjj48ZNb2v9P9
8+4Bn//0yW8dnurwx0t3na7SR6fef1B3t/l6FVIk8b/B6ssqXJ2Qrvd847/v5M8/Tu7zaD38h4Yz
/6zdBoXv3W6KaVl02vCeJd6/YX8VZavscIv7Oox9BULflqerwP0ap2fSFy2btXfbcRCnq6f4+K5b
XmD/lqNo/Zi76JudNL4nYvdtfLYOVtUqXR+33HI6e7fclRG8ir++Qs2mCL+4J4Ol5Ur1/ZUFve4+
nTTcEXD6tnyxjpFJOW2ZXTLb0L4tX9LjrntoZz+8ZXLZhz+8qAz1bcH70VRfPq2ckwHYsVH63vAS
ZxQk/U5nZMt06N109OSuzqJImzfv3XJcnb68tpSrb7PXz2NTm+Hu3TANFI9+fRgG+3HRVt/1bfom
LtzsWTe3RK2+bd+u3OgkenRJ3v7tpnWwip6Ou6PLGfZvOstWj06RrfP8ZEx3Wbne7buPjmuvTqvH
2oxP/6ZZC3CEPhnZHeeqf9tZ5vJ/kpzEpo7M8ztajzEwP3mf4j4B1LvpOMrPYogk7pMqfVt+vf6S
YiZ22tstUt+/6XJ1um4BRDawb/+Gq1eXqzDJHPd0We8o2r+j/at1mq1PIlWHVv6Oxm/XW/fxZBnr
QMDf0finOPUPfbw/H6AdJh7+8O+vvK3Y+XSVxqyUp8OlBW163/s/qKl/v5b7p3YObxz3tMdbvlLf
u37jB+xITk81UKEaGKd30+naPi/Q3Vdg9G347TqKsjooV2fHhI6207f5eyd+Wr9aZs/Wthbi7Nv8
u7hAdf+lgdjlWX/PDzyX9e/SNX2bf0/vr7NsfbKl6Ert+re9PT1VdgULfdv9nvdJzzn51zoNWdkO
U6WJVh341/eGXxSAbKu4+jb9sGLdwfbqdGp2ed3ejf+TemXPHn9ws8c4ytyTnZvcIo697/37er0/
vOuXkKZvZO/n+NNB+uKlf3YKrjXfeAzWq/Rf/wcAAP//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_xlchart.v5.12</cx:f>
        <cx:nf>_xlchart.v5.11</cx:nf>
      </cx:strDim>
      <cx:numDim type="colorVal">
        <cx:f>_xlchart.v5.14</cx:f>
        <cx:nf>_xlchart.v5.13</cx:nf>
      </cx:numDim>
    </cx:data>
  </cx:chartData>
  <cx:chart>
    <cx:title pos="t" align="ctr" overlay="0">
      <cx:tx>
        <cx:txData>
          <cx:v>Sales Per States</cx:v>
        </cx:txData>
      </cx:tx>
      <cx:txPr>
        <a:bodyPr spcFirstLastPara="1" vertOverflow="ellipsis" horzOverflow="overflow" wrap="square" lIns="0" tIns="0" rIns="0" bIns="0" anchor="ctr" anchorCtr="1"/>
        <a:lstStyle/>
        <a:p>
          <a:pPr algn="ctr" rtl="0">
            <a:defRPr sz="1800" b="1">
              <a:solidFill>
                <a:schemeClr val="bg1"/>
              </a:solidFill>
            </a:defRPr>
          </a:pPr>
          <a:r>
            <a:rPr lang="en-US" sz="1800" b="1" i="0" u="none" strike="noStrike" baseline="0">
              <a:solidFill>
                <a:schemeClr val="bg1"/>
              </a:solidFill>
              <a:latin typeface="Calibri"/>
              <a:ea typeface="Calibri"/>
              <a:cs typeface="Calibri"/>
            </a:rPr>
            <a:t>Sales Per States</a:t>
          </a:r>
        </a:p>
      </cx:txPr>
    </cx:title>
    <cx:plotArea>
      <cx:plotAreaRegion>
        <cx:plotSurface>
          <cx:spPr>
            <a:noFill/>
            <a:ln>
              <a:noFill/>
            </a:ln>
          </cx:spPr>
        </cx:plotSurface>
        <cx:series layoutId="regionMap" uniqueId="{B7A8A7FB-4B79-4DA5-917E-16EC9897FDDC}">
          <cx:tx>
            <cx:txData>
              <cx:f>_xlchart.v5.13</cx:f>
              <cx:v>Total Sales</cx:v>
            </cx:txData>
          </cx:tx>
          <cx:dataId val="0"/>
          <cx:layoutPr>
            <cx:geography cultureLanguage="en-US" cultureRegion="EG" attribution="Powered by Bing">
              <cx:geoCache provider="{E9337A44-BEBE-4D9F-B70C-5C5E7DAFC167}">
                <cx:binary>7F3ZbtvItv2VIM+XbtbMOjh9gCYlWfI8xenkhVAch2OxSBbnr7+blpXYbDlxo31wIeCqgzZsqsRi
rdq71h7177vuX3fp/bp816k0M/+6635/H1ZV/q/ffjN34b1amwMV3ZXa6G/VwZ1Wv+lv36K7+9++
lus2yoLfsI3ob3fhuqzuu/f/+Td8WnCvT/Tduop0dlnfl/3VvanTyvzk2s5L79ZfVZTNIlOV0V2F
fn9/GmXZvdHV+v27+6yKqv6mz+9/f//sbe/f/Tb9sL/c+F0Kc6vqrzCW8gNCJaJEOvbDC71/l+os
eLxsSXqApENsgvH2pmdrBQNfNZeHmay/fi3vjYGnefj5bOizqcOVs/fv7nSdVeOaBbB8v7//kEXV
/dd319W6ujfv30VGe5s3eHqc/4frhwf+7fmq/+ffkz/AEkz+8gSY6Xr96tJfcJndp+t2Xd5vV+if
w0LkgW07gmPC5Ob1HBbBDih3OCXI2Vxm23tv0HnNjHaD82PkBJvZfC+xWaS6jL6+ocRg54BJxhAm
8jkmDj6gjiAUg7g8vMhzTF4xk92QfB84QWRxspeIeBq02F0V3dXVdoH+ucBQdMAEQ4wQtlOPCXwg
iIMdhCeS8srZ7Ebm2eAJOt7NXqJzc9+tQc++1flCECgq4lAHoZ24SHlACMFSCLxRZM723htF9svp
7AbmcdgEkps/9xKSP9L1l7V6QxVGQBg4p5jb8rumenroO/zAoTbAYj+CAppusyE2oLxiQrth+T5w
Aswf+6nJzu7bd590mWxX5w3UGD6QRGI6rv3DC86Qp8jAuc/hCuOIbsSFb++9QeY1M9oNzY+RE2zO
Pu2l0BzDhq3vkn67Pv8cGyIOGBYEA/F6DorDDrAjhE0p34BCtzfdgPKaqewG5cfICSjH+wmKp4GN
rb/q7fq8ASjOgZQOYzZ9FJiJ/YJsdsCocAifsLHXTGU3KD9GTkDxzvdSUv4oo0Fnb3m80AMswWB0
tkpKPJcXhNABHD9McsYflBxg9ux4+fWEdiPz/UkmwPzxeU+BSdaZeVM2Rg/AXnRsgh7Nyokmk2DC
EIkYY4/egAlZ/qP89YxegmY7corN1V5ic1ius6/vbsAXk24370vK7L/oePDWafRNl1n0ltIrDjCj
nEv0SA6nGhXJA44EFoiizXG3XYDNafe6Oe3eJU/HTvaJ98de7pOt9+6d/vYODo5afXlTrOD0s+F0
QwQoxzOeKA5sxLEE02snJfm709oN1+5PmQA38/YSuMN7XQZvihU+4BQ8EM7W0p2cig45oJQSQe1H
3TshLK+Y0G6Uvg+cAHO4nxJ1resqfDdbJ2/rB6dw8oFVxYTYCMwEHfBeHGBig6ucT9j9a+ezG5zn
oycIXc/2UnRWX9fhG1J8Sg9Ai9kCb8+bCWlBiB5wJgkYYJMYxS8nshuTx2ETMFb7CcZpZMz4L8+j
7Tn9ElF5HkP5WdRodCBhiE842+iEfH78OEARGDgqKH60yiZuildOajc8zwZPQDq93k+JSdMo05F5
O4SofYBAYChYxht9NhEaQAhRhxP2HcLtvTcsbvWKGe2G58fICTar/XTyrbKv0fpNzWN5ANxaCvmI
jJwKDwd3EnJsLh9DGZMD5xUTegGZ7ZNMgdnPqOvosTy976K7NzxrCNAAjAjYNhvPhA0k7CmvRjY/
QLZDpO2AWfTUafG62ewG5unYCTZnp/up0HS73q7PPz9uKD6wBeVMULrTKy7JwSgqHNmP1yfHzeoX
s9mNymbUBI/VfpLm47d2JDkQ66ZgyYDbe+vCeyon0gHOZoMS2+YvAJ1+Ki2/ns9uTLbjJqgc7+ex
f6LryLzx4WIfSAeMFYdNNJdE4PpDDnhlH4+dyanyqrnsBuXJ0AkuJ/spLafrKLvfbtg3UF8McqxG
h/cTYXgqLFweYAS2J+i4nc6aX05nNyyPwyaQnO5nGs/N/Zj6Zu7fEBbCIMoNAW7beXS4gPX4FBaI
ghNKwBe6jZJPrMtXTWk3NE+GTuC52U8udqqz6k1JMgUHJuTyIAn+sIfXRJ0hG0xMCllYfHR9Pj1a
XjGV3aB8HziB5PRmLynY6brsUwhSbFfnn+sxAt7mMQLOJgaL4AfCRhDyk4/6C7B6hsgrZvICJN9H
TjGZ7SUmVyEkrb5bmbfFBXLfOHawZI++fjmx9QXkxiFQcmPI9eE1wee1s9qN0fPRE5yuVnuJ0+na
mPVdWJv7qjLbzfzPBQjsGAicgYtfPGaIgg359MQBoLjNQO85E7r86vnshmgyfILR6X6StNFoXq5V
bsLoLTOvKTngDuRXyW0i6eTgGYVJQGI2eG82B9OEFbx6WruhmgyfQHW23E9xiu7CKFhnbyhJkMgA
YiQh9Lnbvckg3dcGH9voaRtfE4/A6StmtBugHyMn2Jzup6r7UK3Dt8MF6hYIKDgg1I9HzTSMNqb+
CLBCMZ8g8qt57EZjM2qCxIc9JWwQptF1Gb0hGuCF4QJyeehj8vXEwhnTfYSA1Lgtc5hgMkZafjWj
3bj8GDnB5nQ/c+TO7r+Ua5Os3w6bsWABcmgInCXfz5GnXAAS48GPM+YK7E7Fes2MdmPzY+QEm7P9
dA2c3TfrtyzwGXUY4xRC/btZGkIcopuMjEVAD9ABi3tq7vx6Pi/hsnmOKSq3e3nmj0Tm6L409/12
dd6AP0NQE0IvkpHd+kxAIgDEpKEgc3PoS7q994/s+F/P6SV0fjzPFKGj/URIl5BI461LDcHnN9Rs
4FcD4SBCoslxIyDmDH5ph/NHlTc5bs5ePaEXIJqMn8Lk7SVM9nYPvyQ//8X80vMwesPgKuQkUMgt
hnrjx6DRxLSCAkphg93l4K38bh99I76/ms3uXbEZNdkL5/thSN39tBZ6c+hstsWzd/7NGnA48MDp
wASUFT33RwAHgRgeAfb4g80/Pekmtdkvz2c3MpPhzx5hPwq/z5MUUt3etDQPlCesOAS7N6zQBnLx
jBZCERLkH9j2Nk9RTmTkFTPajcaPZ5nKyvFe6s3z8j7Qb+lyIFCa50DRPXms8oKVf4oMwvYB1E0g
RCZ88NcTeQGQxweYwnG1l3BcQADP9GmzftNiBThSHMkh+jDGvMfX5EgR4sAhjjOmKWwoIbjGn2qw
185qN0LPR09wuvhjL3G6fkiv/i+wQhAfGyJEeFsIPkHKGZGE3HcoDtsgNSGHr5/Xbqym4ydoXe8n
Oby9LxWEXreb+iWK+PrMXki2tgXD8N8EH2igwDnmkkPy28OLbW+6IWevmMluYL4PnCByu59evNsI
ykbeVMeNdccQXbVH8dip45wDDgrOodsS2Ckyr5jRC9B8HznFZj9128c1BIuyoHpTWiDAqEHAnp0X
CkceaAFU/mydsBN28Lo57cbn6dgJQh/3FKHI3OnMRG/J28ApBCqLEeh2sXk9522QCQ9F/eDMk7vb
9nx8zZRewOfH0Ck8q70kBx97DR3Jgq3mf4PjBvpdQHAO8xcKksEDDqQaUQrm0Ba8p/ztFRN6AZrt
k0yB+fR/A8zLTpzvdTizdbWeP7R9e9Kg7OdXH54dutFNhj5S4J3wbVZ39fX391Af4oAH73s7ufFD
Hkc+1ohs6wn+MuZ+barf31sOPRCQlTLWNGJIpRNwMLX3myvOAZxngDyBYKG0+diVKRvdd9CRDh0I
NnqIBPRzoqA4wYlrRlL6+3s4Ccd843GYdCQGnfu9396FTnsw974vx+Pv77JaXegoqwx8MIVgZL55
3/h8DJoSPfRPg0ILgvmYGgvX79ZXsMPh7eh/agzHxRB21sonQzcjRZquWez7gVtHNs7dcGhw4/am
HzxTW03rJQFGJzws1enAfdp5CGXJ3Lej5quokTof/C77LO24124gkyByYZSaddqvFiobss+K+WQF
Wez4vIxaXrlxU5LTAaXO4CWxCtTcyJQfRty5FmWSXpVd3ZzbzVrpsnRDEya3VWOXn3QSNZY3NGk2
HCZ2Dt2c0kp1bmSsfnAtEmB/1smMdC6pRJDMc14kX0IrIYFLShXEbo9Lf65xH62SruiM66eyPg36
zieL2vYHOmMldug81dDrzCuJjJEbOzE5LGQ4hG4X+uEJiUXjzEkvIuFaWcqJl1iJvstNnn/SlT2c
1aa3vZqk5jiQpr1zVJN9olXEUq9xgv44apPiss/jYI1DjN0oxtpVRb1oapV7vMa210VOezawTl8w
0mvptk5XlG6vWnGYdlFy5hDVXdKUDIu8r2a90Ssh2jpwi6T2mqwuXU77wxZH4gIVRmI3JuquMyly
SaecC85QvvKruLomfWugytmYOW17svSHHKVuZiXZEasCMYv7oT52ujbyV4NBxVEzpGHi2gGTgRux
Qpw4tsKZV1p9ektUXl/XNCnduEbt4NZJg/6MROL/WVl5t8pbVsyzTFon7YBjt8oi7uqhp17b+cPJ
EKD6Y5r0eeExqcqT1i+L49Bxmm+ylEPsBn1lJTOT0vC8oVk6zwuZxbOslUXmIiSa09TqSuRKXifr
oo/TeWC6gh0GkdLKxXFrPsdxmqZe6xdF7iYFCS4yR2ZoCeISXYV5Qj7iQEWXcmBwN2KL8hrlOF7U
RUiPEY4b2w1rHS4tUgXG7XU+w1VTLNseNVdBqFKPq7j7ZGVBeURsJe/bshXlgtsqoC4irRPN26KQ
VzLmQ+uZKtDWn3FA+EVIoyxxG8e3MleaIbmjuSbSrUOczAN7UDPJKuQVCmU3gGPyoUUmvBBdbE4N
6sMjUeJGzpFui5PQz+jM4n2gZrBd9Y1DCvs8KCttZlYB15EO6GnR0FrPwaOXn8WZgII8t1Ug5X92
GYpp7KaBlBSWp4Mk+vxINpENP3SGgqpyO9n0Mb8yWnZ2epLZdpdVLjZWNSxVW7eu3wy2f9W3DemP
QhbGy6LlF8iJk1lOxeAREgVuT0t53aUgPXPT1ekn35e9i1K/SWeiptJ4SY61lynDruua1bnbR6jy
KtoXXphF9hnNVXdSMR4e0iJmrtEm9ZKkD+bSb5K5Q2rYiiAvV77pbOFGTZN+6PyWqBNeV3Z8ISIz
pHJG86G2r+lgWlWmruAZO8OosJZtXd7SNGwvrcSRyawrSbsiZXPUBBk/1XleHqoqwbO0S4fDvFb9
ZaEdvKrjtHC1w4KV05v0si1JeZW2cefRJI4WPpHpXOQAJHjVXOWbyEVFeKZikA9Vha5dRSdNfJS3
EXwSsYrDWvjFXEb4E/dD5rLYOopj7NaFtl3wARn4GKv1usLQ25ASuvJNqT0Ey7IQ0jHnkU0/yToP
Zu1A5Fy3jXUaD8hfBqO27mv7Y4aq3PUDH0Duv5amOa4GWEO/so/jCFe9h2RiL2wTfuhImLlprG8d
0YuVcvI7BojNuwhf2X0pZ36V3gakPOdtHF9URfYn9Vnn4v5YRL29ULa+biKiXNWJymvtXrl2mzQz
nKVN4tZd7ixFiBKv51nq1o0phDuE/LSIkDkqiTmuYj9Y9NJpDjFp6AyZPilcioU9EzIJj8pA0Age
Lx8+hZ0xp7Jr6YK3yMWwjY45oH1iByV2bavOruyu0IcWy6xD2g+wm3o9nPWlH/uwf1DjOhHLL4u+
l1dkKJNwBp1h08vE6tpzLsuvQof2URIF6HhQsphbpnWUl7MOjWq2sJTrwPa7EXYZzKA5o54VHcPz
ITJqFvCgP0u7wXf7BpUfhiSoPYtRc4ZldMlKqwCRSEKvbBpzpspEeaVK1XWT+v4lwz51aV3GLtN2
PyMAk/TtdpZgEq7Tzl+Hxi4ucS7aC9zJ7jgqDbnikcyu61YrryL8yAiVeV0NWye27I/MhIXLLPhf
GHe+B32J9Awn4q7tGnPlWFJ4Q931C9IPclG3Iv3GjZ+dDe3c1EN90laUpG5ZG3oGOsY6iatIYLcI
VXHF0jCdFSJLjonQxGM+zg9lZ8I7mqYgW1Ib44mkvoJNmJ5JbacXMfOZyzMu5hEfzAycZReCGjqr
cFyu1EDIRQoOmJlV9/k5a9Fn1pR8XiAruVYywS6rBP5YaVosTIsTBDsjTFIXeAH3EBXZoo9wablg
Cx2ivIyOrYbLI2bafpk5UbfiFRyRXTLwlZVCQcrsaWvdZwTrTud9GQXhY0/j77/+50Yr+PfQa/fH
H8eWyD9+gwS6TS/ln74LmlaMJNNM3zTy5O+fBWzvkTeP3PTZL38hyi9Q4U1r5hcuvo4nC4gI/Iwm
/+gX9oMnb8Y80mRkQ30jHTu1ADCIQPHvd548ljlAWA7CQcDGN4z3CU+GpHtIxodcVagdeqDQW57M
waoCl5EDyV8Millt+bd4MkScn9Lksc7/wbkBeXuEUUknNNlWYW771mAdO5VfxHIBDlynr/8sG0mz
8ii2lYgKN5GOE8aHwlQ8Yieg9lU7D5SEhhsViHFP8+CISt9JyGlmQaMN3rtWFQZ2nLtOWkbmsE7i
qvMPE9BHUXTCgrYpQneAv/r10i8GuNcHmzVtMQRuUKu6C09Qo1g/JMANheWGDpwLsN2dTB2BPUJq
LyFtGvVu4fuN/QlnpV95mldl3l/HxQAenblDg1ZcOmFXh/I8iqp5W0nqp65ysKU8VmcEToC6HKze
Fb3lJ17AdOHk7v9Lzcu9yX9IAGAswR572bqcZEL/ZeSj8AgbulHB0c8fReDRwAR3NWMCTDqo7tqY
mD8MTCjHAysLQtqCjJ6FMV73KDiQoA/GIFikYJYiyEOAcNJWNTzTf2BSP/7+zMB8LjfQDFrAB3Fo
fgv1mFB+MZEbavEuKBwxLJOMhR4Bm9HFPLh9sig7bgKG8lPh3NwEJB0cWPCcXILF/tSGrXRj5SCP
w7JOcOF2wgyzUDTCyxNazX9+Kwhw/uVWkMDhCCiJg2QBMrmVVn5XAGsfll0TVW6URskxxsR3kc4V
cOeoWipUWofdwKgLGkL/4vZg9z+//di8GbSggBARgDYmKzx9UpwODms5LpZx1t5gJT46kdkcYZvw
x47FHD/imUNgvAWTGHozAG7QH/f5LUow5MAGRsWSofamY+TWSKS9GiPh2kNx//PlfKjqmN4OfPYO
dFuDHl5UjrH+p09EgoLyThqzpC0pjoJEodzT0lJHCfPVUdrQD9RvC+XSoKhsONV1rNwilUPpqqRU
5cxoP3IFDpAEYuMkK+AuUnmNbmThdWkaaNcYGWcuLlDeuiqUbhlLvMKxIl/AKDwMGlN9y6hjRW5Z
2fi2NzL3rF7WapZYGTkLi1rOSJiQWW333W0f++VJxIMWXAlYlOGMFlLdcJYGH6NeaBcMV3LpB5qd
sypLrjizYrehpXLroArO6iZDLpwI/kw7NdAxmxVg8A/DKnGC0zq2mgVR6hsV6ZWO6B0fnMuqBDbX
Ukcd5Xb3OWhoC7eI+dxi8JmKxMMsyYfiMClY5JUZmjETt/dlKIuViMPzvOfWLJK6nFOs6nmrW37W
dSTxpMX9IxyQW2Eh/ygOo8orjMhHe+kezAt504GDetajOD4bZBHcVJymXu0kni2bYCZ04Ltd6zfL
IUr9eWx34WlmmFeHvmv7Tt8es8DmybwtLbAngrYP5Kpy4rpbRFrImwI8J7PQYcjDTiROcjuO7eMs
Rz5aZF1Z8g80E9bHMGnK80wj+Byn6/CNRklzDMdkvYQ8HuNGZVmBWV+w8NhXRXmqU5vNcVYkC9VK
2CKqiC8KrXsvbjM0b/oaL5ootW+pTpxZ3xSdZ4URrj+Bm6tAgWf36MQaRHAThcUwzyKNXJ8rOgsL
buB4jZBcDVbpn/h+WF7mQ1ZeqNKcgO1KPhWDU93QmiTLwgrRKeoIXyqwrN1i4NGirrLuMFPkU5iU
rHeTqA4WsSDdkppIXto8iA8tkpenQ2DpizrtZ9jU/WnQaXCDyDy1F2UbF580ZwG4W3geuKhj0WEp
aX0c+W3i+mA0XUTCLHyfgJ/DrwS4QFDwOa6TcAXDPnYNsA7lF7Muby/zPvkQIxO4VhODMaQysP4M
T9wobIzb1AEYvn6LwOKK7CWy83TZq4quWG6K417bQAzA76PPVQ/nBuxocCi6lh/Yl8Qv+rWxtO2l
IDQnTRBbx1XA8SHpZDjjKZhes1hlySLxCzEr7ALuFiREg7xYFvE07vyFn4f9UWc5/icnqTLPdwJ5
GPh+e9zFcewJXbcel1Z4aBrbB9lXloupHbjUrztPsUS6hKft0YBDdNJBEsvCj7m81VrHnkrgG0a4
CNfEJx8lGvo5ODPsq6jr7SVuyGcBuFpOGlwn2gZXjYCVJtFwVFENFp4PzqyBWtXMb5tkVjgo9PgQ
n1qmyC/jwk9nWTF8jQLHOG5oJ73r+EGz8q2gniPLvuz6elF1OljGVh27Wubt4ZDAxwY+Lz6UyBIK
1FNrzfKi1Isaa7I2TZq4Osw5uEcWRR6QG8Zy6WUoKbNVJhpzUVs5WYPedlaRasmhjcLU65oQz8Ow
BoQY+DbO/DSpsEv8vP+gkZOegEIaVqiTrZtj9qnUrXGBOlvAG33tpbmPZ8YOTwInOwzhAHBVYzeV
GwTKd1PwO50Z5azSBn9IVGi72EeZFzjlES0dazYMlj/zE8s5Dfzk3u9k7A2FmYsa03Vt0/xLXJPm
PKdGSZelIHugEvh51MfdCbD6dMUVLpfEiZKZbof2T921xIVqN7izLeO+91IOAgQe1i7+JmMr/Yja
wr7xxUAvyRDzGUkl8lCqYuNqlpJDkYbVnGewv1DHu69K9dZ5UoCHwZjMS0oR37KQZcteRjr1ijKt
wWbsqBdT0B6pU6SH9SDoSUqitnBJPjTnyjjWcuxU5BWFuINihqByGwm4Fz6LV07siJvUdOgwY5Ga
l5j2nmj6aIkTiueIy3BZR1of665mS1Yxds4jlCxDKwg+O2yugqg/TPsQlr8Juw8INNcMU+ksYJHS
G+IEyGM2ylOwExJ8TQs+561SH6s+oZ+7hodnvOTDR5ORGXjE28iN87I8q1FeLRIVw87rRbykSVq6
KYdNBofntywx2PWLMlnwwDcrOB/bVRMT0BlFpwU/rpDqcTrDqan/3zTe8PGdyadPqDoFEvcyxZ8k
gE7GPRJ8DsasABoNtBx8hKOlu7WOoZZ2mxlBGJAoBwj2YxAJqjTBVB1Lm8CaHoNLjwQfQQk7tHQA
CxVB8Y2ELrZ/h+ATyIl5QuDGO0LWH4gq0B0OenUaQEpRDLyjTdi9g/yqlnOc09xKPTtvouGWgQc3
WVOrZGaRFRBGGr08HQvh9NW+/SXISppZo/5PxJEMWV/PEmll4FSXKjWnKVM5WJ466Vj+hSVV3Glw
b/M0Jl4gBEX3otN9fZWGnUjXjsNy/44oUvCzgEdFTlyFICKUejQHsnQeIrtqs1mQsjLJXd0ypU6Q
6IHegY2uUH+MFcnib5ZpNIx5AukOTv08yAYt8W34PgMJPgw59hSGnoDPSa5AKqpDHjr3fquzuFhW
iqZ0mdLGlGI5mKCKWm+Icmh0nNp+hP3Fz28/Fh08wwhSY8jYtZ+A3ww6RE0NpCEmjuE2j77GKCFJ
5FWaMBK6UmKriBdl10KQYFaGVUBD16LWkGcXLSW9waAdB96So4qHGfAgrQtSojOIdxZw7eeTfG53
UAEl3wS68cmxAylUrIqJZdWFkYXDklhfuVU2Np4FwMZEsUgdWhHbzcqK888Js/0K0gq+i9uvsRnv
C/4cMJMZfNMH2MmT++Z1r4W2iPM16GHPcbcB2mP+DKmPs8Bt46iOzjMfviutcsNQQ02n+/PbPzco
x8cWEIOFprjgBoLwqxiX5Un8NWBNZAF/Jl8tkYoC/KetzdkaBMmqVnqIRHoWWUijU5IUfX2dGNuG
CCTEbFNYlJ/PBDTC000C1iyGSDOk745tKyH3bbIQ4LOCsG2S+Xe+HDJWHuoiV34/t3xlZH/YO2UH
qPz8ln99ePCrjZ49aMg0JkZObM1QhH4a93b5lfIWpHzRIz6gZMHKFjzN88jxKf9c1rDqhWs4VBF+
Bl94U8p5E2k7b3+xEdBEk8ECQCNpkBIQVHBEQu+uCRQQZGQyr6wvwD+EspYdOOdAIFSnQ/hGtrqN
6UC9SJke4uKdxARmxSI7rK9VzuPeyyxUZtdSharMZgXTJb5STZSZLz9fs9Fj8sM+p2D5QwteakPf
F8gNAGmZ6JK69Z3SLobuS1dWJWwCu05sWCwbiBOzXIhYNdZ1jiG8CUJTtXr8EeVB/XcXCyoAoR0d
OJGkA0EmUG3PF8spsKl6w/WXLGUW6PAYtNfQuk1vVz07Jj4DvW+CGprpqxgCL6lX5qpEbOlYYOYm
Y+iAPGj+PoRRWTSkzTHtkhys3Z8vF5ruMcilhQJgPFZcj9UdUw9UR9osl9lAvhgfc0vN48rkaX1R
DFWUZ15b9AVMDoh4A9d0Xyjdz5xk6K3rNs/9lZFlGgeeGga7P1ZhkVW+m0EyB3hSa2Zb6RVXMhiU
B9+U1oFKxFbco+zIHmQKn5qAhVYUvxBTNHpEnm4ASBSCfG/Jbci4g56/Ux8Q7MysaLIm/yyYZjHz
cvCuwFb0/VrK0kODsEC1+/1Ge6Y1hWv1gzoBC9uBS10L0aECgjzk1wJNp1ocehFBmiaTCNzyoyKZ
bIukS4zyQ51/zkuQomJOTOLQU4xC0h8TsGxhOSBQmw63Kuz6XkCUu2yL0AOF3/KroBh8a1kqGg+3
pVUbfuZEfCQIHW1UKg+Tmo3waEMkbKG+Eay5yss4GW6HlCdgDNtpOh5aEaz+6OrOZAh/JBDGGW4d
1XWAHWFxDz/MYAeVM8uZIWbBRT1il3RBBASjeLi9dAKrb11HdzF8hAbyADOPrGzkBlXOVLLuDM+K
fCGbEjXXlOihOinLxAeunaoSK88KfNUtAwqH66fMyXx6C0YVgk0mnAB4RlNkGijKzzf7VIXD6gvI
GRrrlQQH/+DkMCF+n4EjLE8/D0iZEuJc2BY5BPh1rNMVqYsWFMXP7zjVRnjsR4kRnNuQpyT/ckdT
QqC4VaT9RIZ63IxtTUf1h41I4PDmTcH4Zz8mA2zCFteVCU4FKBbYpz+fxkhnnwkFgS/zwgIOLqh8
xRRY8nN1NJCmLizJ1a2imaqIW+maWfe6CAvQRmFiwAdU+pDtcNEYJwCNk4dMB/PAqXCjXXBit2nj
VjgojlPf4dcdKVOnd02LeHNVOZYdeQUbOn0Mm8gO3dimfpSD6wG88iDsIQRlrnQTArtY+XFSjZLf
gM/9HFpAiLx3SVKSrjn8+RNP9ZoDHXLssYUEfvhiH7AJnj9xAskBWQtOuw9NndlAYllZQugdNxCr
aV0KJIsuQ9R2sG27RBL4EVQPzNbi+bilSR232L/2Oz5uaVxEgyqXUY7JqCKLwdhoUaRNbqLDgfUJ
SJ3fqpFTo95RIJ0CFSBGP38kPNFsDjAgCK9h0GqAIIR9J8GCgmRq0HGGPzhVSEC2qjwYJ1BZpB5F
90GOodl2D3PzIWUNRBx05ahSSvCfJGvwvgGNB//Y+CddJNDLIJWxoMuoTcd1KPpW8zO/6OBdUUjG
R4RUGW4WiSVKssidsiHG6+G8gMf9xaNNLAB4NCilh8IPEBWbQU/qyaNVXYJEWuv+AwmaUVNVZQFb
a0iHSN9VtpPgzO0rXQy3Amfj+ags/b+UfVuTnLi29C8iApC4vQJV1Xe3u929bb8o3PYMQuIihIQk
fv2XuL3j7PGOb+aceRiH29UFEtLSWrkykwQPxOfj0IXTPuaJ6c4Viax7QZaqMR2uQNk+3ZBtRzSZ
+qjCEqNuUEd0swibV32qHMKaQUaCC/aGxfgbaqwEUwFOEqbCmIJHpskGK7AleJUK/O19fo5QeFhB
/F2m/dseLZEuILsqUnRP8F6V/0p1QQijeciX6NM2FjOiw3t6m/LSb7JBZcm76Z/Cwm/H0XFJSpDY
xziW4P31e+EVixkppPLFp9UmWCEmwOuqv+Dsx/xQoeicnZiLZlAA84EETPiwsQkpC4IeZslpP5jH
Il9LJs7M0BLBABtye9IQxeEEGCNsfAOoPH/49di6xU2YSj+UE/YKdtHxODrpjwcRCVBb0qYKotqe
4nmccSeZlDibZG6OOvXvZ5tW5K8xEYM/DgEECbwdAFnQ75UN0sE16mIfPnEe8oHVxkqiGuZiJh7y
dKc6nBauc1XWVZpWgtdaL/1yEw+W+KxWyHaiW92NEb1nIwcRcnGz777HQNGvHLM0b2UxzcMPKoZd
P41zPuJl0SB5uA90S2K/t6WYqkw1C/LH1Z6dy8rtQS+c+bnOx3hM7kisk6qdJg0MT3hjNatnXy5g
3/Fp06ArdV5u2Azbrl0Yah9lYKidqzSx9DkfTKDA7UHDcfaiKscTUDoD68y14QUys6bYB7fvKGux
FNW1l4HZelmVyM9bVXSkzcbI759cPqf9q6VDx1pCTZo0AfXpHOq8M2vVgobljq730F3B1cy0IGG5
/ZZVIL9dEpfw9NxFa8njk5LzSF9CtnUyegHNxftP3nhigBSbKXrCiVHYH5nOc/CACtDJ5lrNc8LX
j5XfB3lhPdCN8z6j0wNQXM4k5U2h93Up35JRlNMPnqp58y2WSlj+qKxxLm7k4NZEXBk2LVnZog7I
wJ1lYyTzhyopIikvW67SdeB/8HIiBrPsE1Jqer+TecOS3hO9Kv6R5LHJYxAzqVLFta1Yz8Huy7xc
upPYOuO2O5exrgeVjYLnlz2xKSXLdS4o78oz1kpOZK3A/cOxPqxl76q6i2i+mJYzvYtw7boVzZaL
60ecNo2sHEWA3VRvs89zZPNsvcbicBFrwNNbgS9Yhayrqk0gpc8/DGlR4A/z/sOo7wf8GzT0FJfb
55Uub7tdqnS7EblWXXqV+CgqiiaITNri4ieRjAcqvh3nYpxFPYbTkQyHyjfPAgQTjch4lXUfglNO
FY+CRcIN50KSKFXX0h4UtA+5IFlf1UtVHZhEoU0GKnKB9kS031I6rJipKCwI2feI2gvPbiPCdDHc
JT34bGA8CSdKdgIl0K3dae7h8KEbhKzjlsIWDXF6ijse+qWNlRS6bCcTo2fyOe3SCdcbxVBVL7Yr
l6XRqIMxs2lpe5wgTZLz40tw/0hZavBLj5ye8hWjbxRPJpKfBXfHjJHBSPwxr9xEz9NYHCGfbqYr
i6ZyZsYC2CfkGxdTaXTQajTUj6Fyk+2YvkUU+A9nycpwtYEnKDKnpD8eT6IoT7N/JYM/5nmilQCW
FNlI41FEkyw5/WNZUNAsZ933yLQaVyahWJq+5JkFiXumdrGvRky2nzBfEd/nC7c7Tfx9KYrjlns8
abU/51hZuALBPy1vLPLHAst1dDz5LET42VCNx9RsW4KP4ogtF4d72NDJxBh/jUdrQpY3AG4cP8u8
mvNnmVFWkYa6CgBQrUBKxFz8Wj1sXyt8ZSGiY3DMhJ+TYbFqdPMrx62yPTv+RtZM3pO419Hzr6kG
iH98/N+T/P45IAWpvC9SNeIGkini25tEX6/Xl34iAYNe0t3jt7qUdH38jAK8A/c7e39Q874ZLDVU
3lZ311NSBTDpEsk3tFSq0c6YpS0dB3wkVcDYdAOYg21VLeNwJL3dmKX44VB08fJWvc/grLCDENfe
x8TTHjVao+YJVMqrYMujOo/fH+378siZHDA/Oe3xG6esGI7B+zxwLJYu0cdlOOXgTTZhXuKCv+xR
T625wUjJMb3vC2m3weIuMcjjWxKwF/F7EJiBi16vhh+3/j6h0e52/GUeyEyLUxRnkxTXO2QRXl26
A9GKT663YLneVaI7kI8VNIK3fivS5S3JO7DD6zVDxorB6w3J7ocVWPbxhSlogbqhW1fij2GKj+0w
7tlx/5PNO+5e7NCB0HGeuhLfyxeSdORKrqFIzC15Xyu9WCtTXH5NeQUtA27H90TiS3ACzLi4UL3E
Ob8laAbHL8jcRLmh2xeB+97Ea8dw8UxwvN6uNWjDmesBgAEgGzwmbq/RZz+2s8X5ip/JYHNRniWS
RR9uSLUOfr5CkzIex2ao6DBuNVs7wIbgyll8nptlxR9IGrPhAdIC/P8QD+Rfs9glgIoWYPnDwyYN
AyjgtMDVE97N22s+MY8qgIEKipXhKoRycfZkSRFhSs0HW56GEUfsePLRxKr1GlIWvfsvce4F4k03
zLOUV7/gZGEGrkGi5wPq3e8BPE9CrpTgmI4L+blnQKEeMGErutlsfyW8nJ15WYjjLr8y70P3Vbdi
iojyu8SIZOfW7JTvcYIoZzQ9pi/x6lg1wKuOJf6On5ardJiBBOQVjNf0fYo/NBY4Pr/0gEIjMHh2
4MoVTeUEZgjvQz7eE5VofCIPyVHDbpldsa7eQZY9yQbNznZaNEuvO5Dy8B37O/TGUJYDNVwyKoGX
skSi9EX/Uc5TY6A7QB06yvzYT4a6HiB8J0uDUElyFnDmrSCeYJpR2R6TZ3tyQAUpKBfA4sUwdfh1
eB1jlF8c0jMW3TjwvnX/UBFxgJSzxXF3D6UFyc1HkOXHwE6eiShwkKJVNqwtoAsQyOoCIFD+lXYk
QUmOw7DCw98jumNU+TQexwYkOsdy06kGabN9n0lhZiDRYAX0ZLtxezay4qPcrYueNZJpoAo71Bj5
V8RbrK8IpGzMAHqqxxiYmiIEf5SXB0o19MhXkVlXI6jbX/Mq8CV5o37Ih4c8X1RgZ5rOq4n+BOUC
POUTTjQygOY/AP+OmnJICv0KRNJJ8ynuwMTqGpYFwv2TK5DbLD8gWNiW9MvKSkATFy3tNlZNlO6r
fN0petJzbXE6eBT7STIjp4QAq7KJxSofQQtqNvwwKra6cOhM+fbXSN6f5aIEAOIGHLRwDOtnuBmG
7Yh/VeiOaILs/9i8oH4fn5h+ovdMpMfPYKMW4ROhC8cHGQE6MZ5QuR+9DXBoFLZyh2yRPewmJOok
sFGPXVmNx7/8WrLIKRGJwN07/ukdDz/CadQ12gdNijpJdVw+Wl50bq5dPAE9B9+dge7klunY5V20
H3Dgij4R/qBIy8z1ssdY3zRG/+EBuOVx57JHp/HrrwtlusKRtmCpRM/vFdvUi72QtZiUpR/le8CS
70Aj+BEHGB0NywFCrjrXlLaQdS0zq0GlsdGzBdceYzYOXbztpk+7I43j1OMaxTYct2V/brholjhH
apbZY5Or9GgzQuzjjzVZsD2VfZ3xdRrHE4f6Aqv3fUKAAx9BT8LCBN9L1yQStzwlQ1H+A/D1W0EP
LAfxASs4RXDLk/+ClblBDwF4dfrM5xmEvBqsEY/d4MBCeFgieuwg6ByO3bX1y3Hv/1Dd/bW2Oy6P
tynAIedw4MP1f8NZtfVz5NYCUNV7aBTAgHEXqAOwk/7+Ur8B6NhNYDrGuBYgK/w/P8r6/+hQuVIu
JUMq+e81Eks/z82iGKUf4E57rO4q58dDtb3AE56ppnhkv4Lj39/LXyEECGCxfkowH8HqBj0VLc2/
3gvbSAr4VnTP8MxHGOuz5EhS1xU6vdM+I3X+p3n+7wvCfRLAQQ7mOcDFw0P3PwcvuY7BLoGqafET
DopO4sS/LoJEmPu1s/9+gMkB2/0Pun+MENhtnBUJ3MzxLp/fgUwoo2g3mSF/+hUxHN8P0D7kJGTZ
2dO13M5CsV1/tI4E0Y52OuI5RErRc7TuFOfRP9zRX1c67gil1PHaFLjZZaAK/94WC1UcuSKQ5Wl4
31QOeR32uLcSJKZzX279USdQG7AzK4LDAalFxI8bEYosdm+2BZX9ORvJnMW1R2gJDUL9go9jf7Dk
oQ8E9WTj3vtZ6j3M/sMg/gotojZB6x2s/fTQt1dQEvz2HKfYcCa8qr7HAvjjr/lKc3nkAJqMR53g
ym0am3ikOi3qQg+AsOsBOcYKNc3kixfhYqzuv7+v35cXFhSNCXjEcNsGg/v37i/ygcWkPtoe+CqP
iLn/TNDUmk32Y4hKS/E+uf89BAc+Ka6X4W25Pz00Dg/Cvy7nwiNLAl/cPvw6jn3HF1HHYA9lc61X
GFj/366HVsThuo8Ni4mn/xWmiGNAyLdePLwfl0jej1VSyAH7dYLkC0P++wsece8/tg8WKtpih6Ev
eDLgbP2Os7qw+17vmbwqpkjLrCnGsSBfc6i6/jE0/Pel8OjwJluQ24FAFL+H4JGlY7CQeF29p0hb
BtQG6ztdRvzx96P6RRH5j4EBw/z50lzAmAdhAB5cf31ycYx+UdHz9aL3NObrKc38wZKweP+knf9c
9wmN9mZeO2C+h8hwRxVbm6wDn+sWWQSoQV0zSwVE6i6lwETix5GBUjpfBeQs2fzAoChOfGhYilbY
l3UBf7Y7aZHSaTmNg91T08RznEPUVuoMEOAd8clM8sfqvc8ocxRJ5AObxmTx97LjWwUqj93AdgNW
I0AhuUIBVPRjO0QgqU3tr8SpiPBrvJbv6Q4qhxKHWP4zvL6XQPLnpnN8THGkoGQ90hO3QZwSXc14
z/DwMKUWuxKpX26LB7IOR5IZvedcCk1bbO9Ylcne13I1Y7LX06qrqW9zVQzC1v+GYhYc51BividY
PzM7dPwc5ndfyiO5KJYNiBdqHpmnJ1XOuOQoUe1sNzG6KH3XDH7EC0ghzF4GMbwQpOMVecgD1DTq
WuRxdIAU66aB/4b3+rByYSVLy6UdAQcDGSrQ/agFN+XMmsjOnYvBYoavV5Y+VksFod+pW7C5l09Z
qLZ9/oQ+yNFpQ24ap/nDbFY0Nz71Cig4CNoFBc3hzPWSJOC/JkiG/wwoidfyJsu9S78mmQ+mfACc
x9THqaqETE9iWqMYFTpeMudNA58C9PhP0xzwbFvn010HiCmBmGwNUsYkK5tAA3N3slrNutdok7se
VX5VavRrex6vFxoPxr1BAC0DbxlFITDVYzGN+vMERCiyNRQtRyvwVyxa0Kfv8rtyxHkizhMf8tQi
u/+Z/wGQP/LXMJnjMHxfGsPPLHUqBolSUldg6qh603E+Johk3VzgNlIJvaCT0VZ9wuEyl88K4vPh
PPZZl9W869xzFvpMtKF37NLTjVz1MdmvR+23KyAs81Oh87TxVcYfCmhCY2DZm/7EsKivKIjQa43d
x9+EVsPnLu7ndrJxPNWgiFMIxBJAXemU3ZYq/jpLbMfJqfwud71qC8o5nm4caXDBPT2JubcfdjGY
+IRqwZzKEENuKdd8/M6hqE8Tqm41jbrbEWqFU7YCGgdBprvaZogTeOXKj4XiC/gGqv/RrwtrBw6m
eKDT1GasWm7KPR3PgU3oTk8qo/jqMkwNhf777PCV1yXqxDftZ3tJA2c/lkoOF+mTYa9DJbIzF9Dy
KoqeASQu8bLCYmHuXpzfy29DNGWAGOz4yZVpf4pTE9/gZVK8r2cwu+8o4MOzNiveayUK9hGgJlQz
3JDqR4IWFOqsRCVPWwoBAkwMpuiUrKN5WjcKIAShoF2Dtzdk1UHW2ejKhhUV4+XnfkurcA1mhP2+
plQkp9kqg/KrH3moN5ir/lGarBjbiEX6ZqxAk2hpYsRHv0H6kIFDcJutJlnAMefzt1is6s7DvuN2
zZNjhbLs6O12m7vxSLPv40Ju10Dlo5teEjB1S0S/H4lzUMbtO+jgKOdV9MWpxf2xRJFv0j7Zv62r
mFMwHRRojfu+YuXy4aDxJrO2rdqd9De57ZauBru3fwhJgUCMUq/ZHBnIDcRUg7rRftHnVNn0Nhtg
bgEE+jVz4XtsGXugCbbPtlrTAvKM+7rz41a0WZjJiRZmelCc6i9BeeSKMdru8CuwEtwM2RR9l6k6
soR+Q8d8rkk6TJefpOs0Hs1HDzePjysPRjbSmO5l4WH5rL0aIfb1INqzRCsBL4x4QCe4BBaIjef5
3lBfuscKXiJDM+2b+CZGBSOOLh5f8crfpVZqSz5WaG5cq1SXjdUxu4HrAf22lrm/gzJYb2iHUAgW
DTM1s1BGh852d3kZzX09JLL6piMkNW2JvBGSaLEuj7nL5RmBPs+bqt+LK5PM/BH8IXBOHNcv6Typ
y2bBzBZqy79pwl4c6veXfRn38rIoGmqxjN0fARNy4aaw9oT0NDwbXWWs1nRBJ1mC6x3zbbvOK6ku
C/JjqHeKtXqpJlO9Ea/IJ6HZ/Lbt2/6HxQJvt2JO7ykID5cYJwWk4It5Rt4LObKbtrtIr/LrHs/T
hQwJA2MMMPcDDzHFWeYRkWLRg5NvMplf4UXfrFHrJC4ys/oFnDOC+9/SmySeyFnkZP0CvHB5rCau
r5IwVM/jqPfbbhXLyRcIuSjPx/5horG50Za6x2ll+pMuS/qdyA3BIV3C9kDDiM0DrO1DQoy99bpw
173zZAaeBC3A/18Bs6clfykB6byrX3Dgd1fYbAWsXCIDbhWEL0PFsjt03hPSmLEa2nIPE8F619P5
p9ZFojXw+LvORRlLOxT9+373PxKXLhrnT9DcQdbDu9GfSCHLqwS9yGZTO/1Qbh1Bx0BHPyKWght3
FzK691UTRo9cF64SgNrLO5mRrTCneIatjKmHSrE7F6nuEejP8BDRML0ORn/D73QAoPvkFXoF2wpb
iAdIGkALzVTS31SzSr/aiEGLApOI+B4UJPvSp9u2XHg6ENpUPCluKZt1ea7icapuRl6qFv1lutcb
+vBtWe1jUYvdVFs9Eijs5wg8hNsQLQXURnnsjL5bqg0NqARmJu56osv4gXgafSymqoczjNcc7h2V
0k+i6zdIDoY58Nuxl3PfRnrKwNRkLIkuUIqs+1MoJ2355Ug94vag+A+zxKzNrpM3EliBHpqkQObS
ZKNl2z1QHLE2xCbdJ1fsEE9Brp/fgUbIktYlSBFvDQAC85r1qEo14ohWhxUHVEET6E5Xm8mLmyz1
8SQ+7SSwwznIL3Flb1IEu/i6pOhUXJYhTLqF4Cizz1XUSQFmUDdUutbQEg2yiWjln3sCNk+dcjp8
nEMS7ReXo9pt4mJJ4ztXCT81qUZ/4b4YEE5bEPf2dgbidiNS0zd5UsgbEwW/ig9DiPJqJ5j+KfZj
C/xolAd7DEKY8YMxVJQwz8lFPqQA/mEHcZpLtF0bm4R0PNHEDvxOcnSN63EC/NzsxsNvhowBDanC
Cnk19TSbT53L3L3sAd+2wvf+inQ0Kdu8jHkBqE7o5Fp2WqFNarMi1KlDVz43qXmIssoXzSgYXeuC
SgKIEFjia6Ii/WOrkJoQqLXTyzwzqLU7qHxs2iCF49HcgDMAipyrC54/hYjOBRIzW4Z+aBBJDT4w
x1GPV0cDT0lEeSJs/Zx1C0RAJzkWScFPKvVzlt0nkIzbF/SYR3YllpJ+67bt677z7qXj6mtXqQyG
SYsbnx0oJydWMn2JcXbEiBG5Rleu2G8HaEYeNOlhX8R11ahF7aqG/j9W9Thm47OGQVILZV+obdlT
hNfNjN9Nx/ZzMQ/oLnae3aPxWcZN4le3tDvOGvpYrZw8F+A16baHPQ7yPo71UoOm535Abys/qmVa
y9NaFN3dOk/zs11gq3OyvtvYNcDsDs5Mo6+ux1kssB1ZhrOEaOd5knFyqgyfbyXLovtUenqbKvRS
525FT71CVdSmKYOLry3sZfdpCtlbgTO4hfgR0iaV5PMDaI3OXCvtGDx7XOybRXaiofm6KcjvRgZR
A3ia9nrNMbhTAPb+vDPd/2Boxy8XgbZfq7EnXb0HqR9wyOPs73M5tL1AeoFbYE84dCAfLKq8sZPi
rwIOJF8BCPozuETVZY6r8VyoQjxGItbNNub8czyNL4MAQa1D3XYuUia+zC418yGbnb+QmOkbC7Gy
r5n2omx6YLY3TMFqSnYxgPfebw1qXfJBoCq52VzSf5ecFF8l65LPMiHubkNDuc3UMl8TINmv6Amk
8ghpXtVExMt9DhEi0lbExmMN0u9UHrVwmCDGrDOfrm/zBqHtach79GeBcc/59ZRBbNmsuvcGLbB9
BoZZOJE0ZEAYqfOoF9n9oNb0jXNuZJ0OuIdaDAUvG4nvbYDKYU3woLLrEbZZRQugZ4PiKcLpfTOq
2fxLoWjjsBUiJP6Kc9dpiA5Lt11BU5W3Ronoql+y9OWgM5yTfZO27kME55HMize7lQqnAwrP82wZ
SFozy8gdOor6VgVwXWrdIaO586tVbzI1vm9WoJ8bdLSD/25MwF7BnkSZZhXA1R8bmmlbjUbhdprE
Rm6AnUNJ63q/I5cHm/UPCmYrO48FN7c0oHyrI2Qjph3YEmWnaBlBRY73LXs16zB8KdTmG7mStR3i
aIkfrCuSZzT9ygpkJaRwdW4cHy4OOdUNgt/kTn7hXCCTg6S3Brkkmh8Id0nUWHYQBMMYZ+qk1Qbh
A4gyWEQN5SMXVG7nbsvR4RllIyRyNH06qtitYWHpU6TUZGL752m1k/yQzgnsxFBUMImIVuXzrhqd
2G4IlyhOxUQ/5JawspbJ0pNvA9is0dRsUekFO6OPJ318L/mcz1WDYtvDicrufFxtU+C8zUILx6Cs
hF8QSOY0tNMW2ChvQ8kA/MGgzleJehw2gEOk9mCfV/asrVr6z10n6QxLJGwVdHcgEiKTrje4AuXm
3CFVm64tt9H457qsfstOHLSscTplC1qAzyxO0RK6KPC3zNTqQCP4SAmrJJ4DjcDigrLTWrQmNrDv
Mfw/RrjpxJjHVUyhrRT32edMZyl/fseQI3X0QcxQHYhtmjCvbuESeDAKQGM42jPYh3vxo6Ms9vkF
dO8d+21J1qr/YpXjEa+nEjgXxJuSCQcJpEY4Nq+WA08o7wzySf8QiyqGr5rtVrvIy46mG54WTjwx
izdS2mkb22wwNky3xGJ4e93PIH+sDbg4ZGTPxGSqh9gQ/Nme3MTWLmEGPao3SHFQOnTLWalSIB5H
Zm4lyFH3KThmyNxVhYgJcSVyqJJeelOMISiAwxsA3r4B08sOjp66ydMeBm4ORKAK0ME0l3c7Mr/y
xKIhZ2jObaxStk7oUtFTEXZCL2hHjq+qtMNLBNIPbMdmuAXDIQl75wQSzPgjniSSLJDyuZanOV8h
PN406DO+3tMFPdE9t+En+f+m6rvtEVjpdgV4ur+DrhnmfWlu70USwnhSZASHbKvQn1bR8CzgLFVc
w21rL2oyqUBrPzk5XQ63gMb4UrkJmqFN/lAwP4MeW0NsXec4R21ryB6e1j5yHvlBNJyQgKJAZEJl
2UXn1IwtG0v/FsE0Mag66dySPJWyl1nr+mn6ruEeoutVbKgMpj2CIjfWIuEnZBN6vbI8k9uPLvIH
4ALxODz4dsm7M+RjG4vOo01KcIZSmOQ1LKbzfKIhXq+SdS6+DNtAAWsXLO3mBnhin6FALQJMqMo8
tm0aZ9Z8BiMDbI5aK5D/GlBNlg35UZKC7gRs66FD4Q1ThgVp+L1HH9DXjsjiVMh8uIm6Fa4L4IND
8wHKnxrBKEmDXdtyyip0ymB6c4GcAg+m8F1UE1D+rhY1LKKxwMvedvAosDZY9dFG8Yxx7uqcJ8o/
Bjzs9jDQqU4ClI8/InCqgB0K1d1FCMPrV9SWjn8sxKiPpIuk/RUymPxG0yLr3xAiSbiQjYqn2RF2
D/Zm96PTCWa+dLsHi45ZACP73vta9bF7KX1mH50eOIYAdR2a1sU4I5oWIzQUMqueEqCHRVsJSGgT
YBZ960DZ+ZcjFPLGTK70aqJQri9OZ88LLCHOJp3iz7leIbYtQI/ketghHFj3UEOWFR4g9Uz7NrXr
Bq3ZMIG3X/VbtV13OfzdwGDfwVLtmPO43Wo4GBsohhs1FSE9o3GF9m9MoHdsu41sCL0RZBh9bVQB
1iPpVhgJdVNY74lV9q5LEzgwxFmnijP4GeqTg0UbyNBmwihBUii+Us3Lrh6Rf39YoiPhXeHwMtVI
qUNf55JVYMnIpectDnQBQhjQkke4o6VrvecK2nW5gffXknjsT/vi8TtdBpYf2Cyjajei/nQrn04p
PPoaZ7LwpUC02G69mbRqh2Urn9ZMG4vLZdmCeqAHCDSm8z0ZWHpb8kEWYC8xGMrphFW3UcTTtwAn
FrgHqPURFELRgJqWfoNYx05oMxRVaHoYY+imcLQPrXUBcvFBw8rpZHlfDoi/mgy3IklDdja5y14j
xpV/AHAlCbCAeQz1oMbkC/zVulCP4Ic8zCC+xKfCwX6p2asUYouFxdl4GhPBP8nMawf3P5zPG9Lz
lhO9lMe85R8ccUChSTqzh3IYyecF5I+u3uCESNZx/qwNTBFg4A3oEURP8Le6DUt+0F+6yMHtQK4+
gjvJntxrC9XRCtjl69TZ6FoLbOpW97L4YKyZb0y2QIKiC3kHWKC4ilhcvgIwhllpN3X5m0p3cvI0
Xp82HdJruc4mbcRWuiNbi0cweiYgPAUaq1crXADzdq8iJE5jX8HMIku34Qki3r7VwLZajaVOm4Vk
9oT0JbmdwsxBWXTJZ86C/1wxk9RqtTEUnZk8jeXA/gTbOW5pRs1LiXT/klCWvM0gxn+O8StZHXlM
HJQInyEFKu89uAcXtRnsutJ+A2/aPCobB1aXZo4T7IP9seoiiYwmoeMF54GeUGaspIWJzy1ANLiN
Lqn+lwDW0ZYehcoCs9wdLq7J/ArbB/osOKFjA7eH6FqpCRZ+NQigkpDvwQL81yepAAfpNxxQctxa
tOYhrvqMghYWmk+arjPNPhjBF0T5Fa/hAGVKL5Blg7vggxgXtBrQB50/0ACGz2HICglJ2pI59oZf
x5bDB/Ia/PJgXljvXfY9m2BRciXmEs4bDaM6NlFbbhl1GsFLgmSDlhZoG6JK+jxuwQdMdqSNZRxg
ACNzHftrGzxAzDpPfXamdHLl13yaDILKoiScKxHHMh5nLfI80CfaKORdB54NBfULLGmk8SB7BUi0
sWnArqcZGKpczX/ESxSKtUU/E/zB06pckBwNy76TIDGpjh3cdqzBBV2QTnQ73Ak3UhqUMD3xudav
cwnDGAFXyqxE3QclU+/FgxDzaud2dXjnTHKKFbHr8mblviWhxreoPjRupkjJ6l1xRIYrBvWmqBoA
1sdI/h97Z7IcN5Jm6ydCGhxwTJtrdoGYSQZHUSQ3MJKSMI+O+envByrzpqTqrOy03vSiFqVFKakI
RgAO9/+c8x1pR7qX7+NoGpzmc69Fi2H5CYQ1/g6LvmNPF1qnOC9fpLMKczuYdM91ht2/V+d+FnGR
/mCp2URnQdeh0SHJ/CzNJdZMMilKnC9ZVa96RvHd91FkXs4XrlWoUn+jB/4sya+vSIobSXuNDqOs
roSBH10JzObcTicu8bX4/orDd1ONaZUtyrxyYtnjgRv0SSPxkaRogt9/5d9JgjffhcfvIOkfSYM/
ggf/z1/hCX/6j/4nMMT/hZxDoYND+1Nx/xcc+P/NX99e/+zC+kCIf/zInzRwF0MNWTnUfsG9gg/h
d1qb61JEKwyga0C3BH9yGf1OcjCt30CBW+BbdRw4aGJcDyi2Hzhw/TeDXD/YRNR8Gsw88U9gDr9K
2vwrq/1EkKFbheZfr+RU1IZUptQOYHlgASewnw+9J9XDD5/J7xfPj1C4n28Y8Im8DFg4Tn9cvITe
f7lhFoGiw8xcO+BXEQ8EJ9gq9Lp7XQCrLf7mVlmNHT/o5utrEUYl408CF41+rXT58Vbhu8CkO5jh
YRaVd63b7XCFPQSNZdGnm9oukr9zIEBh+5eXdFbMgqUT86Lc9lek2ZQpq8GnGB4SGLNMs5uqu0T3
AUVWMcm2eKiP3qOOmcbY6T3bNY5ipOD3NrOact9YQGKtYZCj308lD740aQ9eNcEnm71WfyvxNzAh
Vt6ePaW3H5c22Rf2bASYdssTm4niNs/IyuZa230SnV3CcG7rHSn+5BzOXXKWEXnsjRmV8X5ueNQn
kSIH1Kni1sAG+hUddXmMM9k+OnV0pfcz2GonL4MeFtVhMczsSkosEUGcmv2tofri22Iu1fVijukn
Q09SvwQTtbOauGQTVgxBX5XjQa9CgrVLY+zdQcdoQhJvK2KmRnkH6dcRXXXmqIAzlsfuq55H2gFg
DWPAVhsPzczzxpeTF9os+0b1rlzIHfYC/Nyrlrj39WZkr9q6Emix0T4nmeaNoJvj1lEcNuYRs/Cz
ZxnWrC7jsk53TulwJhpDrvNAjwEJsHEuyre+dernlJDF5xTK7J3HkyUORl15X1KX1JCPu9hBHTTm
KsNgkEy7dnDZkeHnit+yOHetAEErv9ZzRkYBInx16ZBMupiZDDy680ImNExaBourvpcuKHKS0dY1
Pt+7eEr0IJzS+S7GRLtVQm+fScgNu2rSu5072JrlT8SrvrRFEe/jMn6f27TeRDgUYcu7yN5isWLQ
+Xw4cRnmV01eLJ8hHWi3Jsn6S33BDeurSWRMRQdd22RJGuq+VmH7BFR6DMnNYX8q1dack+xST6P+
S6Ts7i0TK0Z9iRa73Gpd4p34CBShHvu96eCoM0o7l7nO2MPJv+jmNLLDlReh1k1+lkWfPMW+rQnr
fK/VLjsFZrFsWMcS773UA1JGtu/U3UWqtZJpTRfhCtPd9BUDWsh/7LyYYW9uGAXNCFp2cxeOuUHx
gLqxpnEUvus6kkubu2diPwoeA95SKoavU+FoOwvw3BWZyuUN+NYc8M1abzXy5zUbeFxnS9fdNSSA
AuwEdziMk21vLU9a35pnYwGkZcyLOmvOsmxHzx7vIdZD7BLesJsLeVuOxWfHDCvjkDADHqTfMZaf
30s7wWvQe9aAc5zwLVmH2QUf7y8c4DdZVGQ41o1+BnidN/Zy6Y75PB1zTwc7EsSoI7ofamxgHjM1
kkrAR9QrIIOLVjWbfh5U+iDJDkRd7uOLdofxwZm7eOsJ5YCdZlSIbhLi4vKtRrd9r3PLcj8OWG6e
Jk2S0sKyaDAhdUelb5Jcm92dSlXSSDIhHZb9bFyiuyGz1jxXnQzR2W7QjfwKh8l4EzFhdU2fFgUV
Q6HWBjRZ3PrWs1Eju2EfK0Mt3hKW9IzHFE+4tWPCaDlfnInhImo/gaMTWH9gEPdZgUWIDb+nsmfN
qrN7byig2ekly3BVONZh0Lv80QlnbTVJG+Hsj71tnvA6AT8fl2HsfRjW3t7qTKanRgjTfpqsg1Fo
wN6J+HG6KxZPPBhxRc2Datb/2wnt8H6e+/HdNkomj6Uo6x1Si3ms6FGI/V4ypsv6XB5rpZcnNuHe
tiv6pQwKwLnc7O5YXTRSIgoBFRU7YatqA4iQ+WDtdUGpdBdA2Rxz3gJm/4JAVwRNp5X3iyJp6Vul
1nPoHcbidjJl/VWyk7zkjSTRLsOPzhzZK5YNkZM83rYklI+I6951biX2a15wxCa4NZB3Vk5xq42Z
gzBPnKUMiHHzd5bWFd8QPale0LvpJs8oF0BpLar7qIixMazd9oLFI7N77tt88/Ec/0e7wP/JBu+n
neJfbSf/N+4C+YpwTv5/4+W/bAMvwHj179n8R0nQxz7w+w/9sREUEL1AQa3ucQtj8Z/bQIpoHdaH
FcBKj7dY8R5/bAPpjpaGxx5U57yBOxin9h/bQPs3sHAefexEfSGD8FP/ANorft0HQv0VtuEyNVo3
Mobxi02U8XncuksYnQaYXmB7TeHcjiJadsBUun2CE+I06G8pg81jzZ0x+hxXvTugq92hdYphbzai
2dNroOvBDx/jf7VzNH52o1tYePnlLN3F1GZQyvvr3nFS1mxlhmsfncGqq2uPsoJrl9ku70ELrYyw
T3WfCKmBDyJO3EU0aWj1oAKEwD78wrIobhXmtYYR4+wA0F1qLTqTQhk7xA4lngtkJrvdgj5YdguP
XneTW6mhwwG0XKVtpN1p7mFNKm2knpVdvCHwLLNpQzwtaz/F8xAd2Kwx/gg8K2/u3FDB9JSEEgqf
ShXv5LY9ErMxp9upBYXqAkDptzi4zJtFIMPiMOCA3jaEubzcyKnhAf/5ViDN3OGAqz5gsnUaJOxb
YE0yZxK7ITTi/NSZVZ7tkmFGTwW5yHOqUZuMzc8O7PfjFEbaHgxKe2qiVOz73lTvoItaUoPWtLFT
dSGi6kQaUj04ZTLdCG+a4Zj33QXA04HB2gBH1lnon4GoYJ+JdM+XZRTvkOeAqcW9qO5QyZ51k8Ga
lqiq2ixZHj8ZYVgzl+zRxrWo0m5hmXsTUs6sSO0N02XkLPdsgfPrltmuPy1eyeB2tEW0czNNvrWq
SH0EFIVrHE8H0oOe2HfQEuo7wEpmUIRucWMhlsRDYLaC+GWZK/NTGrXMioSWXC9Lw9g7NHaNl48P
s65Pfhmb5XGya2sPp6Xc1U4XZ4Fo7T4gN2KTgXXEYQKcuXUYeRE21fHT6HV1lEs3BqKJ7Fs+9ebC
tbPVu5frp4gw78kjVHTCMppHm7DU86e6E+oBrlj6rRnhOAUZ0M57RiPL2SyN6dIcdAQeJoM7GXYY
bJEhyFsNXZDPzL6NpOpsXISD3C1MlbBPZXX8mnHZMzdsp6DjSmNbEY13ujOMZ89gdmqNqt/mMvGo
RYnzbactII/HhFQEEaO7uCtamo0WgxQkyVeeXoUT7gCaqjlYGmk/wYOWgTblms90vd9a3ihejSiN
cSbM81cDlfKqKWLJ/GxqD7KWFEF1aWo/K7ZKPKnJzB4JVKYtEE9zjjFJOOW8HwB3pb5jMUXEblQ4
OBe8Jq/YbnvzZg1XLj4lE9qDNSke01LLu6M3teICxwFchonP8Tg4S6vg+GHCiFDpLthR8OnJPsRy
NqTbFGzmDvMBDoUSWNh7McrRJk81tg/LWJeXDGAQHAAkZ1cWrVY7s/LCFTq83l3YW9n95DIc9gPw
B5iXnTfistETa+9kKNNZ134CILS8OcMygYlQ8ujZaQWFlyf2phaop6yE4zO7P7f1a9eedbgaCxDm
LGkzD+5xOQIvBPH3UmJc7DdWg+zuV0wGhrNZ1PI4iYWgVsFIiuMFA87iEhYd3FZvxnNWRTa+RcUi
UgRp6ObXFkEjRMskMq4pQRpvOcoK5u1lPEwMbVV+LbkxmC9SQQDxB9bLDqmhJm3aLvYZVpGCX+Xl
iQ8ktngMu7K5S3qzq7ZTbphX4doPpDVrVRBSh36drP1BmNm0fCP6RG70ir+3uUa9LZJJTAuU1V6N
qH43KyDhE8Px8sG16CmKZsjZRT1m7I7WGiNLZdl7GrEfIse9Fh1pZmvfqGTOtafaJG5Lkw2tSIY5
UpDkfJQlRTW5sZ1cO5TaBSg4g9vxOWLuHwyzGO7E2roEH3mzaKACaUKgkwlleSBUtjY1xd7AGW8c
2ntcD6AkQtTBW0E66nPFXvPOYTgqDgqH8I2UAA8glnUZABwnVi/VjIPCl+wP0efWo0+4dklxKGsE
Ab5puOrcAlxQJMZVMDNdakcyduHX2rQ2U1mD4uXyqBu+sb57d54Wj7vGsdULQG1eIvL05VKyNu/S
2UyPLTHebTPSiMXaMB2JuodPQzYI/uCiAxrOTc4mFacShkEU7yXWAjxlyHypReuWiNYCLsSftYxL
0cuFTElFF/Pg/qIjO/bxtR00F2+Y3qIZ00QWGINwtiq231OTKpnRlXWQNZP5mIgOl3rtODfk1QSv
WrzjFfe4EK3MvEZVuUxBxvqLBUgYrZ0WseroOX3hgzcH0iEKJtR6WW/rWqbn2aqcvay0mh/APHNd
cqNLPA7ueLZ6vCYGFqYNRl0OS0gPfuLq2gtAoua2NczpQloNpHGoFJSlWd7wPqwFahnJ8A0lwNN+
3Ze85WvRGlepRWj/o39Npg5dbDiXY3xAw4A25prthek2KGZwLkGXCAXWd9vPGgDSsWg9cze3Gobt
iRqoRzvtunLbrCVx8qMvbvbW7rhIRvTIpQq5hcHE2i/nxs74iuVoLX/6aKDr1zK6ZK2lYwvH1xW/
MjYbrjVdZnezDlpgCq19+tFrZ8qWCqwSS9OV+mi+I9VnXIdZSYETXqQXBPZu1+FB2NAex/cVfnTo
aWZavphoOfybVOwZa9ke8Dn8385awec2SlwqljPuorWiL/po62PfZTBaQd7iAnGM7BU2zLMi/ctB
kfBMMKZefUI71RC0R1eTvknzXRz0eThyzq+a4m6M9e5cpel8yyAzoa5r0M2NrYAf4/M3tF2v1F3k
jTysLde6AqUVU/HHLXaZMNq0NqDwsBSiteGRtgpJNxci6gaNg7qhdGreEEnqAQOK5p0cqcZ1g2kZ
7bZIK287i6WTfouqA1zZhqLuYTO77Ap9kciyeW+AgVkcBjtpOlyifeBmHllHUuj30rYIwqftZyOl
rAT5QRZyjyN/uuWuJXetcw2EW6/K7dOQtjwJZJLAmsUURtR3GsM45NEq2X9BG3Dvp0nITdU4GpOa
dLYv3BY5D0iSWe/dCgbtVRvP2cTYzSkoUnOnx9bwmjtcUs5LE7rpvrKjtoP3nmnvUpDXdkEeMd5T
7bSy4QodzLVYeGQ0TtzvEzTFG4O2oeLk1ol3HfVO/Q3IjEyCXI/0I24L0gclRRe+MkEmbKa+ic3u
wnZno7K/b7L/c6z7+7LPFTn218e6Y56jvCbqp2MdR0F+6I9jHU3IgJZMPJXkO5hv81e/z/c98Rue
EibeCAAegIq14ej3gx2VKxZgAp1hNFBNWpJ/mO9DfoboQuCLhljCbbbxTw52CAy/zKZdYTCcXkOd
mB6YwK/K0g9h3sROwDXRmHWaGFEn3DrV2jDH5V1/XOnzetGvBo/7OmsaWrUIQ4SBPricEiIFoOzA
gDkMA3e9iZaP+yn/uLe69Tbj2MEdJz7uvmy9EZuPe3L4uD9n9DeetoYaLvOxcEEBkO3hIfBxZ4fr
Tc7Jgvtdrbf+8rEKlOuCsJAVbLcDUy/WibEKT0qFrB40djRvEOKdd3ddXDqU8i2qIytOXOcdGDeX
ke8GT400Lj2Dc5ryCvtqJOsM3b6/U+sy5nysaPPH6kZAM7mv1yVvWhc/6DXFXZFqU7kFMq3FQequ
Dv3S0iOE/LS+y6162PPPN1uBUfoQjbSMGWvfmIjdPRV5UPTjKql2VmnZoGI+Kso+6somK2x2PGeM
z/naZpbA7bkXxmRvvVi+RMPaeVbNULEW07zp10a0geYofG/GTWyjtltrb5o2MzydcCfdmI4Gl6Ec
74B64OL+qFyDdxa/22sPm1wb2RhbZxeiKPCW2lOD4A8D2cf3EF0pQkTnMS7JGnVry5s+bhujIgxY
t8W3FEDKbsjkvFNW4gYRo987w/berZBZPl0dYWCvbXL22isXW8tnT2oErxw65+rcwj0KydVZ++jS
Vpl35tpRZ65tdYlCGa4zUlNrk51V2eNmiaaLfDX3kXRIka1pvoNKxgJeTcV9vvbilVmuzmgPcbB2
xAWhl92SN8M9PdF1mnDHfsrWlj2pjOk8r817NUPhrbB4p7T4RRt9CKOHhY4sOnpItfVBWla0xJRp
2m71uhYXZtzop1nvv9AhOrL6Yjt3hjKPNzwZvTsHefXW5Zjlg8mgNLCOluUs6QGFejtoNNBO1X75
6Blkb4Pvue8u4f/LixlPed2ahMG47K+qyVyehxYvEsP0LkYFiMWmBs9P0wC2pE2TZeO+X1sPNfZw
NoAX0JL21TCotRpxbUmElJIGbjppBw66eNgV1+BmwtbBnh5yn710jxrxthjjv7tWMIZkEQZvYg5a
Ps1jn97EtDVqDFjFWt/o5fJONHq+LWl2VOz+jjyAH4FpUPmFmaogAr3LEoMGlyIhgwRbMCjXb2r+
gtcfgjqbRp/t02fZc6YfZi881Oh3VyMdb9twLaAEk/nMYqiujbWcUltrKvMsso4zZrpHaa8llil6
QhG2iBGmwW2lnZy18hIE+vOwlmD2TtHuwWIbx1SdAPayD8AG0nTk0krCLWuVJlRSYgiSM8eUEg0d
62SXscnAfJMqpi9mfluvxZzDWtFJU5p5JO7PhmAt8CzXKs96LfVcssm+ku2AfkbhJxbPMCPvoMbb
UWKsFLN20JrZOo9SxCUQHKBjo35fppqkSrQRrZHekISkYxT6A0WO7lvVcIC17cV7SE38j9Lg3BO7
SXjDoSG5hlvxCmuNXhVStjgoxKtdDxa5OLweL6rlV17r5jakCo2LKC+LnU5UYVPrEQcgwPFbCiPy
m5ll14+ntZ+tauExcOB+WXqcl0PI+jz0XIPJPM0v3jzRulrQcnPP8fO+1G1IoHj9ryvO854/eHlf
30RWKI4m5lK1RwGmByi3OE5xnKmO2FxDzrwgCTYV6cm7LnW+1ZU+BpHB7GmM3ZyRvAvnzNfszkUk
KAsCrDKhno7EcW8RssVKquGsjpeda3TkEONm4hYva6ic/WMMsVfIwzyUHybluOfZojXvmZbC4Is5
LkFUikfDvs5aYrcMGif3kPVuulxOsrVvJx7Y92ZLrYyfjVx6x7YbrCcFUeoUL8Ws/G4xrbeOqz8J
BMipOBBa6HAeIQB81+QaIcMQve1UGbp7amaMkx1tUYSZmu6Ixzm6BneU3wOtxl8HYsHZx1nIhest
Y/xcu1JtB3yQB8HO7dUlCE/02m0x/dFVLKHMtYJuKlk7tr+MPYez2uX+MIcBC/K0aLc1SzuNHJIY
APr1eNUNSt3MJMjpOLXniQMUR9HITy2IPyigS/8Zq2rz2rR68swzOSr9seivlLkU1+Fged/0CXDa
Js5D8w6G6PBZy/LlXOjO0RF2/rUoTPuLBZIxoe4H5yte2YGSZE8mRwvrD8crDGXsH+bNjDeuIL3I
p+inaew+9sNsXea2yr8QNkjDU9EbWP1QIMbbkPHRI88Rb0s6Jtr182yQfXCcOgxEBk/qiLN/es+S
xJMsRlH46GXlcDORWuSqnGPtJkltVfuGWbTP6RxmZzOvKeAZwk46gYE0cvSwMH+RXZPdYbW9R6kj
JkJb83DKREaeJ4u5WfH5N9dLYzZhoEYFutdQSVhsZ1jVVzVxhGeSk+NX8p7NiyvlgCeJDLEfekXk
+VMza6dWpMNNSWi09cmbsmXXZ3U9tyX2fFNzcds6c90eHIBAL140lYSfl7A/1qIzx02apM2Mp7NI
PzfEW6TvVmZ3l9JMROJzMpuz3dX5kXsuSfecgOuZ5DRTPd65R5at1Z9DrwslpVOQVTZi0Kw9YlRy
hwVa3+NZdcgJ9iW2fVeme5bn1GUYMRSBmRnO5Tx2zUkwssZmJnWKrbDZ5kCY/DUXFeANltuGlrHA
Jhe1teLSo+BI1beiVx2zJcu7zDUax9HIqm4zOWl9VI7EP1fkZfuctWlHhXLUKxFAyK6estmoy20n
vZmhGpDgr+uR8CrUx3pjGvabjGLvkxOXxStJmmpnxqslkSU+LLCQZZUWjF7Gikj0XD8mcKyvvEU6
L4PV5oc6rucoMCKLseVszuabM7bxRUfo6ZGkDkZWtzAn6TftoPyyMoAlwXBSuHV7ooCpGc/4psNm
IPEdi1dMswbGWIvwEuPVW8vr0PtTWNjPPfO2kFLtseda0hUJdMa9X7zGaAg2FXa0ntLS8CnxuvIT
RcGggc0yni561TPNTDGaYklABiwcMzumUXajL33y1JTOOZqHTRVjdyDfsh0Z6gcl2f9b2XnEMhwS
+RFswmRDvYBxbefsDV3ANfsG9b32rXaQb56zGLYvqzp6LBlqEE5llqn5QjMFjcwq0fdeHkVn1RmI
0sYSUmCXD/tFWt1mqc2c4a7eXwpkWLtvi69xamAAg9DnfLXxj8AgUmW8skPbT5HlhG+2rMIdkirT
Jb7NRQU4HPur2JiyY8Q2SwGTt/BFJG2UMiPNZPql1r2h9Nv1j1qLc5YWc7yqwib+nIdT/pBgu98z
OYXeLsL+sq0JTXKB2+4FJX2MQnX2iMUYEUQvNJpg2qY/uImHKbk0ouwJfI9o/TgcGd3EiYUtt64N
Kn/DZbnINFGfRluKS37DHHhFkryHS9IR4u8oW6wbsikeI/0mB+lqZMvnep5GWp0M0b5GZuPckGzR
vgq4jMf/iJ//ndJSukQ5uf71IXnzNX8dX9uvPx6Sv//M72dkBzcbjSsmx12eOxySkfh+PyPzV46L
IPqBk+esiyz6p/ZJdpJjs0fZBKUpwvhT+8Q4B9+YE7RtGYDLcOj9E+3zF2wy7jRO6czgYXutJ3X9
V0ZOlg5xKkAfHmaolk9d2pU1i6uJ9WBCWA8mpy26Xd3MN3llML7m9Bng3qOiLdTrXYowhefDXMRT
mPQkBcoysykk0MevU0cZo8s/HrAtBS0UdTelq61AwvxFakBfzT6pwU16ilVeh74yeQQm+RCTQ1hY
1n1KfdHlNHXLOU+tjm4CBJ2D06gQmzCRhxOW0WzTV8T7QLmBJVjjY8i77QUcAY5VBac8bbLS/cib
Q0niiHV0FkbGFU6xu9KL5AkA0EvqNNpTkhfaQ9SUrEhklva9Z0RbWOx4QLBCXRNEcNluq1u2IF8s
LeOXJCPii9i4lcac7dBkOThZJgAoUFZ7Pcq+cQpKGMB5xIVKfeFJVCd4gJuu3jULrx4Pxq1NHYWf
ON0VUwbTZ4Nxmwj3IRz6K0z+nOqn8n6ktPhyGjFj5WwifAP7DX8Ul9VcXEq3fgoLXOyL6CbsJtGL
Z5MCbarBz03zNpuzl8YakKOq6n5KteU5A/q5qc2YddGtexbQeQiYBwZcgg8IgNvQIfOLY399Cxxz
Lf5pAtQ0zC2Ofm1mGjtFHmr3kfLyR1qo5KNgM77nYAbxOgpNIivYQrBds/LpBMuW+gY0y4KBWTt1
ABpfKynaBwwkA0se8bXArHOeHAb5tdE6hO7i+ugpzTXm6/ZJZu6DrZIKUgN2P6Fm0AghcZsFi8HB
a2yXGLj7KUfLhupnjp947kUnCWHcCZxodfZ5Yf+u6XAvAzZe5m2HC+1cJA0HUDScyaXggtbLPC7v
TU0QsG9Lmk1pI2RM0nk75YYYBs3YhsZiCz9NhoRNpsbDrpgab982Zs1zoxbAEZIZ8zzyOvDdgZSs
Iab+IoJJCv671axPDuTLC1nY+ovkFwfvQVabXRGxF4vPstoJtwVRYrJBuBhnHFrHKtWZT1lpN38D
NLJoe5ezTvht9pzxKjdaTPZRKbNt7jBG8UUeBXWRivv/LPT/nYWe3R8r818v9MErfWREMhOYYPhd
km5ebS7ff+r3pV4I+ZswKT9gLTdolrL+XOqFIX+TOoNIZpQfy/1P41BdgKtiEEpJnfHhhP7D58Kk
1OQfdP7otP5HdudfqnQYx67uFqR5aII6Jyy5Onl/mIZyNqRmte+nczmatEohATDXMJHiggwF8Rbj
5XxKp2EVXfSse+4qOXzKpGLzrryy+fzDp/dfeFvEOnv9war8AWejm23NE+j4XGw+kR/fDTa0OvPi
fjgbTSnOUbaUod87FeHlaeiAQA+j7J+doV6rigu3awK4ksReYFQ7ElOxU37xuk6/5t+ICfHlufgE
i88V+9m2wq8MMcT0PQXwl1XRxi8+oY93TMkA82z8fDi5f/EJycSJ+W7n7gwEPoo2Nij7TwNGJXPX
OTOT5YF5copxBNfdwokWC3Omm/uCzJEg/l51X2KUIhEkWo3S3SWs1R0No2CBWitjnFul8U3WA9Eg
zIkuzVD7kWnjBdh7a9omSrOv2NsOxf7ffw//+jU4bE4cvgg8Vpiw11/6h4sC6YiwZs3Aka4n77GK
OBL7MjO4NOqyn25GfDv3dSjyp3//suu19uO37wgH0z/DeaLK6x/r2/rhZQn2R7JWUXku3UWcORz2
Z1hlYNLD+PHfvxIaxL+8kqcbBEgI1WAy++U6qzlg4OSJqzNkKvlKq0Ob78MOJcnHZ7LVG3jTganP
bhWkpjUWf3fR/CJB6GvAgYmVIdcsA6vDLy8Puy8huoId3Wkyi3aw3nrNmGHle0jzakvYsVol7zTe
j3kzwh3KKucraWlKArxZXk42eWeEgBSQSQpM7JPZ1gY+YRefSq0N9UbXIKzgNAFDerBMe+n/JlDw
q71/ff/OumxAGGQWRgrn5y9Kt3tm+laoXYk+LF4TQoKUMmt0Fq9CKgVMpzFOsje44mCllgb+MgGm
JCBy6Xzr8BRXwRxHDnGzdPiaMIv/go8tdk7//isGy/nrl0zxCReRTXRcEIJwzJ/fpd26id7GnXmV
SlCtnrvpvHjZr5UUHhuXvocZ3Oi3A1XOvQ9awQlaUe7xz9f7XNaUYWE7uWOQj+rt5GP0eUyL6jgr
QmS11dSfKMV2NyFQYfz9acpAqTOJgYapKs9jrSlCo+QLIzzTqU+6GaymMcTFAXRMfmek0U0ECmjy
895pzl3YPHT4d9GXB4MPMpkN1gZJKbqvj256mceW+xzqvTzFtisu0QoGD1t+TGKPuys5am7L/Huc
3WWDLYM+4nR6rxXYpR6iMU6AonMwzzb9kUJH44Edz0jZhqMxmFsY5b15pg57ChlYe+kLkGF1rYhD
wo46CjxjX5KhRrSqzSK7T7xwcvyBnNyJTUofzHwOJBcN7xo2yrQln9fshJjEsM0xeMImGulrCAYj
DreFMttNX3vXMcXQ+gbydHfgUWOMAdx5mxyjkz9NhR5fGK1XY1vpmABRdmzANC6WV9emv13pU7og
x7ioAwQIXw2Vj9+gPdZWsMBc6/0yMoZoN3Vpxc0xjts5Gnp311ZhvCFkURxK/lM4vbKt+KCBhfmp
SlONDDgqvlNZ0+LLLg8DE6NOQTg920YSouvtaCIIJqoFDJhyJXU7sxs5oEymM13ahKXzEA5t0xWM
eJKV6/MFE4ZhLM9q1KY1KO21LOXVuzEXaccWre/6vtbPXdaBTySI3yx7SJFdCHIvwa6cGnl1r1Ng
d8QiY/ZBz3cQAp/RETHAQLgUY4Qhz0NyIghvNvZGPWjzToTX6DeIh4dsdsZVtMm97tJWnckVNYYV
k/yg51m4Q7FKw2uMAaYdBY1bkxsRjDuKXZknrecTMCRevp0gseDl9oRH9jEEox1UKgSyH3uUL+7G
3MnJWoTsChD3omIJXIwxWDuQfPqgiFstZ9wyRwqTkwaeuooS95vWD06i46IysM9Kt3fPFrCj8FSa
TudYaVBOqlnmg9JZ3QDzRLEDYVwNS7PzWlUmuzm3i/mgK1XUgWUQdg6cyZpzLJ1Ngi3IlsZnrS4W
wTbdZijK/3TtGhQM5gUK6MvPaVF4xdFsvS7fZkwL75YeB/0uBRsgLmLm/kRbnNiIu33YDnV5z8PY
PJHiNLJdX/MOtlWHXW/rCjyaKFBzPV4VLoYb7CJl3TJCF/2pNS0r33D0ifqNA/SV+ZGj2J+U1M8u
X0n2eDasmA6ODk1LcXNkJiMPxCY5H8NpbMwNQl64WfowIwE8trVHFcuYysCEn70Quk4X7YJsEWpa
HSLFOrHn1Fu8aEt1jBMxRtvMkzHNbvx3vvCQHrl8mAAF+KIAXMBm0V5asskz0H/uI+MsFsIxTBYH
lLyHOR+N/mzX3swJlQzvldWj9OwjIMD8gAcwxNzRiyPKZ6gvZYxUUOTTTo3WguLbRd2DTA3r1ZpC
4A+u4OKlIwCk51bZS8KbB2IJ+tSkkywgBrtN0Euec2IsBkfkdLgnojq+1W1sHgZnjMItFlMdHBVz
AnNn5RXNQCVmvzOcHYy9qrPEg+igqaBiUD4UdPSpTAgRRZocWnBFUMM49RnXieZ4j6XerBdnmjaK
cnRFfmaaZecGejPy3cRjyRurwMuJC55g3iNBYq5uDHdZu3FxAVfHTnmhcZO2AATvDJcB8nGS6dhf
dVO3bj7jebqxMs2ettVY8NJVtSwkgoyiW/Z65qy//PrWR9Yn3hc+wbO0Sn6LvqFEwI+zKlsCLxu4
deo8ypLbktocAFE9u4KIv2NNNboyvm7E/2PvvJbjxtIu+yrzAlDgwBwAl38ifZIpJj11g6AoCR44
8ObpZyHV1b9KPV09dd83FaUIkmngPrP32hbT+JWpIp3Djdeku821CEZCrHcVSCQQ5uZm6pfdLv9m
Rssn4gYCEGapk9sCxaOBThdYdUxjDTqD8wLQ1vtQwDuB24L5ymxHvTmFlLnJiVVXmjy4PC12TaGL
c+WF1ZuFJp1u3opi41i6odedSLrEnz/VTgXIyZlMtmd8rQulbPpIs9S+G7sGhEXFbCF9GWQeNnvQ
UPkPkjWWe0hcsWGmD3DNTQx4s9niR/ReND3It/mgQkROFre5qR6ieyTBzQn+TmKvbaM2QP5ntsXj
KDK85zrR+nCTGQWXyawFpnewilJU33NuyNPRFZxSG6B+nCOJDUxmC16m3/CQGaqTqDuDtt7LWlQZ
EbJkSu8q+cKc13vUJsr04+y1tfgGwZNdWi6E0wMINPhTqCgX7uMAAPmgOCyDr2FOJ8Gq79vbcXIA
p7C4XrlOs7dyDNz7eVh4rrC3GtRzGd3+bSFH60ZrgZNsoqrI+1NIBFPku3aTR49UIs03HVQvmhEn
bnrEdWx2Vt7QuxVPgal6yICZxa+inE2XxTwV2PSkWrBx/DFYh5vIgQlw1AI1fI1CnWlF5jQyPTCK
E5ex0YJ5V3cosjcxM3z4N0abmHcjCzM2uFItUDLV6yyFRYTYDr3mgGQdZQkrZrdgoQpUIefe0TTZ
hrnPWK/7DBvObnYrzv7UGkNnPQUAV/xAgQB7ARMhHhMkewGXQ+w9c67nzV3hFaQdd4byCP7II1hu
Y/cWTrWtsQzPRHZvQy1DqAnG2YIqmZE/VwWNB30p5IzeqNjkaNI4TONNbLYpjsNaReYdAL5MHohZ
8/hc46iFt2mtqWGdN6CMVlRjXXubZRhCmeen4baJXOZ1w6jrbOZRnULDk0iDrCBybq9V6X+FZf9J
WEa29y/1+7/Yhf4H50VZvP86RhHXX/ljjKJ7jMyhqKMto966mpj/MTFfJiyusOTPxICrPuyfI3MH
1zi/xfDduSrHeA9/jFHEJxM6Nvygn0o19+9MzI3fPTkwE+gvhEd4p877oXj6c6+RV07TjKkciO9S
ELCpaIeWDSIDTFnq3Et7lzzcpHLaudul5FPl+gscZ4APKQ+E5tHIrXZmfIdZ3NhkdVKrIcFqR7qu
+xBLQDiSsOWkiAXPiGGEbMeIk5YCW+a0x4M0oM6CSWLk/YFRet6wF5wBv7TqtsimpMB6F2N/9VxV
3NhkABwxYff6IUHGf4vQI0CiUSnA1fJVQzy8QznvLLGC6GPsBOFzDs8iT0ZcdDYGjMdIxpjv4gib
I1XB8gglNdTbDGyZBmwVMyZvmcnxfoYO9q4rA/9g0Tb9bQzZBGdH1LJGqPvljuOZoZ7tirHPdmPP
+JblYBkfeEZUztljOpr4zaRjoNU0GmKppnbXokDtVtqSLB3lVrpXQT1skxldMUylgj8MbygYwU8E
/WfDDoq3dpjE/SAJU9yV7DHWUdPgLA0BSuLEDad51aR5vUZO3r+2tTU9B3PpSL8OK/ToY0m8CTQr
mw8KiawzXolqrwgCFBltIg4pS6T9RoYKbXwjaqQvpVjA1nDKKWIZlsTpYB9k0DjPqPTGG+PaN8TX
HiK69hP90loQ7UqXUdFvGNfOw1yaEIwP9CN9smyfr12Kfe1YSJKne6EVJJySHmZPqAy642ufYywt
z7A0P0Q50AdN154IOB/9kVhaJSeI9feZuJBtanM1bhcz9obSfnrPlxkkZXZO01WO6kEw+z6xKs1e
y6U5C/ReDL7Swnaf9TxI1kbtfCbWiYZuae0Yo5BlB5uEjk+/dn9hmFVbbGAjT6Da+zwubWK1NIzd
0jpG1y6yXBpKTCfL9jfqME9TiB/INTEO7dKESna0X7ga6ExJL/S+BnlPv0r33ae7sK2MxyCLu8OA
iWcLD5Eu10MK9QBC6UNfWuB+aYZJiacv5gqID6VDA+tP1845XJroXGbWMV0a6wVCsOuxBAQYNWYh
mMPTMjXXfryhM4cVXp8rV5+/IoAP1hTU0zNbqnwfXLt6TdPp8NXS7PdL2z+VY3GubOIOV+11LmD0
yEexgLhrEQXlkwyrdjVoXnEAZhu+tBjVUdW3QXafLkOHZsbA0rf5ri0JM6idwEJbZKX6xY4qGu7r
7KIsUMpwZ0GAeLpC6Dq7VZ95sLKnkHr2nSfqdICPwKJuibbox8ljPdV+JHQbNB7D4NtoNPZLoiKM
SuN9HKYXMr1sNIahN66RDjh1uq5M5pkZzUQVqU7eDdQL1K8rIr26qf45UPrvU/E/PhVtRn//fr/w
PwTyFs37n9XWGFz/V2ztfQLoIXVmXNZPcfQ/F8me9UkKJNN4RJ3r3oEh7h+bZHkVWxNczgyUTt/5
5bFofuIBxpYCJy2wFfLv/s5z0XbZSf86aBWCv6aT7uKwnbZ5p79Nkqu4MjitO4R+mQv13CbnpS5a
ZBukVx8pXymKtTKBsjwM0zfiBJwbO7VAc7pCDPdl2ZGo1CjtnYEDUEwW12c2AuajZOAW8kSQBZJs
yzkjs2nuJxbPj3hU4fZ3fXzIQym+lCogqS9xkiPLhk07gVaCI5DsR2ZmjOwSJtmrplPzB6Gjmh8H
IVkHwZgaD+yB0yMEsOIUOGa2wyzKTq4tbrF4xD4TGaBRSR4dRd/Q0sU5o5Fck6gvtNA54mXEQRFk
4+dSuRmVvuvdTE24bF7laFxGrfPIUkj1WzHFALTJUutXfWlWW8PhySJKI3xdmvcz9fydGGV3Gxji
cdZpy4UEZVdUwFhBfijzB8PWZb43gQURfWH4CCdb8kgECqeEzhsdAfafmjvlzs509W3gGb01azbv
VUxnX3Rl+lRZCR3dmCGsQqKa7D0GnOvBGkD9OpOgsTa6lxLdJky1aLi0ZTx/eNMwvcKxNC8hIQp7
oNT1WZrJeMHlTaQjCL8tkOHuBLsT367ZjWtwqs5W9ch1HJHyMcIRMV9aZPu+uI63re6b5pmIbezJ
Nz11MoqQYaU2bjqSlonuLAuUWsFtnqqcaad2AH+XrqGPgfjo62pXVb39I4RCCCmyjQF0W8OOfFIU
QnmU34kZYdHW05L0iOs20DbmnHQnZU3JczjF3ptTSfLeCSAFBCyHB9UP1aMXWPHtjDDiFlrE2OPT
MuMX9HjNDWrM7MEqLbUDzGZ4q4E45L09ZvgX02XLPmPHug1Da95OjkMPBfjDuaeFEzzI2splkGj2
SwKGfufVnCtl2MrAT2Yr++hIJjoHUmZ7Ih/M06KY2+VKgjx1HSRWRNmei1DZF/Bx835k6HCmpTNP
xmAv8Xhl+JkgzOYxmU3PJ4klO+Qa6rwiWPDMhe2yUVPGW4FL97YKLZpAkal9kmQgLHNwxdvBiuzP
mRpORjRYnI5Vvdf0Fjhg2L5HnatPcMxTsTFU4LxX5vDdrsb8EE4KhvuU24cSB9HWYZy4npzCeDat
9GMaTBXi87GMN8ctHsvenJ+bRk2ALwv9UkZSFhDosAXZ8N95gDN3OUe9sIU/kJb4TgOb3DlhigXD
wqP/AdMs2hU9vxTOcfbEbD/3e1OjhOnT/JSEHMTBNCkfO0DbLlmgD47ZtF/xovT1qk3FY1sWSLsG
ecTHuSuIDPNniVYfr2ySXkyx9JpBtpfICY8ymIsDqDuwbKpLQel5JptPLz44TGy2iGKrtdPAeAmK
MbkHmWF9nwHpIkfELjzjiSL2y05fHbJinpwCGb8yUM1wQB0yJSMU1xUwzzutHpmkyuqEpA9Ru+dt
7TbJd0Ez6LdA9DIo8ReUzP2rFgwgZqUpLokemvtCuDTV2aD350Lv6w+zhSMKwGY96KOzgz3MICwT
nUbxZbqvbCErxvf6jO11YCNJJuMUfp6bMt3h2WT4N002m49+lAtSDi9uGEybrpgbWoiy69y15/VP
4TzBwspSDzYltTG3uSYGL9fl86mEjXk7IfzZCKG9JgYa5VUYUg3FmQePRFZwbupC+pkWvwCL0Q+Z
DjSSurJaGUlafs3IAz0FZeRdbNCrh6axx3xFOkJ7iRdHqeMgR6H/eZeJM+6QQrh3OiuBFpWDqZ97
t9SREuVzhggmkxtyJrxn3HL6eSZe5gUgUnyTz/0XDyHjnofo7IO97M9NaMWcSkNy0ySSaNJJ827y
zqrvWkyet4k+VM9aEGcQznO1YXQeboUHOnlmAbqxm8p8SZnz7SW7800duOU2GhPj++yE3e2AvPHd
Mqvl4UKyxWuUZ/ETiep9tgKO423NxAt3+FjB804h8yIRRHdCQDGBis2uOKxGYAB89QV2kvU0tWrT
jIZ7cllvJesxK6PPppMMnGgU5J6GU5Qj2827KTS7HdCC9pB6s3rKOqJ8hEo2BL7PdynD/o3qe9SM
U6vPIGY19nR2OG4XadBZ9KGBeT9Mv8CIRPNvSHfVCx63MZf4qcFDs2cdSGB9WtXeWyplvM6LQX/N
AvBe3JkizJvGejKkfTd3ifahLEc/qtbVttDnm88iLrKDbWlkq1phc8mmwX0KBzfYCr3SH6I+BmGM
0UED+q9JBLNOfa6n6msBE/ZDnztu/13dzrBKRytk5zKINcMuE3GzdrILHWDAqkBeTWRmOZBmvxLk
D8Xc0WL9snQPPPuTJHzsbAoRmBDkLviF6bWXKqyyfRlxSeMhctIUlkANxJgtffXDI6Tg0GcRK+9x
0PBzIqJGuXzXs+7Yt3b3BskaGle5AGVd+FZf01a+EQfxrgfdDyeb39xyvC8EbFKSmxWvV+WHGkbt
pq7iR6MK1ZFlp/PYq9R4TpOh+GArML7UAb/YF0yz32U80eceFbNgvTuqqqn6dkdHTabILaUW8FJ4
zqluMzEtWwtEdRzdjOgGobqOnXtXtdUkXxsZ/OiIFXTp2QYOHHQeAwYac08/KPUd4dNq3uVQLW9j
VWnlm+IGSu3l9cQIB+m2Qj6GEVNjFtYMibGmyMNBxdLy2NWx8waBpPqiO0GY3AVjlJ2cyBb1I5zi
KNhlcC8YEJBiAKV6FbZ28s1F5KA92VUw2kDP+gCIvEZcx6FCtLQuNH3a1V5ZbHvZvABzGlb1GGZr
nd4feon1AsJx2MtYEWift92Znxy3HnGm2HWjY1xbN4jzWGPpGnKLlJCUZ1jl2p5a5KmYAUFE0nCO
PEFIsNbikJyjDIt+IaYzvWx1rjma+Gro1qJ4eF9yi4+1J/GYWlq3E8U4gXxeyi1zNjrM4Jiq4/iQ
BlviL6d1j2N57y6pJymy910DtcWfAuuSz4g1kkoLD7MVtgfiioJjnRvxsdWRrYksYz4u1A0YMYI3
Qqf60pky86EtT5Bl+hgiceNt2JPSXMdZuRkCS40I1FIeZAxTCW3v3H3HaAVTtpHvbD3QfwCEoIwG
k0HeBZMeU3yTbiHdl0bvCqf56KxFavCEVYGKw2fqHkPn+u9o8/9HJObQJ/1VE+eXRfH9o40/uvbX
8ebPX/tDECxQ/TJ2lxhnmTegp/lnH+eYnxwuXoBHDubYn1rh/zXN6gsOiKnPH83aH+NNS/9EC4eM
mI2jQ8aP97dUYmAf/tzHWahyUOTohsWuxNZRzvx5vsnClVazjPt9WYRibUSw66O58Hy7bV8nmX51
ddobVaJrRSDk+UC4INaMU8ruJVW+3rqPbu+mRwAn6e2IiL3HOMTITlKW1uaK8AZuvgmyBlSkjEOo
P5hw5vqauyUmcbfytsrTaLxk5/nIli4q6FklR9xIEpAfG1HBuA8Fr8lF0/sJniEEyXiIkrR57TOP
B0Bcss4oDfD+yVepKX2d5fx4StqFz7izPqi+fhVupPzZ7k3SiWxtQ8L3M8jp+8QUX3tYCfyues1K
FIFhC66PLErfkcYFt2uzMgo+j1Qj8Up19SpF4q3aBZY4aHy8glUkNTliW+xTh7p2D4iCW7bbfDU9
2/awzc3VnKQ/jFQbV1LyVZZu3az1ij8KhsmkWQqf+Ah8Dbp7yOOmWbOkZrSj8x56ZVHrkaqCoxVb
SGLBuixhy6wl5gof++oFN0a7WX4TQ467ij3SGrBaUEhPfAUqI20PbMl8Ccvs4mEF3mQNL8my2z7Z
FkJklIHGpqt4Q6aS6VqfwycygKk5naU8LIsfU1Gx4TNr6DbBRAmBSSaE3RR+BBmGWOLEHj2dXuIq
DG50vGEL8RkDsIvqVseoUide80iqTgrVk24IU++8JUpg3g8u357JzooFkHNwhfZ4PUniaqLPsKA7
KYfzgF0zeAMX+LPukcEnepbp/Icoj0sf86bCJLUOdAreViR4g8owH4+O1xoM7JazqOVnWROc40Yw
9SobY+MsCnUZSBQX7PlWTNSVj/z8zPn8Y/TgoRtsFlbZEH+FJMuxn/lXEtgjdZNWrIfWJVigL/md
fHGeCpoiw1HzrV41nl839ev1eOdYEFc9ZbFPEPi8DSNOGdDJHPqKwqKTbnbURfiDi5yzmns5K1vO
TtfhVCmXa4E54vSURfxTuiRaCN4IVx7FFFyOc8fXxSD6cULksBkqrhPHGYLjADfvNqIl8T2neXUI
dfKlwxF2O04ml6vx+mUUioti0PhRleZfSak3NgH73COWWHuDL1ThYW2C40QzeQ9pXvkG24rVANDW
N1ulyLk3jE2dlvo6ry2+Ur3nPYRRc4IeNu4YsYgbXGoxO+nZ2KQOFyWtIjlpScGzFvoOUSoxkoUi
vXUNLlQQ+qTe9TzJqUmyjc51AmE0vvQRdtTl8jKTed7rojPAubNE6BjbE8zENEDPOdxW5KXHMNKL
3UgNsyE7h8swRdl3PbZazsfXguJG9rgGQsEpUKjKQ0DEd3M9y2cnnbelqr0dbUO6QfTgbZnuZ+tB
Q+d+PQGWM5xL/BJbM/L3iduY13N9W7M376+Hue0Gk+uA04jZUrvpExG8q8UqZEd81JktPgY3oe0D
z+TuRVIDhRuHQKQ/6H9NWmOuHl3jas7N1vONQgRHve6KGwQ149ke7Z07JF81pOf4HnBIBKmxCMK5
IrpZ1/ahzXVaMvm/mVCMbB3JSVbkZnGjEajizwW3LwIjGERyc0ARwsLU2nlRRrQn3v+bQAy9DxJZ
+k4LAgUxU7OqjKY+DBIPhFMQozDGuQ7g1jZJvQ+5KYaCm9vAodOc1NsFnXGJTM/dzQIiFvtpYwM9
q/cB5Co/6HkLQwfFiUuk3Ocud7DcAbx/vTcZ3oiHfblo0SP1zBKwZIg2urNrTonati7GtFCDAw0/
IP05j52Bk6kaFYNwkuLSEsY+sig8I9IacaGlP2iz+GomroDrdy3B+6xTHNV3neC4WgVbGGtsm7Xm
2twClwbLybTgzqCcX5MFk+3coPpRLfCVvAO+FbC+IHNzPILuireirj9cnZiiQmMXAjjlOS/Z7Kda
dKcN3dlhA7XgZsLjFI+wObWsycSacTqRp+kA3bMYNSCVczZ/IVAGQJekIgCK4IpGAyRUJ18NvL9r
GjsP0q5uPNohaVmNixvkFrFVd4wHnUNo6siqVgRWWd0m0VkAAGFo76LQksBwKD4ZxdVE/CT+lBK2
ynKgbja0y0oQSV5pRxV072TalN9gRn9YsY7jODTH9IdbmdrMXlMj8MDn9j/syaootwgyRk+taqJF
fJUQsZcnFqS8kEfRGl17cOsN5axtMwANzRkJseuw+LCafN9Oc6u9TkSg+hEI6OwmACzTruo6E9Kv
JqI1znYvjWkTQgrV7ouO8iFy5OMvpdjdT3Hxrxzu3zSiS11jSRpG9vk6Im5zmV//IjnOPM2YLcjU
eyee6ELm6Eec8nAxC/exq0uT04qrzoo50//6dZd98C9S55+vS/4dehlXd0z9t3oKGS98rFZ1ezFc
b3Zcg2acfisGLaUjTX/89av9Jqz++WoodtkFCGKUFnLnr59yHkISROai22cTJ8hSCXh4uDchg7ef
n+u/m5z/sMkx0VFTM//7Vc4zTtH4N6PIP37pjx7A/mTAZ1osfqSb/6kHcM1PEHAs9jU/Vzkmp/Ef
uxzvk8Vm5d8QUflrjE0dbhSGYci/RUR1xKKX/tM5u2gv0KZLFkb0AC6f99ezaLEzlYytxN4lOpnN
YF+6S8mF/LaYKp7fxKkUwZepcG1YbW4YPekgMHxLN8sTcvfubJaS1rTuEfQ57C43cEDcu2gKCXYG
7fFYFowRVwDlD1XQYjkLRizmXfWu462qCVrhC37Cl148G62EW09uNypTg5BI9vzlqYxC78aaRvv9
p9xvpFh5p17lhwxpec+tLLXv6eiMT6lZ5uN30LQea6EYjsWZBfamztElhmNyor5Q7o5yoHgcyPni
lh1qnXXumOItjU+pPTJ3Uy1i3KLfAKUCMFbVgEjwkllr2rvxLOqR6qDqtK+SlXF/Ymnt8rWAgtwL
UCw3iULG0aWSMo/1XEme5DDYWzgk1oqW4KsF2/gUkpG9st3ZWtvUUK81svKNLQLUAnhHffAGw7Nh
oNgDpi/YlTRdvCtVru4Cb9adHSwz68DeQnsjJS9ed804PkV6g88vZuK/QqDFs0k1MbhNVlLoxWbu
fGpFAJ1ebQMvXMS1s9UanwmoQ1+l4Xl7rDHfv3fKikBWZoN6s0LLvVmCBx5HsqT4llPBd8FITTx6
V+3mZAziMYxbhkCZsvnzrbmQ0uuyFefGNFHCOW2juO+pAk2Za/dIQd3IQ9ai1RXK4oFiEHUeaEb/
+r+ZSJBxsqOp5arqCG7BRZDzO7Y5pc6NKkb1ZhAtm9OT5sHz0hfGvk0dfdMibyVCOQoRB4ej7T27
ZYow8uptYU7eImVzAfdyahLFAHuXj5GzQdwNTslsdWw982BGrf2uRqJddrQtTHfrsZlPXjHx+rAZ
y5MRClSciTXzgXAk8neq2kpObTozo9LciTcwiGoMN06Y8O0iUFGoX3PEcGHA/gIsXW0msEWdDMIo
hifjTIQjUuumDfTw0KoeuQxmoPYbcTEsKtNFUmuNy5+NWNVkO+acqDxLrejRCUqN2FPwUMSZMoFf
Prw7t4sy0mAy59fDkqQwV455sGSOlhXaE+rBplVvMuw039JwAJBAbeh3btzLm+srSqdLx23PjvNA
njHnZtUbfL8JUt3noU5R07JsRPFnDUaPrLAW1rtO2o/rW+Qbn6Req7eKIqpfVeRCIXlOKN7CpCOI
1ayi8hCbMVUIrEnT9Ctj0cGHZsbHmhC8MybL5IvVJpP2fH2X7L+6kEcZLE3fFDZv1laSs0wzTHH2
6gzSDA0KWJhGDhxnEouq+aEd0NnSFy+H1NCX7wcNt96c28krT/RY5WmqS/7tTTGlGSgtAo+1co53
UBs4ITw45DtnyLhDOQm7MSvXxbSNyWz7McMBlatEouPxC4F8n6Qvzc13ZQcB6uSIfOwWWMeIbTpt
B0woxrxvZgm6dnDHux4l+ZvJmWb6lFqCthJ6BPFoFt6Z1u38UtmwPGxDI3yuMRgLdnkRmv5UN85Z
MoE9Jd7kPXMwZYTy3RH3CSmEhNTXjXprra4Jtk5ijA89Z/Euof/bzhjLfb0P7UsXt81HAl6BShdF
wHPmZeODKzWoVUbNiW3UQ82H4Qu4kTrjUL/IU0qiubSLhqa1zkwEW8UiNCZNkJUkFpz9gNvqo1LL
9lmQaUgWe0CfxLieFjwEpXAgjoHvd2Lx91w7DncQIth7XjAfPg/CtjYAUnBaa605AMwNBDSZ2lIH
c4zNXZnRAvswB8NLIVRxD3aNIUafZrR69LLGE2EYzhbd/PTdok0+BnUb70n0Et+wo8zPbtiNzlbn
FnhT1TL+blbjwGDIng4qR0oK7DTwy1h7QktcP0ekwKyLKiU5NvMY7RLATNjjqGXQ9gvS3ryx2Opu
Pm2KUJ+/xxObcHpGQJ2uTUQwwi2HlMR8Dsy3CQrTqR0CNFL47cShm+v0Nl/IbPZAvCARWS364ziY
kT4s82gJvAKHaWRtZnR12WqcqulYkLJ4zgbtHtAozFTdFsQkp24P+zIjKqq6zJYZHXrd27W9HLdz
b2ItrlJ1O3QFmxutC+6KvuZuMjmrAq9hdy+K4tUMB/qU1mvmcIcgz7xRKSuVp4CsrmdiU+sHuN53
kd1X95OBzG8IG3GPz8F5KEBGs/4bW/dzBcxvH4Na2eg02a8sWCGYBu7jHBrypUNVj2HbLuudPcAb
4/pQrJ17fP1c+MN+VCDIOmXcNc2iGsxVZG8yPSLeuiQtZIJApF+aiODG0SBONCP1kQ2/WcOgBBWs
NuxAaeax2wxfAjXmBHlb0Ja2tP1dvp+qLOvYsEGL6k2Ws+6ot49QqNy3GCQOYPDY1D93CfoqjCLq
0EuTs3owky8jj/fTkHXduTX0LwMZg7eKbVS7YrOq6IKRUt3gaUjWOGWMh4k13GkaE3FJhWx/9NZY
f5m8sKzex5YxxSWWBOCc2nrGH45l31dV/QoxOrhEkQjY6qYBq0sx3vQtKfE0hCzDJBnFjal9rutW
bhrDJG9vcvLvWQv4uZpjOC3EbV2IYu3f3FgGa3IO5J2nPPvz2A0hFKgiAqqFJkedHRIxbvWgMop1
hBvsYqUAlR2rIwc3z9DOW3I8qiYvvsQdUWt2qZ7AlunHVK+fWx6JGygq2FIT/U0Y4SEZkuZGI3X2
dRhCYO74QmpfBI0gszSKToxHws8mhKrbzqn3bMZAfzoGTC9GM9w1S4XUfYggm/b4MX0jsgBOh2iD
Wh5+2llanCo6m6x8cMu9kYmXIEHdH+L6WREpa/nF0KbYazNozKrnPDCUtYnYWvOk8EDRhxai20Ly
CN96eFtHZnTKvLh0vXeuV7cPJYY6HvRFz04/iVo/neGxOW1/W9aYbVQXPkm9IrmPOe9amKNiRUQS
ooet6yFOyp5BM+XHltFLvCZALyEDm2gxnEWSEcHUAIHOx9rcpphGH/W67k9TY+ovWs0v9jIsb7kD
9ft4bEinbHPvYrY6cboFgbXrFoHUyczn6j6y86z34VgPGyKDWApHQymOHQCwS7wE3dWBPLht4t6U
aTg96U0WSNiy8MO66DXBdePbNg33CpFj+NQrqN9OM8JWqBrzKNH27Ec9ZKcJ9XsrO8lxaOtkINM9
19mLu04HcJo8O5srIW9TX6HaJA+74+mYRR7Rjk6OlGmw3Gfl8cF7NdYPQVI6W6zgQbLhcTjsXfJU
1hVMRyw9GgvAIr9nxVUgQUoAp6M7aE6lNVnmSo+m7jSSKrkdDGM0t/zOeOvkY+QC9bX7b0nVyR9A
LYdNnEp73kd4pj7A81V7D2gtAmlKK2TToPh7OEwkaCGvyPJEbmKtUpsE55Xvdi7reCWAm01Z6+OL
IYIGFPApTfL+PDeuMp94vqW3LTGP8EsY1eZ3qIdMv0nt8r7Lx1DeMx4wZ9/WAGX1wN5hJQ3W11QY
erj1CBTkAtKpBVMp0s8hD1mmGONNkTbNZuoWyn8CNuLSUAbcGplS3HknM3x18r4gG2CJCSDJ7y1c
ggNmXF7kxJMmUKXddGODpTpXRQRw2mMkw0TT7o6EG7SnUVTTDvfFeCfstnmMhvwItfyk3HlcV55R
kdFQNh8sPHVEpFWNPs0OdnXoPlOoDcA+MWk4tXVJ+iUjAeBEmm6TMQ+zYxPNg9jG3kwU68AGIcFa
WpC1kBtyvid0QH0d05wsBm55WY8LnO2hWSzwKDOYb9Ku1vKPqR+bO82b5s9aRCTXhuhCu/vqtupR
kbKcOqs67nCg7sAfmRreDLmD3+vclyJ7Ad80Rqciq5zgxiz0d4TS6na0KeSAsGNcTeF6c5yTKcUX
lkTOPbZkW3+Jc/6vZl2cFsFdieV1ayNLwX3o22p4mSOr9C2zdkPnLjRUdcfTD3ExT9Bh/0sn//8Y
Iv0+zPF0k0WbJ0wBhMmy5DJk+mWIBAa6Y+NBXevUtXUgAte7QQ9gPKIFa755EPD+gz3f/n2e4+mW
iUgT/7ijW5QKv0+toh6ggd6U+wKQN3nXlO4wujGRk4WzUEu6jyjTLesc9m5nsnCS5HX6DWys/Dax
E1x7Ghf2RsKmrT9fvWmIF2d1rA3hPfdRCwciLSkAGWcHlG0syr5BYDY9GnpsCg+G1BDyV2Na72O8
rG8EyNvvpd0P7UODYbTZzi3qzcYnl960vsz0E6kfuCMNW0h0PLV+SC+CPVM8QhFTb6RANd84ZYof
7tyDX/FCKvq24u7hS1Bxb3pujeRk0Btpy71Tp8ECYHiZNditW7La6mbnhmW9n/jB+jP8MCF3dSSw
4zXCLd+uvXAuK3H+64O+TDt+nYZ4xBFKi0mNa1s6w5nfDnpKhRzIxdpms5Wg04yThVWBcCY8/PUL
LX/oX15o8a9icoHt9PvZ5dZ0cFXGC2VRxiFWLo5aogs4Plx71nsTs7WkNxxpQmaesm9/99VdUhAh
gkKDWsJ1fjO2KG0SDkHVSAwTZTxKAJNrDLcT9WNW74l54VVl69AEaENO2/bXLy4WEMKfPzsEFLiT
niEWLMTvn31I8AiXQV3u2aLx1zGUd9atk6L/LxLUWWto0nz43prKUxsqalS9LjoaP/Sm2T60RvF4
fUP/HW/+p/GmYFb9y7H7F//Ww5LF+X/W72nZ/snEZf78xX+MOD0ymlAQIEvw0CVwo+Rv/uHi0q1P
gHDI3rThcqMW40T7Q+Zgf6JkMxCtsCX6k1odaji54Ab8Fe6+fzvzyTB/53KgwLBp/gXBA4gd7Cue
5pcbOfcWhkJBpZ2grfUXLvyczUhNaByapo2j2EPpxAvcm5nsIeBb80YA/WUv7UZr2uThcUplfjLx
jviiaoG0xnoPyjdJCrj1AkOXLKJN2ob3qBr2VkptRrhx5hNQ/Dx06d1gWJTMMBPwkRrAxGQy+gFY
UYYPkI8bK4UXSjSE8cDVH62UMhx/NsP/y96Z7caNZVn0V/oHmOBwOQGNfuAQjEFjaPDwQsiyxXme
+fW96HR2W0qX1VXolwb6oRJlZFohMsh7zz1n77WLKzGN3T2yttjpzF54y9Bip5EGwvcIAiJ/R6sh
cBGCfrvAqTmnlaEHzaQLrMTpUJyTdB2OCNWbE9NB5HRzU2QBWt3ES/Nyhq5pQEWOZiTS6dofRYvL
pO/oViDeXA0v4nZyZuVQStmwhN6IiJmTwdzApSJKZNmvciv7ci0Y6+uNfiG3CNJy9VyDP3IYZiqI
uqm6w7nwUuKpnMhiLp/F2eI0DSLBXq7p59kM0awSPmJDSp+TTI0bZZx/+bKKE1EJ2c7UJWT3pPGg
bQO1idip3s3syOV+LukQYb+h80bv667Ry8ablvgRkbz6MBW6cZiFOX4qlUp14q6xUZ1p5JLX5HJw
4KximAhuIxFrdBoxHqx3Jer5bPCTqbIk/M2zgvOsygdp3Q0G8eoOx+1udWUdTJIjQWztHfRvy7lh
oHRlE3+yoTEbwB8My5spKJij7lVTnwOEyCWTV0WY1whF+jNHE7kHKCEVcU/3DtE4UrhEvyD3SEbf
MieZL2Urw6J+tKnFUoK5r0Cia7XkETI5Ryvt4HZt28uKdiO0SierLMLAiU4YO0B99TiXawlquiTp
61Olhvq5XespyRxsQwlSeYcUdo4Ht2GfFQHyDsvkbGeu4zjt7DDeNKe0Otv+bHPCX4yHCdWqfCdR
llg0b+w0h3ipRsUwk++KO3OmLMuwtMnz5ZTAeGp2+JNLEJW5rOAuqOdbMp5WABpp2ag7NVFwsWVS
NHsJIQOhKyGJtf1kGSViWfUk89TVJI++N4r5MmMyYjnwCr7qa9SsXtWo4RlsucRs3sR45tDOjx9D
asniSkqxxLtFvcjX6zgZ4y5nXA6/hQ5k6ShAIo6KNCt7dZKThzUHy0eKyrDctdiAIxi47fwhQ9Wc
OXpjaJ8J2lGJcCqi6yZemmujSSy/H2sUFSASpoBfQMZBgGICOyNj1hLRfsLc+cbo2vLRnpt5YHCg
CNq4aJKJtLSVFqJpGh7gSYUHqwa06+gdQVdIKGcw/pJCW09WOHT045oVIJG1fnEU7O8+rf3+PIxm
eQPQIwrMRhCsMerXdjpGGOXq+UTXhVhwBInrn+XB/2+I72yIKvsaVfc/nvddJqj+uje74Y+/9WM3
tBjdsacxTBP2dnT4KQnbNv8gQQMvs2VwtlAwzvz3bmj/Af2NuB8Kf0oi3WQP/eFpFhrRG+ysnERk
Grb85H/GvKUo6puJn0yABxNqeKQqv6CsKm/mxlqc2UUvSvlUIq7dDIiKAOA5KyXBzr0y134miM8C
VzzW7W7eOsm+gcDj24wfBlbCmoDKHZYOGAJHXQR4KHU+AEgT4lGxcw1VV6d8iSw1eqBHbrpJZOgf
RiH6S8jY/c062ajGkypFbV3FknkZTfxLl/6mXQdSGmf7tk/Lk5nOqGxm/TZve+2LNIlwOcldA9ER
x1x/Maa2KB+0LBzMi25tVhnVsDHBexY4k76mK17GUu3YaPFpO3aKemnpyGPIOgK5W1lzY1MbPlGH
TjFCsLGQLjMt0VenwXlaIwIGShoRJma4mlpWmV/nYfKgsB44EVwRZi0JGRKMWfTuq9lWzZ0hBhW+
dB8H6px+zRt78RMzSVwSIRK6xqOqBqAgqSO07AbHQ5ju+U+0y8Wkv+Nh/kwQXWh967QCsU2vSE8z
oAXHkkElH5gISIxibc2nE7DlEViEgqyx2egUMVJ3VuRcvxxtuHFKP2yNaILhKJtXO3xcC8u8q009
vG/7RbUObQhFgtynWs9PeSeo7snyTj+OE2QeYgpMN2NczT2o6S4NZG4bJAqdsLdwL4diSpi4wlkg
GGyZTv3QbwVNBFbNTOglNCXmCzkIo6Ld0zFlAyPx1VH7ab+k01p6pgXu0xVhAw9iCcO9qAr1Y73C
y2FEJa33CL+ZYPbRBBNWSLKVM3hHL/oQWUAFZZwrgi49PmhoaV2gDtuM5xBHOqFmRUqirPIUdWuL
BRoVOHb23IZMJVy8UeJq1UPaonJY+gZQikMyrmeL9tUWSkJyNeUdmZM6DXtBPJQbGzZalaEn1y9f
JY00YF2d/HwNR6hiVu2UknmfsWzT6D+Q+nupLxaiS0LNzKS6Es3a4IXMAjEX4dHMyh26o+4BuPbt
jJDPQZMe7aJ17p1iXD4p8rTuTDMJd+G43Mn0Hg+g62J/NRomGcT+HmocwjsoYvg4pJISslM6v4Pz
5HByTo5iyOmzWVVykvJlPcigCviCcsYli/q57C3hNpC4HZqizP76lMxt2vv9EQhleiCn60sLmO7Y
JiI6NUwBvXUtZL+tl6CSbLcTcGOpBLg/UuMlhVSiS5TQy9cKVqgojr/pa/PRBIEIS7+qHaORsf2L
lmkJ/MfJswc4rqU+c2RLFkziKYO6BGKTUiUKw32dGIU2VW747dNTSpsYYP3cAybTtOEbe9riWbHG
zeFl2zcEgWTYvFHbrv0eEeWhnPS7RsNYbSUXqxIGdjtQO6nrfWL0AbM+orei6YwG7lAiWfTwuPlR
yt2PwGuBRHromiawlvkyVaUZ6f8w78ijQL0HbZKprXg0KJIdMAydpxT5t1zILTLgyaBujoe7RCrJ
JlMU14ah7jS9ziKYWJeiBq+fUqE5HHoVWv+quJWHuPRpH0OmtclIZljYKfSbYyNQO1QJhD2DCm/z
Z/A6CdI72T4aLJcYMTTGu6GWXtEeTfcDKeweb4VyG8XN7UiHekt2sKBuXM1g85/ybTXLhpBoC/q0
0onzgzgnaoMfribgli+s3dUMZPBDxh9liTFyrs4vMQ2zPT4eskExDSAfsxb6oaF9HCg2QYAJ+5ZR
Hf2H1bAPWWqeQ6O9ncZe3rFMWKcKOIVJR9XoP7CugOTE6kP7UOvTq1QdRiSgGXRkvqidXDXDlR7p
8VmbZ/uyneXzSoS5J9LiUxepqpvawzXBhbtyk8fOKe3UtezOnUEQAdMH5tVyuku1TOPXq8RTLJKr
TIvZHchDwLhoB0na3zMaNnYqY7m7KZsuQQW37qz06YMppQ96hBkIpO9Tt9ofjUg9qINu8BwP9a7I
c0ZO6rQjmOlQGWlgq0Tg0JkU4H2jJkCm/FxiifH1du32cq/e45LMeIApur0Cc/JJbybMjYp2Hhjr
gqB6NDJ1ddR89WU64oDoap+ExM/Cpm3GCdnNtrW0lqwbq9OCLknnMzE/nGxqLGIuy6j1OUPg9zEH
I+4BUORVkwSDJHO8NJfRH5vsaBI0smN0pyKuSS3G9XXSoHmsYjdbcisgd2Q9xED4aN4dIRRkQZ/L
iIptCWzFKO3YzHJ3DbHwWZOwC6cSg3imD9WzYFeSdbWssrgFwYEw0Wyby3yAwbZMY+XTC4y/1KgO
XGhiF3NCD7uc8gdFjPsyrC7tcWVjTcnHURnKjEt31SRm8cxxZG9by0e4s4zruB5jZlzvwkFPTuOi
HZS2UHYiDi3U3Lq+Xs1QGUaHGKnaw02nnPREh3ghaYvTDZH2iSyt+qzJSlY6Ugu8nK4xK9OI5vUm
ksYuc6o2NtyefY38jnIPpzX1FEUBPT7Uw4UaAXVMmB/t7c1MFmrSQyxN2/ZMjlK1he1YKI9lU32U
MIhfyxGnKU8suYhwU+ItPhOLg8Kuy9bjPGoPYqZ7ziRIIlKlKAeQeeakIXvJlal1hKiWcc8+ixq9
t58LabxRYkT9vZj6c6eXN1MpSW6TSbckhQzX2Zx86FqNJNvZqI4Ywj5YncjvOQ4eVQ4IvsLleSqN
9M8sr4Jp/BI+pavS+pMetkzRJdVnmBUHAFoQQFg0ZouMo3nSjZ/sKOr8UiaeJRqnjCkPnih77KwX
Y9Ajb9BxG+mxlj9xFFzuTCy6Dhk0n7RMR+duFeajCUndk0KDeEszTu/LqJSdeZK7wAYWSLzTTNSk
2F4ivjBksLOGyQwTL+81v17UdiDXyFhosy8L1MqzbZfjB60bfdke4qtcznSCPdiyTcRThWvh+sJp
S2QDYsY2P3UwRffpMAhqhDK6RISx77MwcyVmoP7ADOtsFTjvWG7j4RalqrWHxdt8kFZ7X+GevR+Z
XeLxTNAi22uWXODO+Npk1jOrc77Dk2B7QxsOD0mqnAwaLUFtt0R1TVLiI0dig0jg+vUqku2Y9hLB
9FWqXpWYkd1K1ZuLFN6XQyDbclGIyd4z1Js9M26eOTxuqSJ5otzUjDTvWCC72deIKSVfrWcAHwic
IzsC5TI2r04qPzVkA5wig8FkTi34KE+tBjrByhG8S2LR7ooYq0qZ6wSRJCUpUWtPuEtIOplEfLC/
DtxzFTQyMaY4FkQxHs0BUmAyyF6pkcTJQWXLxsTaH0Jpyb2CysMltGkkM6gIlWKKT+0wmTsUNdEd
ozGwaJcUWm5Rjo+tvR4Mdfpa4WAPOoVgOsEEsuhrTPxgFQ5o9FRnnXUQk0IO+OaOekq7ywYv6uUV
k6ZZDJ/HXvSuutZADuoQdUlewcELG/bArNrHosTBGiK9qy0l32sMTsmLSsdjSWhb2GpXaZxqD4kw
yMuqid1I4qI6pUQKQ7K275aVmOSxac9tPIpAVr5gHqRoSsPKT4vwQYlagtEapoWSgMMa1zXEgdax
RqJ+WmMhAq/J9wQbw3lA+oU+iEYCaqvaTcToWRCfWFISHc2VgUwHqY61ZvHnaUNwUuSjFOE2F3b9
MFdl5ZuyjbYvKU4TTk8vVazC47iCv7onTcuJzJp9Ma/ACIqzPZEmaETac14OD1W96NcMam77grOK
2uvLDpeEcNu698AZxCjp9PaSNsW4a1dJfSQDmkFKXhQPKNrhz265cUjGBKNs4leYJ7ppTHaBg6q8
usiK9aFo6nlXddR1SRUmX7NWwQxqrrdrwpM+5wYdPXABxmyFD5AqLpoYXWQLxp4OSvlCAYyfKu7Q
6wP4jWlh8pWO13PcxbsVq/gDQ9vEy5nC7xpR2r4gZIfC2wIwKqX5ZYYUwFmmrNjZsk5ekBV+kbs2
8mxyyYJ4yubbZjGlnd0ZirvkJpWPAk1WrtMrPJrDlSrDPaqaycXIS9CYkJcrNbWPEgpsbP5EAJrj
CFTbNqcLWGFfK84cuSJ9Uq31KaoNsBTdcMFRl9SkFOVhvh5CC7bTKklBHr9IFlFRuMvkCwW7y77J
2huEkadyhrVpxw1GVGzMu7rmiDuqrRZoAE5UhJk0WNOTpZCbZaXyUc6sB92M8ask69NsDs/hEH2p
qoznp9Juh/7SrMKHalx7fDxl9FmS1NEdRH7ok5VYW828WG3ro1VXXmvbVZCxQTpqZIGMCFW8BKWs
XAhR36LxWlwJyYZLniHhcOBy5assrCZKNOlmMJrRYvY2r2wLacjlshs0GD3qeLdYVndoeYI/L238
TcugXmkh8d2xRpeS7i6ARFIOi0/AOIvKTxKluGLbooE1V1pOkVe1JvrYtryderXfj3ABXOhRWZAm
UtS6tdrKsVtljCrVSdn8PbTGW71uHqbBIuV8jMcDlXV2sIlPCoRdil29rNGJzqKxY6hzv0AWI/7P
vrYtYvwQMSkvetINpzVOjGOtWTRSc/yGpH8sO50R9j0w+cqzWvWJc3x6Scowh/yIzt8aEdvQVdGF
NhOLPCiqfqkwmfCbdSZduZotLx05MY2m2JLQTAvlMSotrSyDEWonClKUYEWDiC3p+sijvyE5JVKi
SAyWa9SpBuIsD68NBeSAmS9frGJAxKaaT2aUc8cobC/LIS+Zpy0HvR1Xgn4x4RfwBaoOBnWR2Z9x
y6GjwLrgwZihj1zrJaVQu+Ks48d3Nihf3p3ImCn5OPnvhArjrZ9Vt5rndBdXcn6gdjzQU07dHCPJ
juVK91nRF756vfTzLAnSmJTNRbLOePZFwHGYros2p5/GzGaQAE4Cn6aI2YlQrtVXS2efyq7EO5Cl
wlNDOskDoZTwR0KHSXFzMpdOdgwGoXuUforboiBwsr6TUcA2/bGrtJdmHS4XO2/pesYf1TW5Uljd
fQLTkF20fI1VhoiSOFAfezRkhAnnIIbT3sNZLZ0mkZKyXoBnr4rLyDAfK8sG5popMExrHn8EzrtS
kYNooueR9zrnGT1edkOW8KOsgYzRpP+2VvWtUfWXS72kNOAB7UabPrHhrKVqpVtIwEAmYlLVMKdl
o3WuDNjBybFX7+Mqb33QXDqFy3JEGEzXOATSKg89ayTed5RM45fRTL8kpn6wRHMz99V8SOiOexwj
TyzRj3hW4fYNs89xiycZYq3bj93k8DbAq1AGNbDmiVbKysYresb2tQLTSCIDevDX0cjcplFw3G6T
8g+NkGidTExjwZ+hsq7Vs7pEC1eE1w4MIacvi3xC0kE8KLmYh2o4SgoH1TCZjvGG82f+86XEM3WL
VIcv0tpmQk2MwEpbHxhE35hQT725Rj+jdTITH910RNsyYaFYljwjNxeHQ056X4TxN0tprroVaY1l
PKEu3dX5U68UwdBbLy1prhx1E4SSCuiJrrC9hnGYktaptzbjSw3pADZI9jlmyuI3AlU4vCc3UyH+
5atFv2RN7cgrQR9uYdGULmn4maHWTQuyc3S7oTVmt5YZmyDZVo8SdT069ojU0WnkYD42SNS6gZ28
RmXt2HLd+GU3l60XQ9abGgMZkXJqZZ10OLL/Buinw45OTnRky4ImsCpmww69NMMFYuA2EJ2aY9OE
wndI8ia8sVjVesIwlVYvKI+b2GJ+tho9HgGj6HYFjsdl10rZ1KJUjmm3IXPjLSwadcDlL2ylgXHM
PdJJE20RXy/yxYDp60uHUyHr8d7ZsE5/4Pv/t3v2wbfq6qn41v379oOfKS5Y5+L+P17/sfvzz9G3
ahsJv/qD/908fzt8a5fzt27I+at/xmps/+X/9F/+iFV5pxu/Nbx/14yHqtS3yXP/b9XLvyFcGoov
rxNb/vz7f/lwjD/wSBmMmjf0H+8C6psfQ2rT/AN5q2VDUib6QPnesf/Lh2P9AYPN3rhppLUIE7PN
X215zfoDzigDbNsydFP9J30425jhjSaCzBj0P8h/NnvP9yH2T0PqRSkJlVxmeZ/NG+vxJY+kaxrs
h3Rjw3OaJej02IGOIPDoo5KRQKV13k837+ZP/cXPprnvEdmvZRmQWLfkCo1rVu1NGvCz4KnSDaO2
KCz2VbuQ7gejlMMTSbhbimUjEwcpAcsXeXhZ11EamKooSez7JLB6r7EHECm6lLdzR2WxwWZObUKX
3viLQh8d3I0eLGesMfUz7VH+I8zQnGVYIlKs2dv/XYRwRLI8dGtFanzndJK/6Dad4p7OUJQZFziO
y8VZ5R7votR2mubJhCQvWvm4WEw2eRr2M5SbQqOZq3Kg4kwDC269FfhRHE5TqM6kSyKX8FL2Wud3
2QXq99sVYrY/Vgx9HFWy+1vD/qRokt9F5hO0JHABKbJ9Q3OFwS7e2IgcY3ScOSPxwgUdfp4lQKvN
1PrQ9jns15/BlshBkg83UWeeYBZ8WaPB7VMWemPKA2PdNt++34R25XMxc2rKUqwAizw9l1ucojF0
F2hFdegJtVsbHR+27pJMu46KNHK/f+P/20vGZfLcVl310r9eJL6/+P+9gvwfWlg2eOFvx3w7YlmS
r68kLz/+zl9DPvkPfgRaEiKexDatQ+L0YzWxzD9YYAwyphRGa9/HdX9JXjQFcDEA5G3spjGB01Cf
/RjyERrF4I/lyZLRvRA3/k8N+bY39dWbbGjboV7RdShDdMS2xeanxSSCeb1yphj2qjoAhgHxhYFK
qDFeuoH4bcfU2/IiM4ak9OwYq/fvF5I3OkZdVjd6icL9QXtgqMAmX31600QrDcG5D6ZBHX1zKQxf
SdQchlxS7P+Fj4LSLMsmEiQGq68/CnfVqCiF3gdCIT8uVxUChzs8BNChm3/hqriVtmaYCl/6Wxb0
qsxZzRoFs2meE5hVa+O1PZLqnkPfO9pA+/XX9/0GalwTJkoeCro2r69qHvshy3VuoJ2EpGNhC6B5
Y7zMI8qcMkRxVBFB2IS0wqiRqj8XhX+YfcUz+POz8+PDIRxsTzHCzjfSwB4PT4i2qA9ouBsQJ+eY
Ik80F//sF0fPTGFYgNedmbj55lO6yKIN2IQDiChaOzybZdc7+tyYo59uxp13LupN9BUXpats4Bgv
oeZw7Nsu+qcXAhC0qsUMSAMABHgXsvabqakvCEwLwvWKkxEi1P79Bf79NkLmVjmBoYzDx2u8GbKH
MdQCS6uGjW4Hg5ckAr4su/J//ynbbfrpRf9+XSp7tW3RXqJw2F7Fn64LPBR1A+ryQEvGBTGLdIH7
+xoVFGQaudDfuaZf3cWfP+3Nl4bWIWoiPR8Ca5wUJ6wSJxoLGneIcaCXbKPTLPvy+wtU32hFv1+h
RWaerlnEUhlvl7IlJmt3mnjtlNgQ6IBF/hjJRI4b1Qotq4pIBm3OJmRoumui+2r0snWsdW0/RG2F
/ckefeRKiMkns36eZyTqC75hRw375m5tFyc344g872Z9Z2FSfvH9axxQgD/pCC3+9sRZXWTAceM1
SiZUXI6QJrTy86yPviRp5IHSTHVrq5oYm2S1rwLC+yyv5gyxguYPQHnNjerIvoYd/2PX/4cvuP7L
X21rUPGG6/zvzcuQ2jkBR3reY4KNfTWMdS9p49ltLKP3uybqHrDlpa48GTSLK6Bvx7lM2wuSgsbM
KzbvySiXREF0JHcvjAM0pQ69sLQgXajRQt2ltlf4C6TDCv7Cg3IHedZkntAAVHkcyKzBhGSFrq0x
umqFZO5wDSfOiKSfWmc+9hn9TdyFFE0hfeU510+xyB6GyYI0QTscXcqa7VoyZWG19NcVAdN7pk0r
BSSAkZnz+wVGlM2l04xBWgIAxlj1ki3aubeYc9nAR/e9EffX/ORy9/un9e8viIWHXiMSUgjbwHfy
+nWcO6AsOtVdkHTxlZSRlp1Y8kFJ5vthDbeZBR7Qf+ETdRZrHefXtt68/kSbtrDFcKMP2jA8KJ3w
4bU/02a7aDV6yASXfPz95/19bycSgdUG4RrqcUTcrz+viwjK5rvpg3TJORaMYjpEFYwAjsyL9/uP
+vtjakGexgwABns7mb15TKNBH1Nmj+yC1qifKqlRDtU0mO/cwF9+CpplyhRNQ3/15gYWMrE1uIjZ
7oyWUT+zGGkPDd66+f3FvNW8s45xNfCtLapFxfybuSMjqkkxatpb86xUHvjRdGfg0fGMDiunIE2A
koIHH6oIMWzWB5JwgkpkyXvL0hvt1/dfgxKGpFpFh34r3nx/TYO+ORlNDO+IuWBI2fkOl1K/YzCZ
bG7vVRzAI9p+K1ff8moyz1mfTkGky+Nlsa7akcyz8J1v4K0e7c/fCQIFqdQIvvW3FUckJEkKY60L
ymgoD3Kr+7Y8kDsEWfkqBNWLWgs/Sk4Yk5s30nI91MniGqByPNvCdGWWyDSUebzKrBkdy/SZ3qfq
Nklf3y3lkDh1n+h7HTHJsVzyK/DH7xUXv74A7P+o/hjjk+H9+qUIldYuFmvipsbLOWqRkA2TiB5i
VjGcoWbqhZ0iu4Vp9OxYbXEk2uvJSsz7rkVeMdQhWgZMwQg+adxhdq7uLbF+Q7hUHjXQCbuppgdI
k1hir+jzXYs//Z3y6Lvk73UdgbLwpyt48xYgrOIXrhYCurHFH8PVLo89+p3tyO/1ScsiPxDZnaby
QWOyTTOPidHvXxDtl08mEBtZ52VUaLa9vokIxMS06EMXpBLOJ2fAvP6FsurGFF2JM1v+WuXj/MFU
lfiZ9NB+GCM3rVTgF1qMG5OJqip3TFEM7KVTokzI1dWhZs4pywHh4Kkr0kj5tpSKwlJpQpHOfF1O
yQyU7A+1lbZ7pLXyhaQzg1yr6gkC3Z2x8EGR+J7OYnf6O/f876UbKlAZYxkVAiaHt4wiXbXMLASR
hzwq/1CGgTmmuSetMLOBemnv1Im/WLYNamBOnrgwqBXfnCi6PDPAOildUEfli030Krs2cDhB6t07
n7T9pDdPEp/E6MHGMmcCqXn9NTZhNNRmqPMktdF9pmjRB/gegESKhdOEvmQ4FGVDso6hocTvPEK/
2H0NfEUGUEs2Jgrv1x+Nkh6VeIo2YTCXT+S+3sxmc5ZF+JKb/ReOvIb3+0f2bc9uW7jIJ8LCoqgc
uI23hj17lLo5SXhkOYaX+CmpexYG3EuJ81Qb12/knd1XST570VJT3AjQbWgSWhj86zuX/suHScen
CIrGJK7tzbKOz3vUsQ92AZq63pNrk4B7HPSOlFSRq8fpy++v/BebJukUtFFpEuqbY+71nTbsNNts
AHzJSwv7r1ZCdx2s+J0z4i/vr0IngyeJ24u05fXHpJ0SVYqou4Azcot4b47JHEhtII6kBUwdZpFo
FIMnAQWAphsRxTQqOSmX0mldjffWyL8fyi0Du5rKoVyYcOLeLpHLoMP/zfhl0MH5cWRGu65dL5dx
iVwkH5K7Oe6D2OxVp8oG+Z3XSvnVG0w1xM2mbid4/M3H99EYMs6SW5gVAimW2Uq6A2iiv+5wU5AT
a1SG4VYDP8CRoBdQUBtNrntyCpCayYQZZ8Afl+lyjDU4cmrfD4qLMK/7+vsn4xe/JuxKw2CNMalz
lDdPRiwxFNJLowkYY6JnEgTyCQw4PrV88s4t+cVH4ewSJpZN2nDW294Psp0O7ILZBP0aFi9CW8zb
FUZCC1dT/hcua7MDMxrYWmp/W9Vq4Jl9zQAwICikvSXLxdhVy4ZpaTfj3H/5CW7+XCl/7sL/YhHj
k2iLUCLiP33bqVBX6NvVwCcBsoi8EJnbHVYT1Wd3wygyFzTJq3h5Z/n45a3kfC2AySlY9d58a1Ek
l6Qo602wqBtiVZ/xY6WIZ1sZ9cfvrw94Nm/tmx2CSkMGxMWYHeHzmyfZykQ1AG3iEREtYCpjgYtO
8JiYVo8chjJ3jbZTPYOaPHcbbZykHSdHBqwrg/2CnAydlwu38Wofwm7JH1USSGKvBQEyeMQbooBD
Mx0/AY7fVP0WxuUozpnrd0AeYsZy9Iiw7OGbIhJJxx0/abK2nHT0uEFC4OXqV6JFyhZlsXJvDCp0
qVzMurpLQf4YPjkmsfrRZrpbfDNSmiWRU3OCiU9zjHAXUUHWxg9dXinLIS/prgUkuBbCl+RaORZI
EaSgG7Kxu9LRDKIb7oclvDU6klcRKVrSRDxmy5TQGYSdlV5JfGh0aZnlRoHXtSrdDXqT340SPN1j
W0rVXtlM8s4StSpQgTh5LDrM2YQtEsJ9QAYdgZYdEKOAgABm4+ORKtuLdOQ4CfbYrplHdN1kZ948
6svsVSOhwCeM/KFM36GoVa8u9K24SgDbPZlEdywYDvvZXS3gine1Tg4r+WtdutwgJxjvykS0vb9I
jW2e5arAMzYQFzYcKGJnVIGznYDijJjkijpC/NJ1qR1sZI7Kz8Ot/SdLKnOjptOthzRucnfOCyQ+
nSA+hOiNWocjOtzS590No15/CGs1/5hLlnzuS4OIbrLs9hK4H19r7OshX5AUd7sZLO45NGmiihiv
IMG4gSqyyctsJEnRMB61cZkg3XZPaWYQnzCoZIGlsCvIxf0qNGnymTkBxhStGRjdJPu2SAx0LCtz
7AmRTFra0Qm5/PzF7MnJEwMahNIcn9bG0PejtoW9zXCekvxRlg3EwEZzo9tF6ytymdzAylldtKjK
ySry+JJ0a9JBTELHuyR8nFdND3RJARKCF5rJYHgIbZG5c5oNFBWd6ebsEl7XoeTCsXhoENk5ybro
/CO7/i6hQC5zzOZZ9VaZGdfctzgKY6wMxOygUkNEkPDN3oSWOJM4i39kstB0wYxzF6kfvFAF3bJS
up7DKK8/w5OVL8oY4czSN4Y3y337YkgNskjscZ5Fwzowq0o/tLnNeB/r50GTE1wxi2n5NCmOqjLv
Er1WiKlbPhby0Hwsk3Bv6uIuGZaP5AszTJRtGnVD+LEw0BbxBhbWYRxMEgSkBlmHLt1nthUeu1BL
POgrFtBglMr51OC2S+3Vizk3nJMWsW0Ttda5Gxg0osm96JfQJGliS0WRcHc1U723NCBSSVcQH15Y
44voeoy1ybTS4crGpF8X4t+bctU4mqtyS3Bxldj9PcJvOHkqD8+HQpU19J4N5wg2UxaJlHnjp5p7
f9VMPGXpAp3ZypSDPEQLYdJ9tTOUFek8DFZ/5oUA96PqS3dhLVM0dZ+WuMVu7yxqKKbMWzu1/SQp
2k5OIzIQJJXfOTAltXpGuJfVey3L1cErrNYcnaVitn0hSQZMw8y0sLLky6hLR9qzQBXCqkn2LVIp
3DVEM3mrVYz3MV39G3A35O0VZZYcppTYQ53Q8itlUq0dQHgsLUTfzMc46eQvhhxST9LfrX1zlfNT
zSb7jEcmMmDuRpWbTjqUqXnujDsxZuGLTXN/IN/FKDh8b0j3dbEgFY5W8dLWQCFh63XKZ1KkW48j
GobGUq0/EWs9eaQ4L0FPxXJvEU3zaez4OYuUE8Hcq81xrThPJ3MpDiA0ug904RiDpDBOdv048CSA
I24+xoTTP2P8yXbZLGFSgTu3T3E+5eik+2yX4Bz6oFekXMMumibPCPWiR23e8XLkqoRGXwZuHRng
GFMKrsPQgBI2aSH7nErtFhSQQkBjUeOecXoAaY9NOG354XiQLMeONuxrJQtQ0/B3NIKaYlTSE+vI
kSCr+E7GNuBUZjuou47bKT0CzeUSzTqz41OEfGqPtG58HFWQT5dRGEbXiUW6VCXDGa96oHkCvtKh
1uokEHJi3I29imuNSqSBBRTH1+nU1Z9p3ak+jTP9Omp5Vf2yKtbdighmN1WzKALTxPWb5/VobnIq
/ZqX6D/ZO5Pt1q0s2/5KjuzDAzioG9lhTYoiJapWB0O6klDXwEHx9W8e2Y6wb7y0M/rRcXg47lVB
gsA+a681V82HincXEb4+pLlvnV2o5O+NDJtba26M+zbm9Y6TlJanCdqzF/GiahRrXmFnrG/xp1bv
tjphAgeZVWCnTmL4zXa8s0e6dhyth2zTWPWBOIp/nGVbvXdT1TzLiNd1BgD0o8SpCwqmj3hZaUwO
DiFqxLb3O0grQ2ufrbkmOCtLPzyPsQ0zYnCoqvyggN3CJV0JmJ5s1AcjmI4E7EW1Gny25RodA2T2
iggjndf3AYmdUjfuKwPHbWzjy6ycKDw5dl++OiE4esrQ8CIJbQ5IeXgMkXYP1jrsvPowNTpILq2X
Vw2NHzuYquODpyXcF8Mg3kEkTVeVroXn3q+dmW4Dmwkc2z0bC7PO9k2q6tM7HxFnRX0oPuy84w+A
yVa1SkPWrZK5wtYw8zlHxiraJ/qbpi/PlSQMQ5IjAbgj4hKdusp7mhvZuQj7LsZH+IhBgpQlyXVQ
7raeXryuqd5MckZ3mj8T7qmKITpPTl5A17KK5pkE9HjjOW3/qFdjeonV2y0oPDra8MsvtSX5Rin+
Jp/gHTYmEqJnq+VV80AQ3uihNn3pcxlvNYBqsAYaL7jQz27taz0Ct24OfMVyTi+M7OMDwJv2Yx6k
pR3mBkl8Te59+nIrZL5l0NObuUBvwYVKP85QLB2tpFrBSuYcFKbmBBcr4si1gM9QT/tcSgd0Vs+V
NBPw4dbrWFxp3LOic5YmJQFwYy5vNDNBxIWDxHutt0Ql945ZesXSb7svsv2cmaSeJ8s6H+ov/PzG
oxXSHy1JrH7Sz9D3Sz56NfH4bP4qRVI1S0cUU0qVgd1/YuSf4T5Q2r2DpcnL4vAkb7f6kMIw+Eam
ziLTLn4H3SZ2Hfk5Vl592wUEVfpaVKcO09wLMNb61ui88ByQLd92PhD3uPXMPfcx1X/t8fku6GR9
quOYPrVG81ru8SUGz305lbx4+JyvORMHm6oPMLfjJXDRTTuzZyFseq8gsLpTkJMXl1kmd/jVeGt4
bB5NgLOUjrphfONYbbWpqLZ4IOqJFR88dheW/Ke2wiAfyMp8t/3Q3lgVXFEs6CC/zZHCLmk6W4PX
a8FG01qleLMU/TWfwBc24w1DyLBQRb2PIgst3H/lXedb10TDsAUr62vQNc1q6P3kVKP/EI+ThyQn
YVwRJDvrQ26cIqrHtyp/B9Q/1q5HGj3O8NqCOycQ5d4fY1hvXZzP9EGxbKwNW9/bcXeQ05StYj6b
13o4NEcoMQXVAHiFGPUZAX3Wf0iobz5Ovn3qFuMlpbXuQ1IVW8e6wS3N4x9mi4fQMWD5d9YVhlvr
iXlbx5czlu/+oPZMZbeJUJbhGJcu27KIgVQm5fSEvzO86EUEiWusdk6Z1SufEEm4iOnP8Ib5Df0v
f0lzd3Z55vAiCc0KudFzwlm600TkJUnTdp9qurmQgaaf09wCdd/39lUeULMIGyS/5V+gGbOsuO9r
Qjrm4IeXvuWb9Hbg3vT0yS8QphVSMLDeiLw4j07bZbs4dh/HRMe1ifmKOZBRbpHHU7ko4yG6jj2E
G4y+exgYxnukB8NGepq+BYo8r7y4N1fYLTXUXmgVQ4pUGE6Tc8VwYT0llr0l4VmCZUy4AZcJp9PQ
qf2tT//sl0x78TRWFuDW3Fc8kdy6r7DdLkdm2I3NvYtfrc0eDdt1byfJu2RLiHMbl7lw0XRNuKZL
svqcWTWJZRV28alOuAwoHSOMRX0BRZxVRTTCypMWqzAJCBYIC3/uxLJ3HQZ6K0zeKGemIgLrHGbl
LFnYlnYsJ/osZ108EUfNN3wUN5CQKahgq8dA5van3LKDhywtGTMsSZzY1em/8br44ukYtdPc9K7a
CUBtoEfryM7SBcQS+5xXdkk4YiD6OUOE2E9TKa8dW+Oxk1O2xQfOKSj+GpNzlpgRiflkxmXcNAXH
0kxL+BixQ5PXftAlzzk08a1tIMAjrYG/rWeVLSWIN974gVkfYWHTzcGTAapH39B+6dM6eYErcGgS
d9wFwJ+l16bXGe/yVVvggWutMmM5CrgRWH93RPedFlBNdgaI6GcC+wvOOW9NCbgjp59uWVd0MiRu
gelVgq98HidssaVw343Z+QTaVL8ysWavWZuX3LQoAHMzW9uYsg/Xndvnt5PDxJJNjcHS2+/IOIDq
IkymjztJk3l80MxysFbS1Vt3h9Ub03JhOeVZG0JAT8XklmfkG5WEAcJdsgbIuAmV4Jtf8zwpbomW
5LcEbNJsEU/cQJNo6D6yVuh0yyXRRx3oxJaFxhescQEc7CYp76Dye8Nzw8TD+wZXawNZE8f6N/Y4
q6D1zj6UaZ6WaGdzZmBWhi9p7gnLiHvmY06maR5ZhzAd2w9Yud0HiDJEhHbq86/UUkjHdu6CV71N
jPc0orGZXOU03kArCF5pTuQQbgUx8ZtqDkCi2ZWWUy4jfRfruV3cZfXIjaGNxqEk8gyfc2P5A4pG
P0ZcHpHoGXDKIivvIqeHaQmENHi1DZu/44OublYu9np7Bc6By6gwJ3CasuWnXCc2dimVAOO3Uul5
2CKxVbRX8Wx3nBv1QhrRcoAOE8LXM/jKs0Yf4N4akB9XkeVP2lab1AjQsSGFgTbm/jGJdKtYwbJl
aIVTybukzTzqluROg1fZSEJoYR+rEqHQzr9E3/Nd+9qcDLpnTf/11xfTJjPZL6DokxeZWx1nmmvM
NBFynii3sMrCpVk7LRnGb1EAFFVxZ+MfK7YZmPNH5SyIOWCSlNlVBirQWdT2aGw6e7aBPXflnT3g
qOAtZN+6HIKa3w+gA3pIU+lpctXiYpDbnLBRRGy1k1/SQRtd9MKuomtHM6L7dJKCFt2ieKJB3b0l
ZkbYuKo8/Z72mHbCZGoZwZn8/Yi/TgJpQWqHkr2Mi4A3z5nGQmP/V9rZkveEzy7afzSt0GV4FaXW
8edn2BQfMaeXeMEPq2qEZfsZJ22Sbf2+gUbe+3mcbIEa02ef6Xx+FrAqaE4q0P8OQ9xi/uc6ZKKz
I6tK9rrTIKI07FZgJtfgDPioWxy4eQjz/FrmvR6kiwKeAnGxGVLHOZKmvqzVCJnR69oR3hPRg5Ho
Yk1ETT+wk252Q95TwBR6IxUeafw4z9HwMAh6Pb71wP94UP/G3G6A0GKf8Q9p+F/Ya/hp6ZZAPf78
dtzvP/7nv3/7O//0oHoWhkRMRhBoGAzZd/3uQbV/oQkZacLF46P8ivxfvzva0X5/85ya+i8KOIPX
FIsSjgDx73Bl8L7/WdflyIO9ni+mIyGjXjtKZP6DF80XZeEFxFZ3phe+DGk0LrqW+xBLwudCc+4a
2hsLpft4ufFMXb2x6d1p0yINga/2COXVYm/Ser1vlYJUGIO995WqhBe9WrlKaQKK1XxNAS7IUulQ
pVKkNKVNsVLWL9q3XqWUKzNDV6u8ON4EWjGu+9C9UCLu3QxEmVMPulgxECBCM1BHxroGqiGoOlVq
GaLWspb5eWrhKlVKUQOrqRAs863dBvaqdOEeGNPQ34vYT5ehUuUipc9ZCHWDUuwIjz05Vg4sRal5
0HWj604pfInS+nSl+hlOi9iilEBG+bWFNNgjEfZKK5yUapgjH4KMJ5iO9r1qlLYYK5UxVXqjqZTH
KqsZEZQa2ShdclAKJUG+cZ0hWnZKvYRHE3DQRNFkqHkTEo0Tme7AkyLf0GiBlV8poXNXhGve1cWg
VNIcubRDNkVlOQdKR+21etxVJprc6JbGxVd6a6eUV3w5m9wfbmejyy8prpdjnHnkWRI22jBB++y6
qYCQr4UnucuAW3/uOTHesqi39mardUvTLBiDq1A2kDy04I5+G/vKSieeaVpuUyTQOTV3nSo+NWU2
PAc+t0uMqv7jmJuE/ymQR7gpUb0iMGnrdoBCX+MXuHWHgfscCCI0MCHtXWd61YsbJzyhEldmj0Va
UH4H+Hirk686WcX3E5/EWroJ9ao5IhZ5qyo2QXjHvujJJvXoBzCpi0PTBgGol1IvDrU2M6XWXuHW
tEyrQKVR5jElayVtAyw8NmJwk1dXMF+sxiCk4UOg5yZUCNx5ZpCvxzwu7yhMN06mQ4uCpZ4AjLvJ
a1UFPBGgN/HIogvC2OQJZekdQuPNZMuYspI0LBZ9aMFAjVvevwHajgmEHugv9s9Vo7o8at3MHidk
rvempwtCg6mSLEOCNDsMkfyZSI43vIDaEmGatglCicY9WhEmv44viWdi6ld6EU43IuTStHuq/3Z2
K/nla6JoF5dSR5p4S51TlEOTR0tqJF2aE+9D5WV8QQMDcb3OmrhYTzKfVmOXVy8Rn79t7LBYwwLJ
iTcYY4oY3KjLHiujiE8TlYgfMQUmW6M3q0/KJMaboC+r8/dPluDO9TayN/jymRDubThHSAR2YwNo
CiLv1hqVNAYl9ytTg1phEyxtE2tYls7EVjRWv/j3QZUdbvfgjjl/MAsSsbclN5EVNt1prfstdkES
ia/fV1piE9ClsdqXZIQnzivxOPhrD97VeahU2J7hDI0TgeWRcU08AXTgEdzllntLj7C1L9NgvNAL
gyOl4VQiwt61dpXkTYVnUByo4VPlKtSpbegL6T46N4rp/S6dM5zN6YqKBHEJ9MS7DLWWryOuSMqM
fTt49QU62WDnEfJSAKNJkx7f0YXEvMnCSLsrid9tZ4eplzJkn3IFsL/f71Y+5OVdHE6Ud7QpgMCl
gQtzWRIvoj/Oso9G3cIaoZ+QqKUT8uX7gcW2m5GVnGf+wQ7oxUPyI9xdQrZK5lNbRCeSeDe91t7L
mlld2uVrEaNo5c609L1r0fWc68ObSOp0d3TRLk+aL3vwr3xS6ouOibgQ7mVsTU4P0bZz5sewaZ2V
rY8USCDwIx7bxGq0hagmSP+guC4dz7F+IZSv2ogN58L089AaiXFygGytUsMLV45bmUvDxf0Y59Mp
Hv3VMCarNigPZuEGN0anjWdjFICoypBtzeA5gDPKVLWDSGs9UY64cNkr76SkCLDzUuKTWmN8FCHs
rVp81rDmr+oorq4gbILWELmxx2b7ozG6HR1Jtzwm4UrJ3mQuDYMXLRTPreb9mHqs5qBtcnAFGQSo
iZohLTcBBbQzx0jREAuvHKe8601FQ4uS+SOXNuMa+zflO9hU3XhXJH118N10iw8sggs/8wbHjrEZ
a1D8yTClZDqMB2diaGdo3afjlO91T5i7gZvwSvf6aj0WVBNA3+A4OlMcXZYvtQ5gYyxK/Tilunto
uPDZXgCmt2Xwohs5DGB6B3pj+jKn6lLFnvsZC4XpGmr91UW0Wxlpet9haHyj7NukXEC2i9gkP09H
MQsIhO6D5QdWvZBgyFejKWH4JvSVUISkW8sZdckP7uq8/aDiJFjrhTedWKYOhDhCVjEU+giduua5
UXlZURxLwzll3PNvuayate4Exo1Jkf0aME1Bcq7Xkl1apNXKajWgDYaoPmEYpGtYUPspL1NwCtUb
7CxBFLv1SYHKZz2gGRNiD9wKzhIYQfsfRDNe4Jhv9akOHgajwltvpqBp0DeXpcVmGVTbQ4D7eenw
MeRkVYTPNM9Ax27NVYdd4QhjMlwzJHgflmvLi8sZ6yGdajVDgPtgo+iQOO4Cgl5SgNHGyZI8JNTx
LKzWIr5JCPcTvSw7+CDpVNVswHpWQ5JwrGEDxu4whLm5pmxPP8GTK29Ni3UUiCgmK1M5Q6rGO1Wy
Gl4LfcpeB2GYJ6cjK2IzYS3oSZlXNDBh4M+7GPU4KmwwQuzb/IUzJuFRsioxDq0IDAhJ7Uyfr1/3
Gy+scwAEXvjYUS91dozGW6YmgilvYqkvgybUQIwn/RGvlcUVU9BMWNZ2pZDjA4/BsS9PJU3EB4s9
/zqo7Zyy3Dp49PFqXtCX6MCY2xpgaucX2gnAnL1nUki3BhSpdTxS5JINdkk/RDN+FbSRno087B6G
Jh52dK/XT06tel24F644FnK2dQcaH60qppZ73qc5UxgqsnbQS25gRKDrXYlPbVnBG2TXMwXsvQyP
HyvDBmFl725LUq9tguGc0rx03QRFQ98hnSe1wN7VD2mwZGa4HtnKY2DdhiLkHOzNL0nTlNWKtgIW
2AMoqtmAGRVHbbbJLb1bUkxhbedyvh7jiGpCVloL0QeUp2WtvJlTZrxUli1PLumdp4Ftf520dDCY
qfZidv6JDuT2Ex4YA4gzdRu/csJNn5Ez1kxIOE0T0wvWzHzEMdWrHcaFJ2h5Lly4pJXfA1LSB/vR
rMbtOIzhqoV9O1EMdxpjQaWv5yVbHJJbhyPmMgPgU8oy/KzHCfYFjzxZl2CcYoLroz6Oh1ga7bJP
2mBPFe0xDuuLBWtm5QZesp9mZ7wKEtyrrDa0KDXWyLoXP+Xualy5PaWnKucTZUa1TfMhCW9NJwHh
K/p2CFnpDfQFLXwNsOljGNY6p11fDyeEAqjy435k/p2PNqNKukzCPLXXU5vIFYA+mAE2hxPQuZ1v
S9Q3J8b91IYymn5EqccmYgE0vxQ7noZPnKVvNd2Xm7zwleTTD3eBO0N/nub2FCZ2uUmkbV0jLDzX
sxmv58q5xH6pLZO56y5UmgGK9e3kXLuV/d6O5QSFrpjfjdboroccqklsyM8mnFjG2UJee1KaK6Cc
1sEaOf1wdG9vEHrEEcGlvoSMKmsRILlOmvtK1C1Y1HSRvg1dOLENaajXKKibz7XYWYSJrlNN38K+
kjH4C/QFHpVVRp7DircQ6O59rRsXdmpdzSaDNrLAhysGubDqvDlRa7HMSosuAUHfdBf7hwnMW7Em
D8/QHyKhvOuIhR9uaifHYSha5vjW2plOzHI/8e90QjU6rdty1tiVd+l+ngN6LufZmo4W2/fbKsvn
J7h02XUb5T84gIb5uhR1j4jRKY0GYNgKjtGPOs956mt1/uFKR92zgq7b9EUM58bQmxfGF2ct2Dxc
OurvlsxAF5OCsTO00RCUoMjMgw6MaOVOlAqNfTE8Ov3QX9WVWRznTHoETqYuO6dF7dJlCEbvHUMI
rO0gicdNbkQ8CnRflXlzNARUNFAI9UH4mRsHLVrGhV2D99Th5X6ZzZwQL/wNkPSBaWnc8l2/WPb6
UNzDWihp8GOxH6gVf8uNce0Z8z5W6/9KGQFKZQmIlTkA0i+9sN+OAbuI6LVOkoHQMd/8XIcMJcm3
u6BQRgNEO2U66H7zIDA9K0vC+KtBwVRmBVQi+RUpA4OrrAyNMjWMuBtSZXNoleEBVf2YNj10uRAz
hJPr8gYQAAA1ZZVIlWliVvYJWxkpGmWpSJS5gh/sgYNfsHL9qNxoCRaM7NuN8R/V51um+TvVx2TZ
81eqz+5teIvjP4k+v/6V30QfytLADkAqcBFIkXkVQvh31r6jq6pRi7ghzh/+CDGE30QfIQAP47RD
nMFS6ODb/YcIZEA4oM1TRSPxUSpH77+jAtl/tn9bJDg8XOb8WA6WTCK5P4lAZHmyObFDcde2lVpT
z3k7LWjnLnkQgg8/VhaegijOGop/sHlEUapdGC6mbWFpExXksUcPZjtiEtGDbFhpcKE66IUMD5I2
FF3n63A54rrTZBmDmBmrVJF0UOsjDA69RUf5t8lAaPp4wz16WH3bFkoxpRfcAvPOB3sJc0TrP4tZ
gwWO79A6azyMz8C8AZpHbTe8UVYyvblmNMXMVLxsyyiUHHubtAFLmun1AcZO9d6LKHmDWTvdaCkS
NwuL6QWeUbP0qzB1ORTP3adsQnigVUbhCnlYIJ4O218tjsHLt+JBqT7p6g/Xy//HQGoq/+Q//ZXf
b4Hy3/Ku6pQCGyqa/kcdLp8tK9ECzDhzY/p72+ztdSVUj4hPsQfzr6g7wAgi929KtxLHYhD8apXj
ldRPpxRYAfKb1i6S+d6fe3k9B3Z0EjgKP4w41Z6K2m4v0YQwQTdKcs2BGh+/p07yHKm9bRg1pF9a
szx7XvPQZSbRm2o44kUU9yISW6rK6YFy6ve//qV/YlfwS9PWoi5gMr5U4PyL97/CHhwGelXcQRYO
Xgz17odlaTwbwhpvNFdv9j0Vc/s8GWhwj5geF7nWzZuWp8n12I/6e5UaSnyxh/EcFlZ6GErTvgsm
/q0m7/cpqtK4CjUxnKPeoek+rMcb2wseEWMEMW2kkrSgUd1JM3rz4HVAim+0bcrKfDWVuCJnPeea
NikIu9Jn86Nw+uNAMc+u6wN7N3mN2iIQHYhHypBGexCUK/gRi5mXrPKTAzzJ4UccUdOYdebwo+J+
vXcnqlqazqBuImIgrWS/6eJhvPChTE+uhJSfteTHUvNDZ5mAQyFoHPrxEh7BHo9kugm9sV/FMa6z
kh3SVp8bdIoYdcYt2JGPBe/Soivi5Br+IHtHLxNPE3bkTy9jjGCXyFkd1rJf79hfGZsiatsde7T4
Kus6/TrAsXjjFYa8tplUOo7sPXWwdTQnOzhkePhnKxQXLe7Gc9sZvKBCiV6ggXaDrT6b1CDc5vgy
niz6G959doNw0Ght0FHK/qby56d7luo8Fr4DkQGQOTwXoOh//sAIrPVBKF3tEnX6fIslo9hqRouK
Ng5gwtzeX5Kr4dppyvkH/jicqxBFpiVxpegjqcrxVDkiONBqWD+5tQX4kJqmbe1VzyOGzVXdOzkM
Pr5KKhs6lBNpssrivT+WAUtrvcM+1trhuOZ0Ki6jzvlg4U78qhPgoGtSHPGS29W0kWQC1A21TDmj
V52xtju4nzGKOl9zlOOpobrj9vuyrRIMaJTLTddNbRtHoyqDL2o29WdPy9snH+P8U6HN9QkRsYF6
hp9PtYwW8Xuhp9u6bEBH9dR2gB7se9yu05y669SLvLOn10hlf/3R/c6m/PN+pV5+Fconk+Q4Qm0i
lCP+D3uDoTZaBv0GH1FTwaHvSBUspqbW7pLZ5zcwEsEpu261+2SKZQQkoFI1Yk0RjVtPh8W1MPkM
IgpBbjpAj6reUungVPYZiULOeU3wgmzFL6M0330d99rm3/8FLPV4NRxMn0Q7f7p+CrDyjUEg5JI5
c7emNHI81VUIEJGa6gbfOfeZoB64XwiHW0wR2dra8YrqTQ90+8oYnABHVQNAUEzlG/Q64+gMOBci
gcOHDj0vuM/cmt1hVIScSP/6Z/9+Hv/04lNA7rJmF66qV/vpZ0dBjpvZGuxL2dv4uYa2Db64mgNv
12CJfDRoJL5OxnY8Z64sth12BlYbRUFlYRXLAybveDmgSe4zW0GU3Vq7p78DF8hgdUy4FDqfZ6+N
jxw/xpsh9yF4de3QfkkeE7xFMUysYOj3+jx7+JKVM63H/1oQhnOBCybYv0YleHaY954EttWd5uEd
Alot6Nd2nU3WmiFgsmh8wVdKQ/EgA2bvCKpb4YKQ7oQYP42w5X4loBqr4KIw1rNZ+RuzTN/xLe3a
yCzqhZlW1T6zULwKl486M8F48/3RC3wt/GgCLZJrByj/TY9+dpjHRlw4PiGV5wl8WGSj6EOnTnST
6FHwwpUnP60sV3cQ9dJA/D+AWpmvLfhINDjn3PkqFaqcRJ7e65UAgWjVTvzs5skPs8RXUYfRuE8H
0YLcQxgEICqOGATalY0ge0pwYhR/cyEwJP5pbOBjSDaQmYFAl/09Dv40NnCvzvs2lRRWZkbnLqn5
YYP3fW/OqHHZUtsaUeOoNhSYJMMNo1j15mB9Zg3EPWkd5hD5tdpdRVmSYaxCosPnq8fpUuJwybE5
FpuuRrkieejq79OgZw/c/rt3wWH/s49dS1v5jp27mICh2m8LxrFrWXQ0rbj6xHVgFSYWXTMLsk1m
BFgPaAWHoM7JaTXNlbvH2vqA3k7fqouLOFtqIt5ixtRuUUImrMW93n9g5uUWSZPqCh9LuRuNmcwu
n1qQjrEaOdX7iiOie2pxFwBRZakyinhe++b0ZFRVscJMaC74eaKcylo+EH5ocbEmgrYBarHcH4Tz
8lUjZXqgGUrfzX4GRxLpo97OyEbltRgDCyNIn0aPPAfixxZIarago8f0sGTlyVPLioEtR1o74Y52
DLW9N7kb4A+pog/Nd42LJgc14GAOOujU7221NocWjnOdMpuo79bsX3KdXxf6wCID66Qv4Jvz70HX
KzNCRMJoif3TslbZbBT3Ydi1+wDTM5RlIzHfIzMgXR2SVU+vNPg2jD/+dIsFq9TWVPHo73lWcl/t
6pwkAHd2fakVs3EM7SE9TFwIyP8DizDAxRFqI5HpZ4O+bY/rqZ9viUsE7FMo96CYqJe7TmOzuWjb
ef4STurtcVhqa0BvQCOpyzFU8ds8rC0p/aXXOjEAcbK7i6HRuArjmikTKGCzQusBiGZXgb7CzpV9
ue5w4eis6vsYWwOsa26BdEhVkOvm0Y3I3WHJwwAVo6XX8vb7jvofP8PfnGyJOv01re8cxeUfz7W/
/YV/mhlQ5jix4FnA3Yb55x/nWo8TLw9XvIDez3g+y/jFd3lsAtTC6Ir3gMfX7+YG7xcToh9HYYUx
+rZA/E4q/O0QBeTwf2Wm/By/JGXInZHxxDVAR8G3+imKSt05ImJh06ML9z1YiQSPc5RVwYH0KmHf
yWau4iyxqZp43hjDyCiSAcX1W2zQdsEa2nKS9kmnjfopHPHZ/M1j/M/3bvXTETLzSYwoiNi/QHIw
ETeBMfjWnmxX+YYpaLz59mPj0OSTws142vqVrh5/JZ/zv/7e5s/4A9V2BE6CuhvCpZ7z7UP54wAX
RAIydx/X+yAku4MNGXUcF9h16jels3Iq2z2CCitY1k6OezVaPmU6SRO/jnMxf7jYu+WqmifzEGaw
6tkqZ9suA623burSuXUjj1mbZgx7H7ApZZg1q42lV9yuiAox+ea+sbSwvJ0jgVMEL5k0ljq+fxpv
DZfcXD+z8fB6nk0cv5yREndHvIQeLbQljkHQ8l555ba0/uE16C8RPNxNOVkFgF7sAxgDasi5S9rR
kqUZWwor02gUD7j3/Tirlr+55sbrOlUBM5s6Oo1OAbloSlPuJmxzy1SbzQWCMdL77A6SNEJAD0kV
FbDXxTg9F4mX2wut9Y0jVrAAb93UPXnE6dih6TShL3QjGiVuOc9RS4BpA0De2eJpjpkKxIDL3RH1
xWfrdau30JvJIdU6MGcdk0zBsZcqFWgeQ28SmyOPBmkw5qN0GQMvxKVX1w5PHyvq7o2+hPPVuQxj
wDAz2KyCvjoc1160NMyhDRYsGnV00zSgl43+OBPYuVMZ2toKZwXNbnRY1GEsBmjhNP4lTJW8rYlm
7WxWs8S0LAfctG0/u8nk4Z11ipu0aMZNG9YCf6tNsIr0IF7cUMfNpyf0ljTdYN9MpHK2s/DCjzoS
7L/0mPpuKZmEDB80vZtfZoGDeAEVMjnMiZesPLtz38hhVzs6bXh2Z1W3m/AAEBMSHLYoG6DbDpuP
NWKVrQt6ZrvEuApwPx6QU4JHMxHMFUM0VCyT7OjTGnR5NkpjJFpX0NguXPrWcXDW5qK2YyqIfNpC
yJZJsA0Lx6WYY0UW4i4KtcQ8wSruberqgtwZ7ui7iMcKxkxRYkU1gxqEBcE3Y+FVXfpREM5je05/
91bo5fCRphJckEyjnFMPCWSpX7e138RvMia9s/MLaYlzy4bqMPezuc90M5HPzhjTUzzZonybQfn3
lIP0Y8Onota6H0XQw5ho/I5RzulKK153IKe1dRl407UEQTotW93laNlLfJ13dCZO045KQxyxWkAq
Bx9qA7KGaSKsXrE9ENahgYNjg0/mmzD+kDLyMLvyKOiKYxMNcbXCj1K+tSVWFKOZMi71US/3U9qm
F8PlphmOEb8/u7/izD7dRWgqObsSBOW7cQIJYKUE9l0TzMawRnki1gHov33qYodEWxMDI1qPoSJA
lfSFxeWASBjY5csgBZhDdkBkRHAIm9661XvV7K6P/bueNL1OvUNj6yc/GPCyVsg7bw3GM3tVadm8
+b6V+/zmdFYlvVhTz859NMVDpTZl8yPHDuwey3QARQXRJ4AtTXjZsozpze77Rq8OHux4/icNQa1y
HU1GaCWL0iAM84yTIIvbBWGU4q2fupxLp5nbq7Jhz1rTiCtXkr2bthn6LgbRoTUVYoLIzgorMSp6
NplsPA/jbR+HAiJayQcLMSc7oy7QYUXCtrRX4FTkfixdaAS67KL8mGuNy5aDn4BrN6+sPSQUT1Ja
1SiHh2kH/apoG/dVkwV0eF6c1F9mId0I+OxwFCz6CJVqEdXu8FIaWnmKHDw/Kw+nySJgj4+8SZYr
Hdrynf3XA2snZy99P7G3RodVrHeY3FcarSRUrJLKshaGF+cSUD1FkJadBBujh00emZJGcE2bimNE
z8G9SPtR+YR6+wfrPEd54oxoUw7pOhGlNrOjtMejhev1KohkBGR5BqHU1V62H9Ff7LU3NsaVqWXd
3he0S9K8SIAi5TnD8oOxdsX+KCsXRp27YkmbG7VffUmhwmLqXGJuxWBO3P2kkzQr7uOANELb2owB
N/w2JxD3n8Hx/7ISYWBRsKz/3Qh7Qh+N/mtJBCGLi7c/jZC//tXfRkjX/gUJzKGz+1ces1q0/O6H
tX4xhepihBehOCLKKsvKoYv+579N5xfF5WJtQSO2+MY4/2OENH/hjxqwbHCdY7RluvxpZPyrEdLV
1e7jD1oL3G9mZIZStiMecqP7k9bippTwNhnJi7FT5d6Gn0YuUd8QP6aQjY/VT1Y6PnjdjWhWgfzO
h1QUPv0Dc0tiTgzQzDfmPObpmqV+WO80OAO0DVWyyBkUIpN4Qmzj5wowWlZlZ5wwoVv7zuoJWUwi
qRGTyTXI2MB7NiQZ1oPv0FY+kw/zieO9FC2TaqXPFMFTNaZiloXhHY1IWG/wzI1T7qsuuJJbjPP/
2DuzJjuRbEv/oabMmeH1zHPMEQq9YCGFxAzuTA78+v5Q1e3OVFVn9n2/llaytEpJcQ44zva91/rW
8qQEcm+ho29gKS/Z8cQGIObPsxTxoOpg/QEgg9iOLxImQxuMjzFBMa/oMDj9ZXhrEZywyyNG8Ju7
2Kry+lS7TR0Ay/fbzzZAmFhUJQ+bmVTG2qT7hWxjMVZMxOT0hJ6FfA0ZOkw2LCtuDjCWzGeBlPTD
t8ZF5Gj0B4Rl9sus8XhUSDcOrS2w1MBwN2+xpfj+0o+RZnoFf7VSqYSMG2YkDMpwbj8pURdLhVNb
z2lbyHfe12JYjXbDb3OAuJ3L2nU/Jt790KpiPoBraj6tJrfnXtix9ZxFSU0n1faobbxw5Fs7OT8z
oHZ6LzBlRauwcOcBpZ1AneMQHYO/PrnZuZFdggEPaqNTYoiidIC6FebHikytaOUby/UEr5LFq3Is
EZmyrvl//nlDCarPiS2AG/tq9csdHiYsk9zStv3iYSAcL1pGDKvGnIyJjQAMlT4YOFoBeJJKwBxo
SPg1aBfXDaRProvODD5jMhpYlvTkYJH2DVyEe9WV7nBA0JGINyYLjr1j7m+gAtTzzyTquRJiqMLX
qeAwPrfujtcX8WEkaRJMabXZgz84oYMtX0HOMUui3x0WINkry6rFU4Z9G7rpbmKUFq/myOLXf3Wf
lkX0SxSbeNjsVn43sBqspuXOhnbn21uqEfsYwO1yroUPlwEHWcviMyxcNdFg8ej5WiJwoIKJt6KT
GA+RgWtG3iM3uMbpYSEGjBlv5JmsphPIoTyFpUjoxhY5DevN5LG81BJA4oEMT1S22YAhCOkVnzud
e5Sj5aL/tAW4XiYlJSsmMvv2cxwdfiSDR+7dsKyTiYnJO5JbZiV2Zx9LF9BdYC7uok4J+lfAp7Y+
FqM9r/Nwi6FOvjcSi+WvJQx+g+ubt/W5Xh528oble+QN4yMlDZdEW6h4R+Yl9+VsoTPGBU1QlOeE
r0DtuXBdLW17LYuABdP7oj4X+HBZAcsj0RdYzLFZcfGmpOdmCzaO1EzVO8FwzQFRFyMDj0nYs6Pr
6NXIxEA6JOepepUphktF4/NwevUUbqndITMnLscinZZ8HZE6RGiM3FAlJn4XEz0WmGHzkNN/5PpE
jYMm2UKHOImZHcSh7X70kzq86LrAP64IcsIHOvE31Ax7aZcZAVK03qeXe5+pIfZRbLYT+yk6sI0o
pH/w3EbsCNkML64a4ehpxnMk3OR8X3tsYr2baeYmWxIAecKspuQDzTY7VmnVOnmc2lFe0fsuadV4
zuyJZzmn9XfkFGmgrzUL/p5fVltqdoJmOrYMISLzuXNlzxUksPNRstBpnSe5es9FpA6h2cb7qEus
Z99mzTM41NEuSDg3PbVh6DqHsWeLpJ0VXsY8Z0UZIV4yVHuG+YzJbZanuPZxLdoVHoNTiaplnwmc
s4zA83k9aO5SkeIFbVOLrRljPGsK1AcLfGJKAXm1LdwPoUOe8JFS8Fn1k/lMGKeeNjn+rmpVipr1
YrYIiOuKVaqJjfNWpafMW1qH5nPJWbAhykYiVBnCZeWQHlVPJwcmkkLwjNctzmnkponL6oYI9Azi
M3wlT8vMzo7sm0NPI1jtfq15xyJVfS06vjMC42X94+M0b306hK+ua/p8T7Fse3CHVfcw0Mcdd8x+
2N+YnGI3TOxlPYaLulmqIHw17Jkb+c8tLWuB9Wykr1lKboRRgUyFVgHQBjjYoBYwzHvH4+kqwKRn
tC64vHYx7n49ceUQOK+66kZzPSq3SXa/dta6Tkxvr6ljX80Ujv+rjuMpf3O1zT5ROEuP3Bw0jIak
cz/CAuF41qvywUx6ax3E1Sed9fDYSI4aq0CJ5eUcxezASCfMm55dNrKC+qFfB4Som6sx4YiU3FlT
Mh3YfuxSb8yYFBa8duSOmWtIyOG5BKADusCPRlSAbRoWD3NW/MhEWvjBmgiy+JVXaXOgn15yiyrB
U0NtzV7LM0lsClsMZnxtuXQ5VON91lX5WsdmcwqjEaHTCrrlSB1iU5I7wRHmLleXkM7iGayQPPOO
Ce7JMCeeImoGe9coonNJSe1ueJLxCPRFjCk1Tl5SXzEBRQH2VXUQNaxaXVrEKeuGgYPwM56BVV+a
paEPXYcRKOklUZ8oYKN7kSBeBUGC/qDfSdmqneH54b10BnJXySdltCXeJq8ghQKTdUnWuokrg10V
nI7teN5mtkUP0EjIcmN51kwqa9sRQe0pJ1vL2ioPpsnJdZU6kuRRJ7d3eWUNIcG+846ToybXLsHc
Yvh64tRSSWKIJg8T4SFkWXL0JY1m5PIn4bkDonoXjJ1/gm/Eay4d1SEdDQLuSm2+OOZQXw3hVXfo
woKTj/Z3U5gORQlTj20cIIokI2O0CLj3+zPgHHGFCIszvDXc8aOA6/Qy+eWLk/mquBRo9h9UTs4s
tkId0Ixqwl2Ab+hnywD5WxIQMwHfiYQ+FhnHZz8lOWtqiNTMwoMY6LtN2DO2ZSBHDrpOhg3SbrNr
wIB+unK9vM+sCyrYITriPZ6KbZzqFw51RGSnfrP3I/11iMY1QhD/G4KI6TFxEd+aBO7t7JzTJmF2
zQOau4Typ/LQ8JTjd47TzwYTsZXJrPEapAlzfqhF6xrvMI03UquicPAvktngNlbts1p6WyiWqYy2
banqK7Q3tiiC7dAyQ/pHrMF0rWzMk9U2xsENa6z0Ye9cantmNgHEFE2ycp9I1mRaoFSwxeibk0nl
/fLt5PeOyjY+Vacx5+YdLwG05g6RTnFgeMeCJMaHGAiVXdnVwTLaZh8sbwiU8OhNYxJ83ZwbRsqx
Qd9hJFRINuEVARRnc/BpXVWJx7zJAoznRffCCdm4TCX2LbJGff6cpnb91g1FSF3C+fTUIbogWK2r
vyAr6CjvegzTrG8rf14IHQcfbfdNkLa85s3r42VzdvRFp11W5+VRYwb8MPLyy2go3NGmX5TroWna
nUG0NmnuPs1EFEn9HjMo5gGMDWs2/xiuUsGLCGngcajcT5nEztbqTL02pSiW3co8Tlljf0R0NdQm
qtvxCxXxluq6oRJMRbXBNpBvO+V4z5FiR2Hnb8ptWps49TEKHEQ72nu4N9OmtSZihjUJqZekN5jy
S7xJ9ApbL2i4dp2LWlnnhbmFMd9M1OLMg7PHFBE6M6OsdIqDP7dD/MnmH4NisBQ0IxNgBS0L/L5J
hJqrju0IJ0lisDE1KS3TvNevRt5aAa+9yPJWaW8y/JMdJxBsSr7X1Ne05blI8VG9IoIqjrMHWIAk
0BwWVjdv+wQia5j56c6zCvGi4zFgidtlDdQkdZfCj420TMPvYWjHFxTyt2To2rcl3vlcNsHVyyvC
f6kGnsreEpDjWto1hJdG3SmnSZ2+tZ7sxZGRFz4JGNfz0nxEo7lDq9IrjSx3aSjHHNyiu4hWCtUs
7aHV6JKz845YnU09QkjKNN3QkwgjBNDNbDOTzMDIrq3CwSscYxjWUCpd0dvvAeNBtVsy1D0SVwPm
574GgnRWYqHx5TUl10YARQpYPRZIErenBk2ahGoLfgCFiDc4vJtSJYvpJHBuP06WNp+pRYt1qRjz
J6FBffaHE/9/ELX9WVaIohAqIQf7ZWZk+Ryjl//+B40IrJgiheOcHaI6xPNe1rU9vs0ODpwvyFNm
RZxqSDVSVzAZPAZ+vHz/+gOY1r8f3plmLh+EMRSf4rcBkE485pj0j0EahSC58KbHSO1DM7JuptEC
l+viSAJtTJP43MlorraE90S3uOrM50D0uA3rnKryrz/Vf7gsoR3YgGg9+hq+v3zoP1yWyu6jOsmg
iSDnoUgfeftvRya1IRVZVKy71KLy6cuZ4oj0Jfn+1z/9F8zzt4YGP57pW7AoX/4NJg6sIe+rYeaa
TAVHocxUE2SOFkQDnghQPy450rYO7Ofcj4yjuZTflVM42XlwlKR16U1DDtQy7+Lk0C0naKniKvtJ
B5czTGWz0f7NB/73mwhQxHR9m3EZYsHfr9cQxqlhG1iUseozDA+nsW/XiZdLiiZUEWpdkT2y9cZW
fRDPOz2qjl6FSjjLp/XYPJaVWv/NJ1p6Pn++hJD7Medg//cZlv9adn+4g4a7uEmpGwiOXIbanuGh
d6cl9YqxkjowMJbjr7YwwDomPXQ5cL6oNPSx/dJOx4jXyuUMxpX96w/2O46bhc48b0GBeoHpCYCm
f15a/iBkUzYqOeAwoUIFUMJ4bBVq3fgjVZHdVk/4NwLnOBERQT/Brtv8xERieOydgd57MujwVYiJ
07Lzqy420RLujZRDFGgGyvc0bqm5o8UA0yy9nioUPNnMzOiW5H4zkitJB+/zn4fStETZ2M9LF6Ca
5PjIpAQ4xpAhGFrquI+0yllbzPLyHMaR5AT015fD+g3LulwOn8GOxzyZFmL4O1saBZ5KJzSCeztx
2QOtGtTsKeiXo0418unZ+Bm74Hg2niprpnkyAlP5SKe0n5/GEKDCU2ybnE7cGYZdRlIJ26tj8etI
mmi8/dUesi253GwiRMcLE9Q4PdQxHbB16ssBIs6AKXGeSn46fjaaNx6gClYIB4LPX1/2fyQMfyNh
YGs3eT7/353o4+dH8icNw7/+xH9p803zH0T48Y/p2MJDif9/GtDkC6LAJ92PrB602XSG/9V+dkIi
wRaltuUhvCKHgi3+XwqGRdwQ8gCizF8kWb74b7WfCSv881Yjlr8ByigZY2zVNLx/Y4TnZqR614+8
G/oA4xhH1ajOFQAqDmIBRDw/RmtX5jZOcBF6xdOcSjf8RoTTj4RK4snxc9tdm7X9jP5gfMt9Iz27
tj8CD7ECWoOy8gJGoXMb1htO31P3CLspVviktVYvolIRgbpMLu3ynIdpu8dem2U3n0wy/MyoHHfw
4apjGU3otzgtr0tGZht6G86GOZW7S1IUjFuqxYecDPtmlQkdXQq8nJe2t7r95A3qRLWiP2ez+OpQ
vXw6aC/eC137eyFT+bUpc8GkqfQgwrUfdpOhLoLDiQPYt5rkPE/JeBCyduiQBcatQkEPY84fdokI
kJCumxCZMHNU2Zsk77ptgQfHSnV2ZySJ9TbwxJKsJjdEvch1myaCntFiVyZCewMu/K1w0/BldMcJ
lwHlsLTCt3EMvO0gJgbBQ/mAZF8dnL6xbk1ZIlaHFEDOcppeyqHWR9dL0mtoFB+MbvE/MwzeuiAH
z4pc4X1RGwPRon50nCJ3ObeaxY+ySNFAZoH5Y9HeKtRTTX1ANPCj761mCzJq/OKagWbantKKVDKI
16osgq+Whe7C9dFFjEH9VqblGwGu6bVSkvd0ogew+oa7RStcbwkn8deuJI6YdmrFTkQksWsSgx2W
T/48QvsHkiWPy4p8UUPr7Zitg0oCD5EfwAwwMU9ozvLpB39TGZjj9gK1/ATDedT9ysvN+NHJzfx+
mtr5LtKJWCezoy4Jze5FGzG6/BS7hl/hO3sn48CAot9On7TXFhcX0vElwdl4JTGHoJUk0ve6Uc2u
atvxexc4RbWiw0LEeW7InyEk4h7ZmmPuSz/TF/yT6WF0q/bSRQG8jdHT8SciF+JHpHQP5IhV8Wrq
pX82EenXq7TzxQ0KB1HJDTm/q6ayREXcI+2DOICzSLgwcSZgkCzwoblCzSI4cVhxMuyGxAI5apQc
cevSCs9DWTKO7aTDvAe7ZbML9XhJFR/KV548tfPUvsSY1kp0AVbyswassQ2CIjz40D4ujWt8erNL
WkeSZKSHRzGkuIa2zmoJZF7bi3TGz0T4Bi0iXw2Nf5YRRJIygIlVcDr4NnhmsbMw1n/PVTSjc0V6
sPaGhGZXg0MPj7v+EtaOfW/kkU+MQRDtetKG43WV6+lca8Pp1gEQmFPg5VpuSnSz2wmG9r3vOvV2
VtjmPI9YkW60QQPTz3wsYAnug0L3r27i1sCOKw7gWYSez6dYOxsSpp1bhkG5DkK+kldjjUTqHbbE
qWiIoc0wbc15yPA+RtM21cH8MowKlQ+y8l3iClBW4cQt6ZzomgRVc+95irzkoHnGzOI9csY6NJU9
32m6XARt+yeOO6kG+2KR8xyVOG+1V99zBDe2pjbbEalGMD3ltNqvZTtYz5alsq9QBBVWJZz1vW70
MZjSJDpWIvSfxkxZa1oSa3uU4oopFH97rR9ixu6XibTkNZunuLU9txsGR7KuytRmU1DhJra1OM7K
/ASE492ko6qjZQ7WsWx7TrFmW9K2lRbmpyjeN4R4baJUcgiTEzhwy+6ecEBPP0oh5Xo2fFQcnJ8f
/EmVuJhMEA+IYhltp26+9/tRbtKIjVxYc3dOk358qQrh7JSsYlStg3cVY2VAXWEjConR2UTwJN/t
WiSHCYT42hgL8oKcbjKAGbjeOy/B+UCmrvHDzGizjjphNOI5/c8sQjfgcHB9bJVnMssrmUEo8RHP
ZbxVBIRvyK1HHzC0BuJv9MbvKKO7S1MWjy3IklMSetXabhp5hjDZ3c8VFl3akvO9MNPwrk2afFGK
RzOSJK/Zlw42bwvJ06bNg4EJR+L8iBfsgvbH7z2Yi3XOnlmsolwn6wZa3yUxgBTU0tVvElb5mmHL
/Ej4XAg7pPbeUULxbNiepGNCmwAz1Hit6GOwYcUaZVPqfM2LAZagr9KbGREsP4va/NBl7ABBmV/w
9kbMcCcLQZQny5UwELag2BppSs7BEW38I226I9UD0ubGNr1tLiZucGW54cZPhwdNdfhmjC4xFz35
uJNXJfdZ0U7VylCxfhWxp06hrfxTzHQ5YAeNwgP7JlOVTlxa37Af57m/p6wEnVmAce65YGuXtYex
wioXXjQKFw/ldWhCcp3jBCWY8Zgj81iPmrksCIQoXkNwD+hnej0dsq7YQmgukdtFF5hr+b722h4x
cYZEbIb4qSX0UR6oZNeXTALirqcnOBawyIOoRDLcsH3rSH8kqZB7YxDeeR5a/zutq+JbQ2D4zW3p
H9ql+wRx/kVMDglwYaRwJdv+semMeR/0fr80NoeXtkz6k+uVH9mcdcckI55D5ekSAQjApp8LCNaj
EbcnxiH91klj57GNq/p+ZpSwCXhz0UfOHqCbWu+waPUF1iKqK7grw5uZpsahmAf3Uso0O1mpu6vt
jGmFBarTc15HQzsrAcJ9m1Y289l4KJ5pEcg9PXp1Bz2S2UErYXmr6EcAwWcNXiXZB23IeB0swKHl
AHVJHEefpZvHXzg8MUpphxpRJChRZJfzT6j/z0lZoQHIM/8pj/gInZl3az4fLMfMvg7sqluZmF+j
Fk8vzSlY0LK+FER+gFEdkQSYzkuhcuhFIJO3iIqGPaF/4S4d8+hr00/j3hnT5isWYvzlIYe0erCG
o6+zfld47Vdtsq+EojR3Md2ofLF0F33yYfQuSKGJPEM/yOZTGE4rH3nNeezOfu05jO7qEo1RQQhN
EggQmcIvXjLDq54oqvJzpQJe9a6JpjvVeZDdLXPMPQl98gZCdld6ttwHOKKu4J1JQxhdY0+3o9yJ
xIovPmLybWNl/SFm+AVGA4r5PYPJ8Zg4BUwUDmebKctc0Fj6a0sANS1mjFN7jQbqToJoWucuXWPy
36udy3jjow8QUdG9AAEd5a1HTnwRq2rlASfauPU8fq/yRH6lZ7EWlLkfZRxGGz7IT7q0apcBEajX
U2U0x6kVwbrMcuOAqyn31r7Ky2xlOnl1pbEPLCl3vK0eSsRlgGA/weJa4BtnzSvNawhBDQXTxTy7
o+6lgyOKnbY8hhCR5A2qI/M0sw8AIaHaTIJAHCLbED8DEmtW3VQgJuhgDtVeF2+ZejHjnHrkGUX+
4AKOZ4ogJrgMUbtwuSzAgdzqr8RCxQeMCdHWr3om1TCCsJi1dEYACrUbpQsAMcqP/C8qEQwYTHrO
hAyIB1/yQkITEGdw4zvz+yj94o6MCzaEwSpAM+XWLqpmcjCeghHpISmRQ5DU31Pa2qDJyqoIy2d/
ZK7inCI3SPNzNwZh/cyIhasGZ3NECbYKKypl9KTg80n2Lkx/WFfQEDfw6nN/MyVxtTG6KOvIAJvG
HxIO+qdGg7OiRnC/8GfqrwZY9t1kDfII5WNsmM0RFCfaID31Q6CuSvK769ar322ePDS2zY6fSHhI
CF2gh9+wT31X1vRgxworkDCvdToGaE/NmSeYw9zN773nOaHpqUBSfTqFRC47+7M8E2Cpt2B6msem
RC6aeWUD+kmWD0InzCvRVzLCTnR/cIqOWHB8KxuqPmtTO5QwqHsX20yaH7ymcLZgVq2zqFpAr4Km
SkpbaQutady43lRiSjH4eSKXNemdg/PWQvTEvpNK6DGtaVjM2ot8LbhyqAPwWKdFN71rN7qLM1rA
K1GE4xOEq3gzZIw4110/iyvaC2uddW27aRiIAkJDhNyD9pQYAXkL038BPAQDFv/PqpVVeRrLLHuO
Eb6/d5SenJna4TZVc/xUunPLYIqLHZVJtidnndOXa5WEZEaMqtGVjvireimYNbTqKYpK0W3IiM/2
PdSrI/666rGLQzIhlKlem6TB2CsDIiTq+DXCH3RxLGw78JWEcaCLgvGcbhKqnEGc/bCUT4Dm22oT
RbLyr3BVnYcqUR+IBSEvyXlkPmUkYl4HBFCk63SOHRDX4E3v8mIq3jIBYyrIdLTHRmrG2DJNa89R
qHuBrqA/B2Ia0I86xICUsdzwiapd1kB22GBRnBlcdS7AHQWqu1PY1jbErepvaCIAC9eG2yIVH6d7
5Qd5sqmYxzw2cUglpmZcbwDJrW0bGObW8km7AXOXHpN5zi5EfaXHEqXZDfQuB9jRYzEJ41sR1PML
A5zIXXmmx5djTlVvhZtPbzlbhbVMpcV6zvz5zphqEEBkD+47aygeq6VOsmfWFbrtDkWkIAXQYpot
qXyxkob1ocoiE1I1kVycP5dC1nSbi2tTXKeVWAC0MzDBSWl/mYdlpfpSdzoo78w8a21yIjwOY8rk
LQDFH4fXuk88WDQrWiLzJ3pPoe/NEHSTh2SKv3AwprcO1cH4PGsDKhtifA683X0vWhyY276nWcfA
3G5GfeaSNAGpFbFKsBi0Zg1E6X+VWAISB9bXbY7HfWT46hn5zvj6h/bPfxhLmL814EUgMM65RKJS
ldHdWSSHf2zASzUiu7JNfSN22d0g0UjQBg3ckfJokDAUxV+t0t4PmXWyc3dnOM3OTcxt4EdX2WP7
rbstX3UfzhmZCX83svhNbvjPz0Zjnn6lT4Tq7xOL0kTcLiJL36Rsbr6kVowO6fB35unfmkrLBYCo
w1AE2Irwf78AbtaNHHoHfUstQo35n2cUu8qvd//Tkvz/EseazHb+sCb/jRLLdBLWI/u4/BM0xPrn
n/svc1XwD1MsXBA6ib9BQ0LzH2RTu3SB/m9P0uZf/9WDBBFrEtNF1q/lkL7t453/b0hgvWB5Hv40
7qCTidQHI5dth45wfxtYpYCrmJi3OSAGEFhEMc87w2rxF8ylDDZul4gDHS5eDpbZ0eBnoIRfaagX
7JtTTy9z1APkrOMWAEid81rEe8GUYJ1H1njfpLjtfcAc71RIzQz3KaP7fo5Sf+q3VSutrW1285Xy
UiATCOlZThil8hu+ruGHz2uwJzQWuUdDjky7ypjZPCoI2HB6Ipzmmsnm7PN5JViQPeLFCLXq4q7y
cKqCzlvSMCKNq5soyHkHPTffVL1hH6d+ykzUHY5RyUPBK7Vvnsxo7o1TsIgdiSQSgf85xHbs7ahb
DOtVDKiBtmUfj5jz88Rw3xMRTpzOQh12ybnu7BwTqi6V1PfK8rF2+nGg49vM3JVtMKdx+qhj4aF3
y0uU9mlcimBntfQhN7znbPdoOsvvjM0k9L+MTS6rPZoC6n4jp45m/M25MDJbP94QCYUMjnx0z4QG
ivgrIhqPgJb4G5qN+G7wp3rLwLgAOURvAUlzrIIvcz92xhaA77jVwJf2vTdj6tdQzMXQfHcR6N04
LYh2nYvYPhSebT7MqVVvdBQNUNofFv/RvmxKcWVgUuyDEFPdEGTrofDUuSn1TjE9vFdJbrFgJKfl
rseLQehh9DBA337JOUZ9IQI8X/kFLRXb7Wvq6Nz9AQw4ewxa0FgqRG9QhUa4Q1qVHrsgtN8zt80p
wRLgVH5THckjglsYFQfLNAusfln+ABUPOJ1vxD4VqIIRob1TW1fHMZyeffTRJA+GYfvNrclRKRdt
92jb6TGPvXIrNNhhXxTttqXtQSczLV7qAcuxgji+j8c6/O7FxBSsmqjJ7gfDUx/xYLqcHOWESWUK
OJTgUjLgM3n8KczZ4oET8rTXSs3oOYvnzODoCjUTb67l5N9TyzNfPZpVG6Zvzo5UdCwaOY4LT/Fu
amz9g1NA8DGPoNlCWUNYHJK4+8CIss3mlDTchJduLjWjWiKCChpeQDpnu1x5cVQfmtjJUYGZ3pUs
DPN9BFJ/A7mp0U5qvBYIuY6VM4Vr7Lftc9vX8Z0NuQ8WSWmfNWSQWxEU84F6yX2QnFpv/SCzL4qc
nnfuKByzsbfPfT0XByjsBOLMTvGdFAgvWhiD/ilt7JmTXjdcSrwemzLlHLKKZOA/TllXFvhHbLYV
e0yvwdTYD+EscI5oHolDMWLlJ9AhTU+VF9t3fdC3l6Gx07cRoyY2O2zpV0kC2LVDqPmMh1rToqHx
ClIYkdWYhu+g/bPXZvC6c+fWIe6j3s9Ogmrf2pllUt67aDCOFJWaWEoCHEUWBujhBvenOzRq7/je
9DZmFhFToXEEU1keOze6FmgtNyTiiJUO0XSidT9aoTxP7jIeCO2VzJ3+E8SZxfGkKg4LBGVVcSZh
NgK1Ftauv7MSQfr1CFkHamp/Fkqnu8KZyPmrHP2Q1a66QcCbDnXT2w8RMs8vPWiy725kDg9ckOhu
rGX/NvuTyWBS4+xpu25T040+aCb2e+lk4GDKvs5fQBcUe247T4uhFTlBufy0iR/bky02tqsR+eSW
ngNnxrLp7vFjVtYaEjAMZouWSgCN8+fM2MfAuogZfBLky4SW+UwY0XBNovJeDnAOrdqKv1i0tomg
C9VutCdonmJKxRWkn7iGXR7eDFrmD9M40FUy2wlBdm0C0C9gVQCbQwHFg3rqe9pvsxNiTIh0R0+X
AvZEXAmMyIAQRC5Gde0V5E/fZqupiupseC5NHuWYT5yrXAtRqhGtaVhCEMw0p0dtBA103DbLDu0E
myb3/O0oCOLgXRKCj6ytr1lPfV60LnF+Tpo+m03WPsZ+h7utm8aV0SuGBLSl1Etb9eFt5Gh+HWh3
fRABRe/PNPVjkdYKKETd+vCZ9PQ5EVY0rfNYuYeqcvXJiMthT6r4cBu6xj5ZhVXtglSpVxyW7f3o
TtFmcoZ5b6dj8sCbTb57YV9/C7rK/zmlJGuuvK4FsRjGnzofMxpicwghQBIRFvTnaaSYJcGpWxv1
AlkMjdY4BlTynIvaYviQZWAW68HSNmGdiNlPReKo16ivui1IqfoYuCVnSNfL8p+VY6pdGw7qDSmZ
522dOi6/2XEc7CvkKteeVvx5CGgvk8/XHJMwOAB9t9CIWrzfMI12xa1zRHiHTba95ubUbfugrU+q
Nrorsyhvkzm5e9PQSSCCVf0bZDTsIBKtMohVg8ZBa+v+AQNAcJmNcPqBrHaRMfTp4lrkGp8L3Rlg
yOhbq7Rm68mN2qEbQHbLsmlLD7AhnZFOBPWdn1f2LRVRxbYEGSIPsPUxq3CDvd/Vv9aETpEvhwbT
S/iCa+x3wUcu4OyK1P5w+hblZ1y5T0EcAzAUo33RJCSxDU7W/aRQKzKTvS438KQ4U4BnJ45qqtJN
yBDh2uNSxWQHAqpJ6FvWsWW/+EE3bEefilupegHXZhWHIo++gMfLEWsH/NPaltA4Rfvgu7HzvUsa
6MNmJ+dNr4fwiVwVuQRlWvTUyHlzoyxx1qUhnfs8UtCJrGEMH4q4gjKPvX+thX0JooamP7lS4op2
+do5Hr7ZzgroNxnqB2YBqyOBWNN77hQJLwZpNS1d6nUVTe09LU15n09SHbLEsg6j7VbrmRzRtdZz
OO8js/HfqAWs59EOianpmTD/DEqjfy9rhsBRLr/QCvW36FcfbKtpM74fBg60pEF7sNjygId2WXLS
sjGOHikb6RpNR7OYZtT8PUXRQhcjjfTJIlfJrXm9TXkQszSdFth67t5H1KY7M+Vl3YN7yXaaiMVs
Y6uZ+mNkE77Zca82rWpeiWIu7waIonIdzcLZ874jqNLp8w1q62lnYLM+WECX7pAhgf5h4vdOgea1
ayMLKECm6NBj5KDFlqPP9U3ico4IMc01K7u417Vk8NY4Y+ZCG6kpX4d22uZGrh+9pkE4iqzq6Imp
uiPbSPOc2F7D4gj9TwrfZOs4ubXPod6SHWstc24qVai6ltBPgyjiF5HXxQuRH8HOidvZWbsYwe9k
3oXnOfeoVmI3OgpG3bSfREZzN695g62wJB3TfiAHaYzt7JR19MdW6WCmPSUmDYJSWXH7wy4zvyXG
Nf/f7J1Jc9xGukV/ETqQmRi3VaiRVSwWB4nSBkFREuZ5xq9/B7Tcz6Ldcnvfi3Y7wkGCLAKJb7j3
3HYSTrlSlXPye2bseN7qI+z96mppjToD85pu3aoWHt4acCLIh49hPsybgML/ebacmxhBaWBFg8dC
7jbHNcBvaRyzxBafgcXIFfIn8oF9lMUrO7OY9LEcm7SF58nCyas6rdmUan6pw+lLZGtXpwSt64aE
RyBXYkRB9NeaCJVhpyvNYBQMQ5QW4SZKBaPtOHjiz6K23eQYZMe5b5kS/kpLo0tvROrcmMYnsfDS
xx4dQJAkKYpkIsrLLOWDyQaXZfhUrgAn4KvCv0McWaWWhN8t48rp6ET9JZwM+UHVOVM5YncYmRKf
uEWxJtnXjTMwZlCwczG1ZAkR2eiAcYWPrD5NmhyRCBNyxFJ05/qmfWH6k6xLK0/OObffi9bYzItM
/zFrG2tfav50NGWjn0M0AV7PlhsYas1rrgmjQ1TaznZqSGliZGmuJxi4q0V5fEvwFm/2JJ4ups4v
FzssN+Y2o08o63ZtleAJ/tC1/sUk5d0g5Q0ZaSrSGg1lI4JR7wYpoW+gZuuc6BBncKdwicNMqmeH
U9rsEnJFEZC8ltRSOa9sPfkbZOK7SckPXqVEw4hayhLuu4tjPq8tGELRQYxF/TrHdX4qozS8OImb
3P/691xkoj83wPQzDv9bul+EQO8uFVVRbI1hxqVKWRGRIBwGaDkpqt9+fZ0/61XNRVKIhY7QGBR8
79PRE6z7Rp3YwYEZ37QNQfcfrCXGNM2j9q6qE/RyvRvqEX/07AXPFx31wM7vQpDa0lz7IT/dr3+k
P/+Jbdh6yBSBsdDTvhdfdjqWlZYu41CNsLD0rAYrHQ900Ebq4kjEJlC/jl3P3xnBzfHt2v+TtP2t
pM110IH9QtJWDD9ZqlE4L1/wY3DkMv5ZFLNvjyVPzQ87tWsxNKKBBK9BApZ8Q9r+rmdT/1oCgMBY
Kwf7IwjYf8+SDOKG8OTgs+YBp9Hh3v8HsyRDwaz946MEr0yZDGGkYvAobaUWae0fpLNT1rZ9bkdE
SVbZeKPFDamviUzuKSqSrxm65ANEacMmw8IMglUy+cmtUln9KY6tpiQYp9HuRGBDhA7Lqb8zVOt/
SGbyl2+qaBxfQ9TmwaGoFOFfft4pbU1OG6x14VPkj6n9YTJbuAZ1qZjhT1lKpiun5Ne+n8xTX3XO
hxAyfE2eXI0sroUpNLEbYDXW8uYOSRE/sHJONzFoTcROuWsCBsyU9ZVHOf2W6/YhwIF7G7tjD+ui
Mu4TX+uo2frS/97ibbsEWn9OWMEyCwDR+Wn2VfViQLH8OKJEXcupCb8T/YKumSBPRmb1aN+VCJIy
b5xUcwehdzzPdi0GpAYGqaKZpl2LPGa3a/dZcNtr0j8QsMqwh8oZJwdYSeME7jaJUaXNwkXVwfp3
LoOcAY7fbMiKCD+JSRGSoZzM2TU2ldvKzdARTiIML53ZHcyCQcA+GrCb4Mt0eCsZ/U4vxpIXXZZZ
D1kYIGJHV5vaqwlOGQMjsvgI00XRhhTQKNyvE1VzuQZEYaMGS/vuxnJ5HUk/qY6dn8QbdlGk70qQ
GGti9dybBYu2MnE6wHZzS+eWLFNC6P3e7u57O6v2AZCyPcGbzZdQ85127UbQzbBRWeVDRWNwFLaj
rQvC867YDiictTJPL4JVqE5a3RxfIizVoONNu39OO2YoVme0zg21P0uQcMYmyrbMdo+IRf2WEMwh
3qREq12QjdQkTEYwitCTsOMfRmRk+BnbYxtnCrtUOAZ3Tlt+J9x66vZ6O1eRp5FT852UxNRYESaF
VS4yZpgutbK0PcDGlAZsjA/QRasN4MwYsXhu0asJ17mzhrr3ijI3t66mansVK8oRUeBYWY2RGC4z
zWD8odIxLfdXcgDphFBVgX/b0b5H98Nkh3fI0yaRfuWvC7FvTQR4xGcLlY8d8Ql+JQNKrEn4Am8D
KDVeJgrWTUbbs2QEBeJMQj4FDtcg8cGL0/nBaPAqIPIX5roVzAj2cHCWQBI/W+U8oevelfZxasnx
Js0w4/FW9XoZ9eIHH1Z2TuQu774CrEuZratW+Fv8eXhgbHyFZL4ASA9URgskbmTrsrHVhU0ZbNyz
xding26e5tLwgdLVOs17Pu2tseJz70gdRVpn0D7nTs0daOSVfquZxWR5TdPhA6t9NBPwnI6SCeUm
iif7oEZ3OHWk1noDesxdBQGGqi2bqxurqbojCoXsHraOka+iwjJ3NGloY93mOoc8mEkRfwdO/yQ0
jgGs2F+dujC82LJCeIBx86h1Mr0FwGivm7zCnjia4gGMAKeWw/585TaGyxwlJgUAPSAZMAG6cry0
q75L7hBNfACPkK4DsDMrOsF93Ab3zA9DIoFEvPbJ2ljHkd6bq5Gwiz0AGqQ+ibV82sXwCDA39PR+
cg92AR5LplbPCjSW9xiWGo/jKdlQYpgHtH0Z0eEMrlb0Ud3ZdBN9U40xqhP2vh9VahiQLc3YCxMq
u5Gc8qPdtfajbTOnKgcrHTmkGs4Uu+DsYLHta6/6zDiKJz+YLzrB4mwEg/hu7jkbE9bP+2I2jH2n
ufFpEBrgjKAJxq0v527d5nq2JjEct1OUVLcZk5idXWfOTVLLFx2HMKgGEgZGnxRhBkvtBhUf6USK
D+VK6may8WeV094GKZ+2VDEPqsNU9zXC6MpnrnqSN6KxHdeQMPNTRIjDJW4c1sA6VNc+T+ZdRp+1
0R1gkbFhd9u6cbLnqnCcu7ANIJkF/PmfY5pZaXYInJIxv4i+i7wpDfRH1Kop3k2j/WQDDHqwqZSu
Ff4T6sRK36bIQs/93DqHWDcYVqc0hBsTNBCHbhh1D5GhUF6GjXrBnTHtlaqG00iVecYl1+xHsrbB
RZkJCcd4aJtsmB4CkVkOulkRkU7ttidml/2JuZW/10OswDBAErQIDkdmGlyEC7okwtyM+rOzHXJK
HJsIPBV4xBFJyfgonI+47clXxZ7AQjD1n0J0LSGEYbP5PGFGIsRK66OT7JNm30i/IjZCjF+ytkvW
QFnnR9UrifIvtmtCKyIckHbVPCFuk6cZCe8JdhG5IKmlx9xvVXhvWp14QJctCa2LSyL8qnZaE4sS
fiyrsiEWyMKN1hTE0HAwVXve6OMLc930UYUGHQwmSlYUmFOQchkzEXFdeyQ789p25IlcAjR4bfus
V5ZLhshkDSLRnyfyBvM9OtE6+giMZsnRagur402U6OiX5iJEEYMtK9t0AqHppPqRYDR9nL8yqrE2
fjLRwIDctVchlTKguJqZeRBO3W7Qs8dhBLRKPnxAZmHkH/hTph4T8PSqyqn1zJxxZqCB1CLu8zd/
y//q47+pjyV+jF9aPtB44PnIfqqRf3zR7zWy8S8gQcI2JU0dJalLxft7IoOucHdYrE1tqculiv63
70PZy3+hQ6MMXlavv+9b1b8sZAQIabjI8nX/aN8KCeHnGllQJIN1ZuXKTyBoPJee7A81ct0nTj5a
ojouUghPGem2xZ66VRgkriYQwuJguoHGbIhCg6y12uq0J6AF8Vf0khL/2Qh9DK98lrmRv9PYZ9aP
3VSlN07gRvFdy8zic19H9icTIvExFEj/2iGWnqthxgRgEmVHhGXJ1krc3mv7OD/FZaXBGQrLAuBc
V3JcTmIXDARwEeonyy3M99r91EeTcvaOHuLLa6vJeu6HsXPuJmnaeLWj8AT+qzU2yup5gxHW4EQv
fauFz11NLDUrjiKBCt0wODhhKubc3WppRtYYk4MoHPHhY3sdbhlaI7bdOlU6l7dF0/DrIhOqaRjy
KTb8PeMT9CW8KitdywgVNJD9ripJGqXpcQBS6TiwdJmY+JhaWl4LU9Zhz0XzpTO06ntbrEXoC/2V
JNCGyVYSRiYebPzAJk7lPC58Mo4Ja0LjZnX4y0nolZDXR2bCyJJDZ2YH4TGf5WhKrD7A41wjTw3t
ZOXELMfirxjhp+U8b5kgm4x2ighyPEV1sJPJ6KP5yFrtQEpNfYciF0Uatd+KgSXmmcVqE2pavwvM
Uj6g+u0QvjX6vCKpY7gKYra2lrtEYJRxskH/l66nZApRZMFd6J0sOdVapHYFSWUHJJvdLsl7dihV
Xlgr4u26g9OPaxbTyTbL8sIDgBRcTIn4vw/T0bOMIPGMFlhiTMjfvplZ3LLWzT76ucYsN/GhnPOa
KAlLt56SIiMcChDA3RD29jVlOfcpzNDvBVhvj3UZjlfuhwJaRxGB5Rv9u1QWyJ3CUpProevgLMJY
8AYR2beum/gfwnJU+zG0NEI/FtE70AB329u1Ovng2ncaEKTZE3adTB8giTB+9VP8K5bIHxry5MUK
fyJNDltsNa4RWNrjusCAfMhrCRPLbRtOfvYgh4F1xm5Ik+CDKgt148428kCBtvwRqyEQbIcMh9jr
qIi+i8GAwqnseSmgijzfJLgLVxTMJpKGGaHzYD7GgLUxqZACRc6bfRLoCBh1R2grV37d9Rf4U/JG
jGOxNwyK3zYmiY/sdOTT4ELzD3UDKLr37fLLIMOPoqr7dZs6zpG/dLaZSmWsp6Z0zjNkratvNeEx
N8b6MRBqfqawzbLFhiJf46LWbzTI6mSBVso+Dunobo24/NaTkL1HkVJtCGHBvenb8QPJd90zlWn6
cYLu+FENbWSuzcpJPlZAn+nUecIsra13ug2bwrWHdhuV1s1QUPtDlU93QAemS+7m5nEYG0Jo8wka
04qv1S4iXioJc8amBJM2usv9eDyC2AB0WQSoXHuBdiQ0nRFtWouE1dCqaVMMXUkeOOUIn0u7su00
XAeavqY2GY6F7gL3Bpv5wUAof2m1+ima64e41Oyvo1lQABAURp0I4oU0KVnO8aNdx8ZNBsHopLcg
Hi2C0JDpBwfXaOzzNNQVj0bXPMysuj3oQ8Wr1enOqhzm4k4RaPWlwsVbsaRcyt9sKG+CODCegtAw
11aVSmMReEzePLvB2ZCi+9SaGgMEQCpQ09DwJUJQsYz1sYvK4KWh/vuWEp+2bvrqRJ4cqlNrGL2w
79SzxCy7V5oNA2Fkl3iS46IKSKwBVGIrNZ44I9RvBVykbQ3aEdoBy64rsr0G1kArMOkuoJi+Id98
Bb5LBwZGJzvuZdiO98VgYGJNgkE99LilviRDhqG3izoQPth6mJWQBHJv0F2fCvgSLx2i/xt3ySIB
srhw6DqdeNuArEDkmhQ8CAhYLNksQR8nfPW3NgrliVB5BfRGgYVgfRMeiB2Ai1EyPD1pQha3KKQS
blETnYc+vla88+7RZkyHgBicNd+UZiD2mwPKI3cHqGI8aS38XBd1xKtR1Ob3QjO+RmUlT4iLm3aN
S2ZCPhxvKkzZPORacqZBd86uSpJTSEhrDNH3NdQlIXw6/EhjHJ8KvX4Ylx0ewnZsPD7e9aizQjLg
hLnT2a5eK4HdQbMkbhijGZp9oIW3adIHW6OLfK/Oa/ERcZSxizFibXneX8lodu4r2QzrEErlY2AL
ThByE47k22ebuvbN9IzWBCxlk/fnIteDvTaME4qkjGW8Af/myp2beRiRhruI3vlrNS7J8bIUxKKl
hvMhsHzjyE84eXIoFwdSabJLSszsDueWuU0JpDgI8jfXOuoID117dNIQYDCvyotd2xEfY6D1+SRZ
SXloT1m92MnnthFf4qqkouf1eOrxv9DZNkN4ZzgVvX1TsAvKQrme1Nh8F6pPKJWn7iHWLXPzRmQq
ArDLhlMgSK0Jh2bD1NxaYGl3g6soqcksufRBrARCFbdmSS4ziD11qB1If0MDBtskH77UupF+Rp2J
TWWgq84cW5CWyYiGY+9z6KTfarajBwUUFfBQQkqLyb+xTXFXEyrPPYFr+kHHp+1BS5RbWGSCiYEW
v7q0bpydobZrTbbWRuOn15iYI+gzcbQt27g6dBQkm67ClKdY4G/tkcpLG9jP0qH3N1FWoDxLR8Y+
rdA0T4fJgsqn6DfKbvLX1hzIqzQAK3UsA7sptPZDryrSjs/EdJT73MjIrStduS2E+Vrp5bXrHEqH
KI9B1c47jmhtNSntWUTGtApDK1qipKkwUn0xFBUIQeurrTc7tyGTYMi6lZ4lwwIsvnc0aP/I8oJt
XuMfqpi6rqwox8RBx97MabD1jfSsGBXeuw36ltTq3D1qGBAyKrtqSX4HciXctoQ+EJQNJ9JKp6tL
bLOXROS4Ny16lXamLzaInCP+sBO7vFczh7CtLgQW0ji5mv3YGjLaz7EP7skU31jwaRsT99oqwmeB
5bY0eZElIe8D1V0HKWjNswmSi8btx9qeQU6fs2LsHV7GiKZ6swMH7pbdYcxqdx/ngYbndXaOWTtd
08j8bPj20/92Df+NVlVYQtJ//Oddw81L3rw0fwS4/viS/++kTAe/rqmTIYfcVDDx/3cnJf+lm4Zk
dWCAmjdMmrbfNw742H/vniwc82y7kLKrBVuBAf8fbBjQSf/cPdE8uQoTqwKFoRzqt3eO+cpvHVbB
o3WTydIRaxo2QfC8GBg0rLsGpFdFvf3WAiSZKvzbIp8YZ9amrtWuN7d0+A/pb91D81svoZEcQ93j
+EwH1p3q0f/D8aL9SH7rRbK6z4zhtv2tT5mkzaTVaDTcPNu2STPrBDileeVteyXp0/bXQmr22ggt
G6kX5qttUwVeKefpQXNmQjnmlpzqdYWfT69WzJY4H6SoG/2UjyI113Gj1/hsa16f+7RyuuoO13vy
UFe++6lJZ4UCgQGmYGDRx+UNvV7obyA6PmuA/AouAUhwM7opOSulbeukm015tiFU2LkkVY6exrYJ
8HOL4TOGFKZ3ZmtvkRPhPcHA0ZKDJSm/CxVqMM8LjSDYOUsPMc7Mz1ZjVs+yURI2cwFaqXCd13Sc
bh29BufWJ9l04B/+ue8sdYnMSN+7aJihdCt3PSodj2uv3OraxXk4rPVp0r12IEt6xULDzVasIRgv
Gb61JASAMIWdk9114Dk/sJj1D7Keht2MEO7qNnI6MmSsiE2JWAKsfIZfe6Sg0VfuB/MaJ32PW7eQ
2gVznrMbTQvEbDGKE4un/DGcbdYZTodYZ2YN1eMzYbfgtPJsgMT/qJEASBxtJdWlMILOc0tWD5lt
2wugdyZFzZx6L+qMbgNttCNYYPFaQSXYKqjjezR5I34zv5o/ayDFEH+l2g6DyXwwQjm/6pm0DyGu
twfeef5tp1XFqdCCLtsZ9JuXsZutXmCS641WWozxf/x/m9A+hmfNXDw060jP3oKGe9fI62NcNsGQ
Q5pshrTw7NavgFTJWuO9IXDOILt463IJQKLl/d+J+t+cqErpy2zoP5+oj9/y/FvTfPv2x0P1x1f9
rv1H4P9XK1yWsYId3IKitjncHE7u/ydic3guJ63ENICNh2Px9wPW+Bf0EMwktgsvW7kMtP7BAQvh
6OcDFqCXS/IeUgihLN1134+niLlTWjiY+UFjIkwWdG/7QdxvfG1A6koh4YjVwuUZTu2CjssaOiI8
+NDNAt/eV5kRrXzTp+VmLiRumwrF0LjA6KwFSxcEHCProVabLLDG54zZ6jKQNRXpnkDt5IK361xz
WDNfx13n2whsSyB4Ci4rsQ6BZzkg8sQCy5sXbN7Uk0NNdDssvdkdG4w8LFrT3IG1F0/Fs8G0AEh2
kx26McCuGVnbriF/RG97nUF6xPx8QfjlU5QShMkeYdU3BhNuJa3iORRdtZOELhybNxpgwMvoCwFn
MALHN15gVgfBuSAb5CmJW+c0xrN+D2tAenlqXymx3DNCrQojcxB8TsOGHo64+v1sdz3FV+UTeqzX
O5i8+X6IUDvRWl+LsmC2AGB8axFfupq7XpAT7h6DPEEaNyZ3moNW2sYFthLT4GwIZylWXQJKsSbG
ZjNUhr7W2cOcXPLhDl0zs4XUZnE0sCwcWXOWzDEqcpu1eGZ0oRfn6o3hWDkalrVh6B5FVIIaZHJ5
CvzM3BmlyLayAjKjz818LXvZnO1I81dJJx+tEXTklHTWphno+n07YX+W+HwjmJ9bqysosUsAlMaC
ouxgUsJt/syLoNmRFxPvuz6QO6jH/oee3eY2jn027REApXM3yfgcmBTVqbNQMMcRICZebo5e3LV7
YH01OX6S/Qzsrg0IH1BYC1YTjKb7BR3V8D0YJnc76zl81MqHHsZzY1yNaQBDAuHhiTIX++BYTC9k
2cLxzOFznLUi6W8cjQK7ANHAWs+FZFkCC1mRvQeyYkGD+gskVC240BRuKPxtCKKaMqo9b5TkOhYV
DpJc9RcWke6NUUVE2xAzG7NYFlpmsx3roont0wKdA4cJuxRfxnC0MLjEb2RTShG1DRfcqXwjnyJc
zvZTh9Axx3OJA8fooJiksss81s299AA7M4QSvF1HyRtT08w9yLRkFXZ5da4t+VKkuIRPFV7R8IYe
86PFnuMeSDr2O0doh4aXmS93JJjCNl317pC7r4SGV9Em8Kf5MvdjcwfMx8leXXz088nIsXE6bfeE
p1vd1UT41N0mJXnH8Jt449YdoMg0d0lqtSXkIb8BMVmGVglqWSPndQ2vK9iXcIvqJ5kORoLiU0/y
Fp+lZRf2kTGs02gei0l8/ByUfO5ZXxLVyILWqjcFcbKfWNEO7VoHKntbTXZmf0TTJSsM1eYkrjlr
Zv9rzBYLAiryaU64VYi1xtjoXfHAnWsyqXWZCS8aC0LXxx6GIXmfbvzFRpWn7Z28JwvFLHDpr5Bd
Ix3tuxoCmD+GoMuHIAOWP5XmS0K8FXeKjrHnIMgo7Vd5hRuJtB7j64RuJdlJ9vbl3p5IlvF6LUJ+
yWwFoUpuJlyS1o1xSzaCKVPBjNYQNwcDMn2A8c3ZxxXbxGcUQ2QKoMAMJBAjNPwvKJ6dSaKlmLoq
VO1NwlxY94oC1Hdgjzbs9DC3LiPsga25cM11Pe1BtZp8xmsLMsFjOjjypkbvWb9JSBlbZe6wW5xV
59w1qkMSuTz3o+l7JvMIhBydwi4kZLjL7d7ZFRiR7nKZnmaGvTbcErM4jaEZ3vhlSSk5tAYJd4Zj
81D1jG9YlXWC0acljw50WlPL4+VZhWor0JFuajiu2hYdrv5gpyUbRNnMYo0vhYA+Lc9vSRkp7p3e
tm5bq+o/kUkiJzbA7g2rCHJ3F6kqSPpg19btvMTdd6m+ygDyvFZT9YV3VH3LugcPF6jDddRHzPqk
XukPwYw2AX+A82Qitr0ajMJ4OeTpIQ3s5lK0jrZNtUk/9ng1X2e0VnewGrzGtgIm9LG/hwCrPyN6
jbwGxeennjldsWp9We5jsxpvbJwn1JPM9lDQJl45TPHnkE3V0awKyAusxcnYM1YjybYx2qOQGVLc
Q4CIJ3++s0DqbBAg75o0L59mLPcHQFodaEGyNM0+M6tVLIZhPTdEZ1L1hRcEhyzy61E6N4CvS4Dp
isicmuXFwPUfCLw1se6BeQpA0tyVUzCs+5mtuhG7wc7iF2Atk/R4MwYj5GicjWe21Ejne9MtX3pH
tmdhz+Jb38lia7az2kAtE3t0FAryCdeTbkGHA7BgG2OJ3NQ5/oBEH6oP0AWqMzi++o4lmXti3IOw
PMzjUxKOkDFV2N8mhQkzGBnDAvP4XDlGdJoYbXz0cV3c+r5w+SaNRSWQLfYMp0AfnCngPHQFLbWw
6dyZsT3uXGnVLw6JglVjJR4B3i1OLNDGKyNzLDAujXtNSHy4EXFSfBlI91iVY6ZvkqnQD6EefPRr
ktAEiR0UD7a9hN2oTQQKyVnpQnsec1/fDGFRncfcnW6U1iy+uzqovFGD+GCIkByhUbRPmgQv4nVN
0JBGAR/dZcS0avrRctcVavM1CitGgXkgW8hejkTJhZDizcWn/2bqAwzR4/CBJfIiR4eagoAAwrH0
mJOgrhMapRw7XWg/wEpzAl55QRYF4WNjTWV0/V99/9/U98KVDiXxf67vT0VHBvPLz6k3P77q9/re
IR3Roo5GcPnbNvnfQxPXAEeIMZstsiUUJT5u299rfBbT0pGA/Ng0LxtiNJ8/anzJN4RvCZ1KSriE
yv1HQxT1TvAshFAGEk3KOBNaIpq+nzfQYJgHjGaiPpi5b5ONEGviXg8rrAmc2duiih2QJ7g4vzSa
7T8CUAegkuX+Uasj/9jUpN/aKZHIBNrlu8RgTyx7kWYrx0m0R6fMGo/FmhnhQm1d1q3xeBE5+eFx
Tb72GAbpB0Mi8sGwFGG1YGRQ6AbIjFzavVdXSMpEoNdY9TJt3hcVIkTeIePfWOTfTZH4BAyDdT7T
K4gMnIfvJN/E3dV90ZMvPNZivEMt6e6CiThw2bbL78XP/Ydb5C+k9HSIf9TFvl2PuZUyDHo4XFrv
dv4EROgjloTyMGi1IiA1/bLov5a89x+qkf+YivmOKLlcyVYSESQERhdz+bvfbEZAMzehlSK0rRoy
MXHskL2i7YAXRg8gYIzdFMb+3yjo/+LX4y1DsqfFzeRAX/j5hop1NiKkHaQH1isT/LMOl3SDQNj0
utGEAviPP0z0a4JmGPKrZb/vUAPXGaI8i+F96YOJw4JokO1oIZy9dKn7+OtriWWe+AdzwPJ5Qqbh
IrbSEe6/h8yOoJNCMJXRoQrHFLFhSE3rVVVWeE4tEMLCqLx01L2ngZfoHqZVW26ixvo7L8afP2Gg
Fgj0DR3rv82h8vMnnGL9Rsqg4kPVke7jjdgcPWy//qNr4RT+mw/4z/eQqbMDk5KBAmpx+W7GWldu
qloyEw+lmOdr4dSN12o8wWVYJiEspYh6w87ZJv/Ndf/qlyRCRGBSJk/K0t+dS0kQ4xazyviAlbsv
SeNxHwfVDewVIvykv/7DvrsWNRHfHxGOzqFqQmJ4dy0j0gbRhy5+Gzotj6AENBylXk83AZFBT7++
1vK9/nAPvV3LhOlpUPjqhvme2xxnraXVGvfQPM0D4X2+nR3TSPXC+/V13qnvf7sOU/YFEL3crvLn
m4RAv6a2ijEC92b2sQcHhV8KDxw6wF6ZDyHan3Y11i3cghlWkL/RsyA8//pneHfvLD8D6mUOumUI
BCf33b3TT4LhhtnyM/TNUhb2Fd35rAVnX03ZkT2i6TF3n/7mPP8z9hzJFkcQxBqHyZn+Pgu4D6y+
mH0bGI/jq481VKcjpf90WzJv3tWqzFmsawWOu2EimxLfcTf1hwFOxFfE/VX9WqLDPyZ+7u+DRVlE
Ihb/mGPtt6rqP57Of/Vz4janNCAeGI/E+/VFYip/mG1N25NFZ32Zps6o1z17Sf5EqTVYDL7jEql9
rNk4KglVPIPtwo2kct8/dElh3LgtXvYRsdTt4ly0t5BAi9grwEb0u1//Jf981zqYrxQDPZOK5E+b
FtQXbdGkA1QjV8dwnATOmKyBtbabX1/nz0+io3PGLO6jxYP0/t0YaZIPhZr6AM58vrrRjP2I4Dnz
hlm8+fDra70/zrk9Hd22Hcnb0QRa8R64PGF1b7BwcpwXNYZ/x++XMKpunfKooFaG1FCOYFNFN9qf
tCwPdvg027/5YMVvTJWfTwR8hrpNjg5FAT/Ou3ogrZFC8WT4e5uJ4XSwU8lh2rojxuAABd6VdY7+
xUQkAueJIJXVVIZxwL8vLYmV6eZNE/T+0e266Q6RsCSvo4rLel2BQAawSRDLmYkj9hfoVvdzqvzv
/dilH/C1zWfcLxgXsXlai5Y5QTTvmDd9rXPgoj+W92/ePtK8oL4IR5xCTLSdB65Zg2Q6zNcp8FW3
AuLRX7Jab19Sf9K/zCDizyzfJuycdEvfM0czy2OeVSi6c/wx+7kR2Hlj+nkAjjZBHkjfE0NnaEKM
Yej64jXvMvU0YI+poBX0GYTM0Te+p31rDF4Gm5akGScOz4HiyTZMjhZR99GXLuTwLprA/B4UmiNh
tVI2IvXQgScPkRt0eKgtY4d+hWIot8fmq2MD8MrRcnxyqqF27hHdc7/x9AcJQRsulwfNhDVVNpyd
etPZn2bYXR4cgeBsL1/bmAU/BnF2xqaKhgbjA2ueR7dQ05n3TPqhqqbh8vbx+tbQbmQe6tdSgUYB
a4i+6eAz+UCaoGfhmSTaDFTmHMblxn47rZBd3DDL4IRyxKh9zgtiENaFPgo601TMe5RFfHYTYL5m
Xet6+Agh0vjY1TogZBno+Z1KJPOmmNRboB5ReLbaMsAbbUeoL5juoUyrpwC4FblWKza65kMcKPXE
1KuWK03y2WZKRl/SIAOdgevhhYEG2iEeGmQ+fpTNV3PQyGhuk3q80/tqvEQwDULPNkT0ObVajqZZ
pB/EhFxio5b7MCOL7uh0uCBIrXPaCB4GTA5PZGQ/533KvYQkcj4zsUWC4dN6TQhf+/mamZq+DKeo
c7oQqso65hdoVgwRZ9AP3GAbvQnLl3BBiBSjw91rJgbAIR+P174DmHtrmYX2iA+XD0wPjOkcaBiB
AQRs3FlD74KT+4Kvu9q2sS32yF2LTfVmuNWK+hqwpT3oiyd3CNj3YkGKPIZT4G9UPh87yDx7RGf+
Y9Dam2Jx+FaL13daXL/+4v/NZntHQByL3hxQkc707pOz+IUBzWCvwkGMXF95+uIqlou/WLDJ3bqL
59h4sx/zqcoPLpbkaPEmxwIozuJWxuBVwJPFwRxqHSKxxdUMIxzYw+J0BtqYetPifpaLD7o1jU+1
ja+bIcGlxuu9YjU6ev3in+aFo7ZmFT1ZPt5yhIbyJsVurXeJib4MBzazBn2dLK7sEFQLi1Cc2kzE
7xus224pX8rFyx1rmfImCxeNZBh90HTnuSJgBc2RKpGnjg5vta6UnzNM4jCLCM7GNo78ZfDAbT72
vX9DHnrw3LIe34TGhNs8zTiAjaVGyuR0a0VKkS3VVFcRpc1R6/Gsz7N1Suxqwsdu/LC1c4hgcscp
Ve4nUYANJ0mEyOJpccQLGFVi5YMdOXVmyg9UpIZiMTrJ+cmcCcgchxT4bNsD+m6FqC4USkboDRbn
RQIc6KlmYPZ/7J3HkuRIlmV/ZWT2KAEni9kYjJtzFu6+gTgFBxSAgunX94FlTlVGZHWmVK97WVIZ
Zm4gqvreu/fcR1KCxvv57NivEWXGKzGo+TL3aIYRIu5t7Ry4fVam7WEqXGCnTUBKeMQp+rKN9Tvf
Gcc7b5znjaX6frPsP7h7zjgBWqTlTSc9BWAfisKBTjVHATOvoduDI4hzH6hMXoEoQG0FrcCuSHS3
I3YERHjeXmSUPoyj83W5oA6g6tg7GBLwD1phltedLp+8QgHXHoHM2WdiQlzU5LHLM0mBNju+ogWv
UC2gBTLVuq3r9fEPmcXjyYLHIBcwQwaIW65MqMuvhGnC0XTOFIeBdfJQBW1yxNQC5cFcgA9qKHkw
M84OlAiFdlvMrbcp5xYsJP4avcR81tuV/y0hs6CAqgxw3aXj/ZjOrAl9wU4AZsejV/ecx4hD2Av0
llfkZ7m3CMnn0KprEWoSjAUVdLAPJgO2hTD69kuAptmIMZuPjbQuvQWGEZy5GKh7L0hVqTjCAM3o
vSK4Lc4kDeLeLYr/ha+BiM940FIg14YsgiM3NbifHOydbMKYDIHh2x/TGdkhNboGTdWt/Rp0JLby
zTKdECvyAp3duIA/XHwlm9FP7cd87uqbWHYWEmUjO0QZ0BCuYLq2yoG0+8jYDQtaRAuqSxJ99DAq
A/Mmbgpn7zSedREsUBLE/s595DTGuvTHelcs7JJCwYnqJT+JhaYJh26BnPhn4Em+sE8S+D5Y2EcD
cmwXxYAxJmLvkZBekyPMsT8Ank006AJUmc9wlTQbil2RV96Lk7s0cRYKC+YkvwbQaRcwHMC0SMrx
C7mgW+SZ4mKdiS5ozNjTl+D5sKoH54qKHdkImgkKAKM+FgseRg5SXI5ZWeB3deS1303T3mq6JAhT
4DLlQpkZF97MsJBn6oVBk/VoN+x4KN9zcGWo5ETQ/LCxzW7dhWATnGE2YuHaaAvhRmRF++R14rXk
ozdtU9sFSjUF8LaL1PCmQ0rCErAQc2KxwHMYtdOCTSoQmSTcn5iLIPCrsw13PN3kpfkxagEAdmz6
yIsDq9tUhEmigAXXQxN7AMKfaWs/YA9kCKN288L2sf1c3hj60L1nCNWPWVOwa7AIMD2S4WBDHHYe
pd5XXveBkdsHT21XU/KdaHMDCq0r6M/bsqJMkto3Y9nqcsIHcJWOTv+oxdHwbrep/xL3QYuyEFFe
sZ5AlDtsexidPQJpqrLaa649HwlLD+JN6Q4/UPNiAAU4h091KODiNCTDQ3VmxOLiKJ7N2VvLoqGr
YTbRMvSaLP4qOe3tKtMv7TEtcGuO7Bk1o34G633vupwu62TJfmumvQG+6Wi0pejXKATrhPEeYFmS
0kzyFBwTe3FAmx1FFKckLAQkeYI2IQauCHRAFoA2BZvCztKFPAqV9h+C2ogKIykInyi5Cq2fvkbm
8ijTUYKW4QkTsIjZTntXt4g/dEzrTTOF9m26/XgR+XP84FTMVIyaj53sKXg0qpRoSATOr5GwU46T
Oq34Ln3kYAxAKHJ1/IzNnWs9xbHCtq1YXsGy8VCVT7pTEeDta3feMJFN6FUKVSp0FqUBZK0wteH4
LFcTh5O15yUwRiuErz41NirIJRdzSt/zwkyqEJU3ydyJrNkqF6izZm57d/xikhLsqOXtsGnNYJvj
3w/z0kW0WpLpgsJ2RQrrFlMPYmJMKGum/mzQ2WSAICth8BpYvfngpO79nTkz8y3LudjZMp3uGY4n
DO78+DKrhm9NMOJuFJkg7jCYR/gi+qajmwWzbS7IyqQ9YE4DtmfR9jvBLPM9R2G+osZn1+EgdLT7
2t50QUou7CgxFsuJEY4x7XKg6SuLA1dIUe2i55quR1c3VhAc3b1DTlWol2g+u0ZAtSUa1eQoeDMZ
HXTAAsSRL7sv2Wr1Rmi12hkuaadlE7y2s1Zu2xnfgUT+vVKxfsjG7ha3/1vq2lsoGDPnlOCqKrtj
qTUvY6mu+zw64vl7xMBxyZJLwwin4slt1TcD8idImneeWe0Ep+mwykhs0VPkZIRArjxJnI4D91C1
i9xLM5xHEu/bjV6b71NgcLDSYhb5xDwUcMBhoiEDJwB1SjxSUWP3oxwCsTJLutorByHAJsbe8kNZ
6mOCNubCCt42XpGO4RzM8Q8dtRb04daHS9YKQn/nGfsxph1DbYYmfZ6Ytu97mZCH/Kj7Q//Q+A0x
f11671mksXljkIdAf/pnzWz9zQTueD9Qw1z0PSGbLbEWvOZMLR0r9Z7dzq52adm4RC0kY3tIG5f2
6Jgt5YQXJNOuxqW70dMWlqfCoH8hB0drt0k53TmmG3xiG5+1oyYKGjqrPOh8HS0McLGTBPrVYTZJ
hglbT7t8ntnk2Rt0A3ekcWFE8hDjtw2IMMxFu6KraWfQkzP478wI8dTnnIf2ntV72pXEc8wQFZAa
8ZsBTVO3Gyk5CSMK296MXvw4j4iec3kB+VZGDGQFU4iYPoXU2vRryqKYx75f1ywv9JmWmQbu/+il
JyoUyVJDjVGbzglXznTVsMc9+U00X2oEXoQmBKKNnBtXv8o0Jx02MpgpO3qPZWnsMisks4fqxEin
4StT5nidubNxoRvgRo24zY9JPkYvcanR5I4JsbozOkduXKelEonVoL8TzeE6MAuHpeQNZD2HiSO6
Hw3YqLVfaK6+E4bVHjjb89Hg97VNUlOgr50ZqZK3AKr00ZWvbkFoadpy/EPzLW6cFucZ1vxDJeIs
VGz5BzPv2Eg7KzpaiUNTAJnopd979AiWSc35+wZha5u5BkgVuRYzG0Ix8PjY5fP5PyHJxbzTXZA+
tZcFO89x1N60cvHWlZIabGpNugS+NV6PimOPRrHJrEdVLn4iLibKUWeFoa/ZnhvFRAUxRplwCmCk
wpIOCRIIcZoEEMb5E8tkzI+ukuBNS6f7UaeSH5BmfCLriLrtaLzcOACfnste565Xuc7fDOLvgIRh
usknzrsKYOpe5b26BMQ5I9TX+V12SS9cOJR9zYCRMUSe3uw4qlHb933hteshj8YcRD5dEZqXLAZo
GkhDQhRc24OD7iHS8VQlpa60Cwba4o3mX7rT84yOoq9OQdt2wBOKQNKSQYScMMZV9Vbm42iT+Sv1
K8cYnVOdKSZkyqF5FSmU+8tzp6XAZ4eMO2ApWTwVbaFuE4yMlEnTki/YJwBEtIruGiwLW90W/XJN
CmxyQGDULfdquqq9gctGkzJcElAuzcqosPrRiut6uD3eHMGLQNmBEAQtkWvzBEDo47ODYflATHv3
kMi0Dawtn2yUmn6+h+FoIh76GWuAIqDKbg9etfy/teRqGS7qqNCwvPly4IOwabSBs25GTUcX59ig
sYE97khpNe4SjeO1QfIDb+RS8AO2j74V2aGnIeNpshQfmk1a/UYrsbLWbOfDozQR5AbGGB2HJKrf
okSfkFgkvDpawitMlimzyVFGx0gY9VvudQBM8UJZqxktno5Fu4iMO4oDfmFlurS/ohiPWegD+90F
VWpeULe0P2SwXN4S5O6xr7lMQ1ebd2MukaAsL6zZ5cknOZzirQH+JdjKu+FYyDk6oGzkgex9rXsD
qRvGOh052fDvgpZABBbf997phjABSrcSUnxUuh/AKYlgrAxgknTJ3ZEy4mWfeAOjHupqV1b4nJju
b+LaJciZFvilKIfoBSch8mvlKuNUxCZyP8uNYLJZ/OWSysdZV4sYRLccmh+MRQEyL0/BKGjNYQ2i
pYBsn9gcX1ITjnAaj66n9HcYcQK0gq/VIbNY3mksVdG6pjrd9jrrY2BzpWI31h4WlOK3Fwl+cCCX
Z7DVSdPwHBEd09jEMuVbs9prXu+vAa4D7/PdZPjyXepkiLvG9NyRvPA6DWgzVh0H8pZWqog3CccK
dkaRNRdGN1RXySj7hxSZw6cA0/xNdGdwHJykwEc2sjPZKdTS2fHIXgjgiBwW9+JL5jqwxroWwAcO
Yxrc60Kk9fxb+/l/bfZ/Y7O3GBLR8v/vhQ4/0u6jrrAQ/iRk/u1f/X+hg/sPyFGmw6zQIc6Eeca/
hA7mP/yfRRD/FDrY+Ox90np9Ag9t06Oz+U+hg23+w8YeT1+cGoi35j8TMy9D0X912W0/CFA4oNdG
vIYf0/11Fm4aepL3TuKegrhu923JqN/hmE5iJ/7XULad8/aHC3Tz20f/HzrRN3Vaye7//d9/94XL
1ItBsaMj8FhGKn+w9sMAN4UpSudkof5ak+yA2SBgR4Mis4CNOuNvxl4/j05++4HAMrleJFn7zL1+
/r4gc8l2ZC5Gsk/ivmUBX2BlmfHQOSBW/vqn/UyKO38Vt5p7jdWOwcWv89I2GZO4zw37RNOREFUv
a/eIwVAyumZsXC1L1ZOXZ8YVFsjp7q+/+t/8Sp4kbEjkYcA2O8/U/nBVxyYfZuw79qkzM/tQ+YKd
W3OqRRsaE8X6119mILL/9aHhCUTQwyDTX6hoP1/TCQtI6dFVx/aMuWqFN48NZ8x0gn0H6ZHMWFmZ
SI5o1zHZzm0ydM+2UXMenQqaV7pZBX8T+/vnn+9ySGb+hivAhaL5y6woA1jQFzEMNH+0+blBSSqF
DhZ+9z/8roWbsbAQDR6cXx4oLJx6kUApPFkcxK96W+s+PUlN0Gfm3yVVL9fx55eTWhD8huN46PR+
G5H94a6mkvahW/f2CUzZd2cSPNybzG7++m7+u2tnkPqDpeGsaPjlZuocuzyJ6AWIalefMp+z4cp3
hRYaKmeH/esv+2W4uLwj9B3g75mMlrmEvwpTmDwbg9IM65SB1UGizYGD3pLWQWAADM/AKXfebKqI
KwI5iWhPpHVgjGcd/ubP+PMTjLSBZU9fXlUbFcfPT3BkGmYU0eA9TRibwKRXhrbCP+ZfCDpgoU5z
utzkudli91Y9lMfzy0ttku5YQdr9X/81/+4O2IACIX9xpz39lycqLwJ3KnPByztE052u6+TyVX19
skUbbP7zr1oEAM6ifrJM5xf5Axb6tm69xjql9J3u4GjzymLlZ6n3Xe7EX3/Zz0s9yzdSLsJVAuQx
fN2fHl/6JEjrG6EdmX+i0dS0VrxUVkHQxehPN0M1szr89Tf+GmzDV+J79HQ2bp4z+0+iNRK04dMQ
DXLUozbd2XRMmcyBkbhzmcndpV3EfbUc4rcTPzMfzlne5STrk0fMxbjGW9HsVcP2d15BpJ0LAguV
SXZ1lGASWadG/XcXCVLrT2+5g1AJ+w0VoxuAJnPZGn9+FqlqMnta5j9doRMSpxK1rVNXI+iiy3v0
8yVyDEabWcvEA17U7G5A8dDqb6HDbOaM2K4Vvn1uZOTE8hNTMwlkCHPBeiSK98pkOgkQjeTgYUUB
hmzeiAP7rUn86Y5oinavZ/yzVnetg0dwY4vrxbQOo5k1L3Lw6hOUaeuIWgS1PyiL+YZEDa3duNhS
nnAqa1nIbLox9tT2fHTnJS3D6IBw+rBACmnBQEgtd1dUDd9B+x24XDLfNA0KuZU9AHMGuiAwQaHQ
UIz+DPEy155UOy1SgQsQ26pPnYxLMvFag+jyvEjkZ54VzYsnOD0fSyOd75jBTzeaKUHtLyFz6asx
I5FYMXpyyVUf/TF6gkTAsydz9y1HtKzwnJvO2wwa7LMziFle2n7OWznn5odQkUnPyGvuyMAqd87I
8AA+hk2PFB68QwHhsMMYM6QHzWp4SRcRsh3lWmjRTr2DNEHXFS/4LrKs7rPtUDtrtWk8SLWkwJMb
6d119LieTFy0nwLOHRYHdwyejKntPvMyhkjmWjLYUIWT0EUSBPpuscTR472wDkFU8SllNhsPSnLd
MLuAuzjvchU7NTJ1t6AELJM228f2hPx59jyebMy2+OrLalbeMVkOJhqacMYopL/rmUlwH6jAaVPo
Gmh6pyqMKzyZPDW5pTtvnsuYlrZVJmjS03+Bh6NHnnsUy3qpDbDOdp2NQGdnTiZ/jOV4C+cBgMmn
Wye8f7UeExVfKt+4SrSy4FY6cJzCqEZdQPANLZvfjRxGZfEsD5kWPHU60swdLhoqcCIxboThL9We
9PJpOxfsyytZ0doOBc4QiKCFiukHl87bUDfOm5v0TAghVgZLq8ho72NLmXulRoxAZuzar9UwVA++
SufLohmQKnYTA9BMKwwfiLreHlPSnSGZwrJZdcVE77ZSNQIPumykcSlydikbK3JaQHRi7vX1U2kn
cP9ItabL5HQWnX3g3ETIzQ95oDubvk6EOObkQHAycvNkxZSsupWiA4GQRX35VTut/PZtha2GZJyr
wHVI1p0nEnzCPmdlClXBwjXqAs8BmHbxTEpa223x87iM3DyMF0S8XNQYo+MtgiU6r0Ev0rWR1fBz
MA5fBdlgjDikuuQ1tohExjMhllm8u2uqOToxgfKand+N7otAALedK6Fe3XisaQRBaQLAYqvXiiDO
DU4yFXbGwG30I2cJox2r10xknlxXA31+mlGM9TmMYhGfAPSv27bUNg1nQNiOZrlF009qRaKiVVXr
0V2fM3Cq8kYcsjbpKG/7+SuK63GTMGi8nYO6fE7zgWH8XNFHqFKmDMwmSOts3zxp834ghVpHJPKF
EN6Nbcm0K2sJQrenRGf5t6KaZmqLf2TteoVVyzBviMwgEhrNbFwvd16QUY1aj24eYfJrZiHjyo4i
vgi8MxOrnjxZvxZdWMAaW8jm2sYs6/5R5G4jwqHqtr2TkxKQ6B+F19XPZOGZqACMadtpkbXGFq6D
O5flLbuSgv7D8n7h2g0yh1jnjgKwzi7oNlc3uuzFDYQfHmpGVJ58myNpXGkm/uVVh+hi2tRCmtnJ
nSIO2KYFDTFktZWfcauzINUqMB5mXfHIYt0MnloPP+fGR1uMhwN6GKw0LP3DqgQMhaDCgWZGtir9
aTpEoTcX7V52tLBDv3eidAXIpz7VbbF8mjGJDqGGZAliNeZgJmpW24k6iiY3Rzh3UMYD3VNe/T5x
SIOf8HjvHSMXL4KWCX+aR3QeqaRV8WIyNOU8l2AuM6yanAHIMJ0oX50s8cX3TN8DLwge7Q0aYSaK
mT1+MdFtGO/kmvMD/k5wIP0V2z8JlLQXpxiIf2FkyXs3yLdMONbGISMX2BAO8+65UKDf7pGYgBD1
iQ24GvDhg/dI800yjmQ5aASUzv7iIQpiAicDzx4fB6ct78gj+jYL9TyZtnGdS1PiqCy8gpAMvHx2
L8xPhj7xp0rT8T7uPe4cbzzgnQG50sqOEYGRS5QyvW+Kzju6TtqRqzgWMF87l3U8zDHAjHvEbDoW
yHq+bDpp3blqSrVVW+bYwVzuAmQU+glPWjUQkot3pric2ta+VuCzrhvD7u/K1G9C2Efdhz1oxaZm
XPZeB+5wkq4gR8yJzNRddb6VhnmypC/0qAGYHxUsFxD411np28d5HN4joY33o4zzW6Pv9cs2jZ3X
fHSJa20LBtB2RtjUqoGYeRWQzHPZTo7FPH4MmKwNcfdmpmCgSs/Ct5c6TIqJdIxWNkixdmew5G0J
JsbPiwjBBC4Et2TaJkVlPbi5EPuBEPN7Qe74hT73dBDBFNGQjceXvpBNv9G7zk6PE2BrJ6R7xliR
/qWfX7kTLsBdkPTdnipXuyAasn5kUmMGIaohxngAJnTyk3l4rkZ2+G80tt1lL8Swm9gIT1XWlcVa
BCjVV8ReWYeExQ2fRmQQHcnJQgvjwRtuY3MYcemRlYLwjyXvJZ8kQSZz4VxMqckyaulzwJRcDNW4
xtDaR5ijavNSerNyVnPQGD5Zp57NgmiMXzUj2AiSMRMX4q7sg203ZLsVrtojoUvvutJoHhG3dU9+
MdubYVJ4X7OJdGuP1FlbTxJjNRGCubZIAU5xeKvkE7EI+5Bc2pERhNJibXOpbgZFnVIVgLJDB6PU
tal70yONUe3SSSXs5HTBKPtAEb1VtcCVm87DT16badAh/RjVd0Q+6w/hW/KDqFXvkxkLPB5duGTr
doWBCCqrmResooXsrM6Q5/YMfEbY/+0sDOguW3DQaiFDWzCo6lVdV80aSxvoaNtrSb5beNJaAVna
PEOmg4U3HZ/R0/oZQ+30C5I670EfabY3PCdnZLW30Kv1M8iaUNTimujRRXnCwPg20WCds2ejotyX
5LtPPVwMdBL2bxXs//ZC/6YXyh64tDr++17o5Vtaff2xD/r7v/i9D+oCubFcclGpOl2fXjx9ht8p
OZ5Bs5NZGmAkLMGkS/yxDQqeEtGzB7WJzqBu/asNihWMYhlPIA0vSnisYP8B0+HnEtzBdEANRrFK
jIAF2sH9pQkyw0ew5Ly4qaLNHEBuugSL+4er8W8an3/+iqVD5/g0WviTcZX9XOYhp18G5YHa085Y
5conbaii0cIl/ec1/x98y/JX/KFlBOebtTLhW7zqtdNe6+lLOn9TZP/dD1nq2T98hZfWNjImvoIF
29Nv53TdqPe//hUQBH6tiumMY11C8M7qBPTtVwNeV2giiwfKUwzR7UeNFWbcMBwxN8z41d6J8uIO
ZA6TpKJnXNnp/XbqrGkDU9zYEa427lLRtk9moiyDbGQil1rp3ZpOOTjgBafxImhZ0+qo1deWnIat
MUQw23RziaUs++yBgKVp5WVedurcAalxjXDKFyTK+N2mqI1h34MsgMRN9h3DPXeda15yWQgxr/Km
rwGQwQt0257RqF54J91XLlp5+O/wHefkUm80l1lWMYdKRySaaA6bdlz204odplgrEvwu+qBUj6nk
fyYC7lzmNR+uWXr4LkqSsrRmWHeeAoxjdhfkJsnHqZrt2xFEE8Bbj9MA/ldGvsAfi96wt13uQ32a
hHHpo3baZJY9wUOYhjuL5uXOZjh24akM3CT4uxntZ2dcRhHAnhqhVBjXfXIbZcP4Echyvh2UxU7g
RtDdvSHj+1L1NVZu9JwIXG1U/4V6xKjhWOsRU3TbTloRYimQ31rDuTycskI+BWbqJ1jSpH07DPh+
veUC42i7rJEsyRUadQES23HXpYjkBWENluTwEJebCJ40WQoEhSNfk17YF5l2BYPyS3Ya9MlZ9p+Z
mh5tZX4F5FMQ8ghU3e619FmSGHfQZ0SwZJE1UNxG+2tRB4A/GBu1zxp9WtFN4SY4kZJPvc7nlRN/
RzZ5+bEMnO4pXYJVOTJ7p9LvE6aTY0Q7qTV2PaRAQOwmWWfALdZBK9rtiJdjV5smx36HhMsw4FS6
8Sd6YZRzfnx0aBPsEZbwBaZyw6bJYAWWfo5DPhvu81r19xKoOLobuHVIQlKHSLOZwIUiyo8+c6OV
Tc7dZsBFc+0HXM5VYxnRukTXuqbx6V3JEaP8IUOyvhUFBf1qalIjCvuWybDdRzFGBagCWdXnMDjG
1Lk2OUuDVoj1nWG30XtEE5zIDFOLrswxoPtEOKjXr2wDwkWG6PGayFVzPcdkJJIxwllStM1FozE3
Nko1HNxAuDcR2/KuE4l14xllfDHaDsnnDSc9L4EQOTmDjhK9cc1D09Ks6PsJKjz1SvQucWOsAjHW
cmVxjN/VSOO/7Sz3v5H6ybDTuvHUUrm9J4EOUaOHOrxapiMbrZNkAsLe4npEmMfXhpo+C3TrGZTR
qdgkMb4NozPmfekH5kURx/YDOgq1iWafFhnVsbHDJw+JYbTHZ9+MhtcqcpJbvWx0AIsY8Rd8JBIH
Lx0QraL4/DByDjoNoL+r3prGt9ayqsuqj4PryVDWA4II9PVdh9xmagznNJrxfANAcjkGtv5NlrbV
25w44207z9PNlCXyauoa98KYkBYQSuGccoEixWgot8Us3XsB2oGO9Kz2qA38ISSLmS9ojGXxKswI
Y7/SCRRTegSwhPRCZ40Xqt4O0ah/2yldrVUCFOEenG72CQG72xsDi1Culd2ORwMjhxs4WzFT9ska
nMe6EyTysavYm163G6IHXQWntm6SB8X0O17FQ8FnOlFCrGEA3g17hTry18YPplGrIwzm5oSOeg4L
qpomzNyKFHmnzIKDz4lhW5ObgTsiDg5OF6AXQVcBez7Wdm2Sp9j5XcgsIYpJJD+BLjf63LaH3xQ2
SePP24hIA+gHfdRyliyCcIgk12Gq1bQy6a3eVEXbvIPYlyxjQ35bEAywSzJ9DiWrwGuaBmpTD563
p7gevjwdIYqJA+901o+MdQrV2cdw9tbltfEuvQrzRYGO4Zt0teJpBih5jYES8c8iNzEr1yEPBp0I
LdsSYZ7jLYog3N2dj8Z38GmzwZRY0phn+oK2QWMTdAFfSZGKygxF2gA8E6DJyioWkWEuux/eJLs1
OgD+U7u1tA3BrvPlWdpkdrF5h0IWGQD9p6chLcudDPpqhzopIvjM0GlqLbkSDZJOfVqED3X/Rmiw
PPie6+f0ZjOHNk6u77Nx6ZTO7XAVIMCltE7IhWiNIL1082lAsCIpbHEOTPsanbMJB9qwDq1pkWuA
DK88kmCDLsKrXQlcNVNqLyvBH6xPVDdBimzKmDr9+exaSe1FpXa2tjvCr3be6NLaU6LnawkRiI6T
AihkgIemc9BoDyJ1sbdqE7fet6AD1h6SsL6wks+zOiZflDtl6zqniGQYBBsdlu6GHgNvv+bvOI22
B0to+dMYpMGuqho0Wc0C57TbAD04Kqv4rKVbNrsuQA1+7oyOLso3RlVBWAdI0xP0dTdWO9tvBvXz
hqpJHYHQ5kfFEx0yCiaQg6y3r4w9/IAHpnvocpceb+zHN26ixdcy64P7KkPS7toY6dOW8Gq/tdxn
yYFU0gM3o4tirOL5NxWMGWnTjZS5ulWaPnwNVaQ9lp6IULMRp7z2Nff3+5TLKfqedf7YybbGrW7T
E0Ybpj3EZDbcWNaisoaFtNGcKX2p+s6/Deph2mp67/yw+tn+MbSa/SNzxHzFTuVukybR1nOaanCp
bPSUUVRfqlhr72pQgRuzhZSo5dZ0db7q0sGlVHe+f23m+laHrsvG12UnWMnGqqnBBla0HGhNGfoW
GrV+8tCTb6ogk4dyltZGNCVJ0a1u8xJ7wXzs0RRdR/6CCyrxyIfnZ5m2MY5HzWaUTYVyUn46XUGc
jTZIumn62nJoVmhg8mu9ycoDQdruc0Ai905G2IxXfspmCO6L26+ANzDhRH3VIAaMofKSXjijb3KU
sUi0sH/lRDyzKMxQ1qLq2muVgh3v9DGaKjE/6fgcHUBYFK3MBCHkGoTRkQGXgRfzsmsLgNi2txAC
2j3yBkxY043hjWgsWzFdN17H1u0lFdlEZGUCOFCll6/hWtJu84k0p+AvhgNkYIW+2u4wA8iiMsLK
q+oHOGHVtmfB4QyEOP5k2Ka8bpBQIgF1iSBIELPNoyGOYGfHLegD2PxNXmkPna6jNvLLgROzbXWr
AgJxqMe0ZrA+iWxFowCfuj80qJ9pYuxQZRVPOrLTTckc5GgFqfF+NobZJWYfexz19znwEZNNKYmu
GhjhY4KDZpOifkHxj/exzT0aXqM9b3w5twQomcjGrHnANFjSmppWcsDVCE/ZUre6izQcOBjdvBBs
2PQA8DymO4zK7aKXTJYi/tObzDLocdQKVntnZPYu1S11IBjA3Y1M+ZdfdO0lE/mTgZNcGUSyd2Gf
lvfmlEPD8rFvKHHGHteyXVnObL7O1exn7A3NPbktGIfzVDvhHrhhzOKtahtN9phpX34D99Owq2eS
d8nwBDx0wc8gJlWvWTmduGu3vt+OG9jm5o6GMXQrziUnjJAtVtlG92i+AiDGmUJ4GiMvE10WbQ+3
/PAq7QP94zXTEmtrTmO5nNuag594SClU+jDWiQppYsdkJjc7LsQQYs6HDIinCU+A/6xVEECghtLb
TrsmWvvjEhRnIb7WfaITSNi2aaAKfm8lHJtTlUkDiWQfxKDRpaiSOITfXYEbLHC51xbkJAWT/jXu
B2efg1hl2NNPJPT6qr4XMELUipCfBmOhmZySzBU3FQngz1qcM70w5/IFVyvGBBBU956BZRCmtsgP
/TCrIy2lfGcXSb/XktzBJBE39o3tt+omi932XhB2tMEN5eGFmFpaycp1N5PXLoHpSbIrApVthyan
JEdacowzgNuEADfvQavKk0EuBBrXwgna9VjH1ohcvp/y/NRV7xzviXd3K//SCHqph63p1LdDk8GN
Net+vIkUiHA5o7jNNMYO0sceZpYw7dBxa0t6R8tdXE+R824nNOvDgfbWtW3I7LZyZL0FUde+uC3n
q9VkJObV7AfyhdGkd8zttPoRzZ4eESvRW0/6skO6RglALfGT/VRV/SlJfZtY007+qKTl7Gnkj0ey
/obTqM35h7QzAowTBs0QX2V0M3ii/Cw7kuMG17Df6LnXJq+I8I4G1NOLViItdmGnMPUbSK1G5Qx6
ddak/WhVHiKGiE48cbdDclVr81c+eP6zWXukRAfKD+O4UFuMq1mYDcDjOeMpZOVJiXul1yagwXPL
SpYV2T4T4K8EMituL7vtcaaqwFJvKWC0/jruSGbu0vKBqFlYUACGY1b5FY0bfw0PiqLYED9aK7PW
uYvGFQeN1/Rrh5PxjoZ1+QDvvb6QqjAP8OE5Sm3iEq8YxPlc+L22R2mjAfljtK99zbLAPTcS4GX0
rv8ktaYiCRGDB1XMSN83jR5RhsoLNsXihqNi9jYxanjMmrx5Fr2YvJ3QGAqu0qhJc4ZjTuSs8pwj
ja3J6pbInLEKz3pNJujmsOrbMTsOZv8Fjx0/A+2di4k415PFyfajEjqUOSIZ17Aor1Q9QNXvLK3Y
SeyXIQr5+iIfBNENQSPkFbKl+IoICHeV2UXWbXzfAUAIzD7sWuLJeP8/iQFjIM6eFqx6D4KlFUl1
DOquv8l1mgw2oJUn5sQWGxfgYGhc0W3HUObd0sSrnXXjKw7Re9Xjbd16aFDXGvLTXdYoVnbxX+yd
yXLkSJZlf6Wl9wgBoBgXvbERZpycg5PuvoH4iHmeVPH1fcCIrnY3WtEkcl2LSpFKyQjQAIXi6Xv3
nqsJ4uyH/BGUNXBAvLLtg60j5FqTnLFjZKrv5nEc0MrGVqB5lbWHwu5em5mD4DRrB7i8hc/ZNDWj
b8hxO/wj9OptoUUYcKT7xFGH7wlu7S9h4eqbOvJfmARNVzpStD3/FhOASNM/Won1w809WPhVryD8
hONuzDACct9UeuP787QfW5c7RvTYvolSkus1n5siQvfFHWPrKRmrFoNJwgvb+gw1SmoqFTv+ztbs
PaQ48wNnkOdlgncn69k5Ng2eiX7qnW2dl+HXymf6nyMSDrRGpAwSQkxNtsYpxmypbkmQb+j9T+UD
s9KICle7L4qiP/SeKu7DRHM+uI0OYxVa360Rj+KXERHlU6UTULchiY4hGYl3pS3j69zO7EeL7N8S
V/dMDObntATFHGfdvmC73Y41XLS5l/p9GA6w3SYIC1WfVQBbRf7Ys+OuhgUd5/ujvm/z4SkaGJpK
V3eOIqrUvp/aL7FfukEaxXyxKASPbKRaUAh/vKaUI+eE0e0tILeM+rcqfw19OiakfNffBCCEzx3D
dRxREa77b5WepvqVUQ8hArol30XDfwz2z3waTE2qtYYS0L9N8jYy1zTyG7kSbVUzOCjlzNEsbrEa
qTZ/KgtSrQtb+fs4WcgmtLCeHLP7CZ0UYD/sZrw5oj3q8/TdtTk12LnJeNC2OSQ1uKtmAytBwfB0
CcQMNEx6R95/+xM52c8QYrGThSRxUhXmG9od3zszwdWiqxDLF99XNU3BIB3mwuzc6Xxtt/o9NZRD
54w2kTZ4xnfLz6crq2JM6DSCRkrGECIC1Df6WvgrdoT9wdY1876T/q9GWtoz8eDdR9N0yYmwu6rB
K9DKcNMhQiTQxa72ui+HrZk05cbpI5LGkcVeUK++7YICM3ORBqGcMxbc3Z+9VkfmZjlqXhtMxFCs
Ro1mXFJXrMlmz3m8uCBgfdPZ9Zar+QZAE/K9nFMBqytt2duV2waqijCswIwgvgBIXx7V+eb9Du+5
S4HeWoDMpm2/UWzqnVPTfjT4YbEXPaGA4pOBRuGG4XV2QXPoco/+v4qS3j6/CqEmNDdgRlzx5B4a
ma2rXHCpsi2H6yzvs8BpU0pOFu+qiWSxJ55P/dsmORc1DWEI+nA2LJuTi9pJCOS+SrpAZdxFE1/u
ymlp2XEm/Wci9d8Cc06RRsvv44VmhOGCTrPeRGaz+c91rbVBoWKxZN1oKZublx4yk45mTvvjQ60M
Ooj5HN8M6Fku3N9lcHF6f00hmN8gBWZGczLYUJFVx3oWdYFXaDTgS36g00wf318vf2qr/36IwmRh
Lowv8DTmny+CNPhc9L6JTKGndetOMVVE5IrwNjf1GbU6oafjQKRm1VIkv3/pc+tHmGDbdJ/hjXEq
+PVtSxqRKdqlSaLw49rgr9OlEexqet6s8B0y640RLbx/2WWFnN5WYenU5jxZRIuMvn4fs4jOdyo3
4bJuk+ZHoxg/EgM6BxEyAZQKrN/3L3fuhRTsMcjWl6wKcXKDo7bRDbyRXK7r7afGbPYc/uW2CV39
wi5zogH+51n6YPA4gbPRnOpdfbjkfz9LZx6m793r2lTh8EP2rE2NCTPsGLx/jjfrX+NwaSZNtOLf
/7nnFi0geIfZ+WKzePPSuKJHD6a3MEoi695GoXUDyLq5cJVzN5VHuIyv0E++IQ1ajJ8Hq2Dred0F
xjRkFOErScJwWl94fud+kPVqB4EFz4hx+VN+m8plcihHlU9sqFOTE4xUfXG86su/v2m/X+NkU0vs
3oQxzBoBKHEzOy0Kq+IS/WtRu54ue9afwcNhebwRQ/t+6k2t2bdBTe16Ew26eTQJKFnPOEU+xRo7
DHZNfYk5HTeo//QDkvJLO9rbV08AaGSEwvvn07o42dEsu8ZKXfn4UQyif/uqd9aTkTXXuUZOEpyF
cvNv7yvXQ8vjU0chlT599xqOVR5xdk1QlJICxVH3bmy4F0qJt2sRvTvCb5vWrgk04OQF9yOjn9ss
bwICaglcq6tkDV/l2kVicmEpnrnSEs5gY7shqwF9859L0e+SBPuQVwVsbTg4te5KKPepbtPn92/b
mcdkuHiggIct1ZG1bNy/LXmnLjLht24VzIm+bfOvmocyJSsX8+nx/SuZb7+x4o9LnfgF6FE5C8UG
bNLo07gvLUS4k9uDCiQpCt1XOX9UNvWYzfyj3TQW3X29xZ+H3BsH9Wz225Tp7x59bMeATtAALyzM
r7aX1sdeSKAbUzzfhDnnQKspyUBczNmcq/ptbvZpf3THXN5O1UAHW8EwXNNmI0QAKv6FH0rU0Onr
xxecuR4uA5tkutOPHfJWTfiYD8CRxf2LX5RE7I3eg3Kc5GsxD0T55jnz0xxXJtzPnZspeibSOTgw
khKbyayxZKiZw8ci5GDUO4TKVcVDPZHSiPBwVVRZs+0yVFVNIlxQW6nAkz5V+FVHgtOJsRzW0qqs
gNn2tOl7eGVcJwWQr7nXGembPGA/XEv2640PpXt2I7mx2GB87pa5hADOnf7NXUyu76+AM2vNxO+D
goNvFiX/yVoLi7Gh+lDcl5Tg+JFI3QNPXQZR2gIMkaGYLphC3hY8Ap8MkVHQjPSFwPvn4obPMo5T
XVSB7/UWNMOq2DZR2187ou73IWTr65jW65MFwe2CbePM60s1txjZ0OK8PXO0kRq1eHBKSGpKfRpJ
kIY6XhtPQDvTn+/f1TM/EoEHuxG9Dv7vtHRkLsp5Uw0luPiWqQhwm5Z2LTHtYHfag9NlibfuGLAT
eYT6/t9vU9RVOC5I6OImmye+CzfDrFcQXBp0YQVrfSqfooV76aWq/ddlAFExvE+YEDleYc7481nS
A+oiIHp5AH7pRalFLOjJgbdIiH+9TCk3EEwhjOL08YadWXdVNUTjkKMrGKbN7NB4FendNNkOeXrO
j/ef3tuFYumCH0ZENDRa+/SzhRGkLq284WfZhQhAG5YVM0RmOl0uskt037cvIBejtKE0sBlon36+
GrQhsTMU/DLNeoqF9gKq60cqxRPm6As1yPIu/1mCcCmOpQ4/jc/LqUkK6WKiSg0hBoi2raBX6ld2
vnLzcV7NC9loiTl9/06evyIsdGRsy0t3+nmxatcDzpgFjTEeMzIFKgweos0ayAeE7MaD+a8Mk0sJ
bukU3ktMHIBfpr1/rki749zRE0cTaMNwVPkYWFZ2lzj6hcu8LUqXy3A0xHNA9XHaUBg9XSYJ/+pg
1MwFjllah1ryRXz/7r3dRbgKyU8GO7PuvAGWQguSJZbeLGgFHS06Pfjrh19u6dynTc9A3ZvXQl3y
bS0ZgW9WybJx4NwiGvsN+5W4BWgoMc0E34bpOeU+bbgSA9qN9JnSE4KKbl8RM7fSKrKF1u4MBqfs
dHffS0TwOXPk3URZNCu7eQBKAGm1rikOlrKATBv7Clmc89E3Ad5CR7Mv7PFnHwwQZFacAT/p9MEg
SYjJEefVpTtdblPlp0dN0ud8/8Gc2yBgfy0tJSzWb0rOwmr4jERVHpD5gg+oGgM9M548t79UtZx7
FJhiUFUC4eUMe7KasXaUdVOyEcma7A0tjA/S0eXu/V9zbgdyKAE8Eggcmh3LPf2t3JxBuMto0DLE
Q9B9RpfPFDA0+CJd/g0T7b+vojkzIhPlk7Hw4k9PqHBAnRHBVcbZMfyx3Ls2ce6LNnx5/1ede3kI
nnRwvdC/eeM+lB3e17ni5SFV1PuQKYMRW2gT0EOUSRvZ3ndsC+mBbmF34VN1bs9DEWtRV9Mpe3Po
oXWqx8Ias4AM8Lu+1KDJRLs6fa7T+ZEX8cLVzi14jj0mi52T5ZsmGWBYJKRgHIM6qrN9QfYcKawQ
6t6/ma8++9NPBzfRNfkcCWTOJ/uqP5hysGm5k3Y16c8JdoadhuKYIDMx5szm3OljanjVeqj68a5R
ZXZr567Yxx6azlnVDoPltN4YDbxNWDXoMYYhvXS6Nc7eeZcTNm8mFtnTwqcNO92eioKvjbQYE/TN
V6P3SWUUXndIXO9lkHQn3DpmiFGK5Dmbxu4Q+tWXGEXH7CwkuqmwDnSRCI9SWo2di9/x/o08864x
06YEBX0BZ/X0g5jjXkoTSbmN9e5HPRs99gPElKQW+0SSvX+tM7fDeNUY412jQXxaxpiQeHXyLSnt
Q+OHTsOBcC39a6fyMsCYReKS7fQXKowzL51hMLGjouGL9aatP7a5kgQ78fNS+1OcRJCJUe0wx2hn
kvVU87FppyVouRyDf/9byWvwl44UBeLpTmkRC5q0XlcFnNVu4Z21dKXze7rxEZS/6Fl5JKi9f8Vz
T5KSjTaAaXD6PQ2H4F0BiIfJKdD0qFkrY0SVUIr+fsJjHxQOB+n3r3fmm8MPpIYSfNgoFk/ewCJs
rTipuLVyjJhcWNiR9aZqNjhZ3f/kUj4kUM+hYMTt/ucHoXatpC9KjmiGX5Uf7LyBXOf2zlUyGMaF
7evcGhULPQEfwtLpN/+81IgkrpzpDARdMTxBOP5p280TwaXtKomaew/A578+HLGBYboAXGMyPjl9
AQ3JrI2ksTKYzRmNnzs9tEO7wXzuXLjQmY2ZlrpuC0HnGRvH8jx/+6rWM+QyPeQImEf2SyTl3pub
pwtLQvDvONmV/7jGyZrwtTRLLYtrIOg3VlaS1Edw3faDOTgAtfOp4y7qYKKmtt50Thp9rKbWRSzE
rHbw2ozm34AakrDydYVTf6sJwwBeCxkyEX17JEwyvjf9SK5LBa0qrPVyT8IaY+nMU2tksOEhtj2G
FDreLNtYyO4p4/uH2S8QW5W4/HdV0bV7fYRA8Rq+cJfmOtVhtYAyM3LjY+nGe6Pt1CG3kWiOIi5u
Rq0dAy/zn5Iq69bc4WxX0CtqVzFCwQBxIonB01xvQ0yZiIWz6bqycAJOSTrs3r+959YmX3GYHkwO
l8SmP58gGOimVw5rE5nw10b2X724vrMIrRNFtWSiVv/Ba0fNTbFH+56B0Mn17FiVjYhUGfRNvPSc
biczO0x9eaF4fdvyW9KfGGxRm9Cm808uA3w5Fq30ywAR+X1dJy2aQe97k31kCH2DIGU92OaXqC0v
HJnE+evSpeWOcrg+xUH4NZEANeGyQVGp+VMsSaj2Wku7x+ii51s0M5xxGruAzZqNzSYvEQkC+GUj
b8zxYKPyt9NJOwh90HZGb5XrEGEoC67eM+9kgu2n32zSOVeTRAoInjva+L3h0Htx501khI9mBtPU
m+1mBQXOwlw4gypL+XvA4NY/8XwYH1Ivn/dkQDQ7HF3898Vsr+OuT7cuHNdnolAvPYpzezq8GLgd
jOF4IMst+22PSPTOLspsLAPCFBTj0JWa9H1m9OOFlXVuL/rtOqeF0ViPRV4RARB4dq7j6XaGdRHH
2/dfl3MfRIfkEuYKzNucU3iS3ph11YCwDxg6QUda8G26+VJlMZr6Tl0wnZ29GP1KzixEzL8pe52W
zajEPI/+zik4ic57yOc7FKBoqftLcJ9zG4FD25+vBZa9N8VvrpRwUlRUQZu294RDkBcYqpcqb3/2
CZqF2LlwJ41z62KZeXOARULgns5p5q7Oub/UaanMISvPpnH05nY6mPTiN5XQ4oB4Y+iXtS8eEj2M
AxVhaoggl914kZft/MpSH10sQdgzwgh8//tP+uyfx4ZIG4n+rX+6MU4y7LQspsyZmvqn8KPn2Bwf
c4GO5D+4jutxUuT4u1jm/nw9ulFTcY0eL+AkWtPN6b+WSps21dBe+JCeK1uXmC9aLMt/uCfvoZh8
HBxoL2EFBBj3kbhO5X1b2cfUM+7yqnkqcv9Co+LcAv7tkqcFazpbORo9vQi0Se6jofrpWznidufY
VuOFM4c4t34XHh+9aKIH36Di+smz6lm6BduMqb70cf2LfBRnDRbcW9O+jdYLK3VNIG25TZrFa6AZ
izKzRfTnj90L2ANSORsI/4OJYwFXGz6juAc/MvtEoZV5viaF3ttJd/KePZtdE7h/h2BK6+RmzpbW
ZmX+0icTOwtsWFnrX9JquEWKU297Sr7EG6dVoUSyHQpl4po3bD72pn1hNZ27C/7i1KXFwbo9nc7n
8IQwZ9dUfvV8wN1NNq1uvdj1K7HvpU/UdOGC5x7x4sxCKOPSbD3ddevUiFRDMRQkDfzVsR7aevdK
ahURoPFVt2jS339hXrUTJwUhihmTH8jrwjHzpGEUaSpnSpoXgVPM/jqeBufRio1xXQplX8VVnj+T
DQGT1UI5+WoX8GKwtMUwA+pH0rfXJmJGLtyGM/edYmOxQBOvyXFiefl++8j5jvJgQos8IEbH2sat
Im04pmxUadW9pATpBegiv124EWeamKgS6Posu7b75uwbSXuuw5E3uptDpKwisnYIUsWuC9tuT/6c
WLFSUE7aRMJEbbxWzGRwXliXYtnEmb1y8YUjxwB4x6DN/PPXE98aOUWfFPiWU8FoZPE1JAIMMNrq
0r7izriHPkWNjMWKxIacJjJ54cxRE9AyHyYx6TulQtC7r1mb/ax/oiwu9/HEksIxle0Q9dl7JPk/
FWJstuxxazlpvEUrbG1areyD2GncLRHW7saLrswqE4+ZKOUdry0mNMWL8BJ7g3/MdfezTkDChYP5
ud/PBAwPurtM6E8bR7TbUuAvgt+fZ/KRyCa0qI5MXkhFj3fvP/Rzl0J4jdYANzqfjaUK+m2hMXQi
m3H5LBHIFG/qxlvcfLLOjn6cRy/vX+v1uZ2+aUv3V3B65TN4evwvNScfpiLhcDACJl8BcAKCNM+W
sQ/raiRvKjeuDEhAH3ppTremqUX3gLyAjsCJ29claOvXP+h/8A0X8A2mxTjrt2e3+dp//V8/X9N+
b78WP//P/75rf0ZV+Tu/4Z9/5B9+A52UvyyHYRGVDAciOqn/xW+gl/SXDVSQIS78BKpM6oJ/Anst
56/XfXZhHoDlM0wW4z+BvZbxF4IX9t+lfcImrPv/BuCAII9l+9tKY4hLL5OxJ8NBASzz9DOSdQOH
3MFPPqAQEKm/5h2XzaqNMucOu4Rl3VtOw6ZW5To5UqTMGz4wtzFx1lk4VhNQdM62NWSppRjsk6wX
DzEM+ly+2N6oZfrayVpsi2NJw3ou9ekDqSD6DywjE50DDGlMqlsj9vSVORgVcKIqJq9uxN5gwT6L
m/RYgNH5JaISGorfNd43zcyStXQwgrsZ6teqiua1ZE7yYDMT30NOnzfCz/W7LEuq5cvkDMOqMcED
rea8bu3VLCyN4lX75kknpmWppcDFfPcW3T+JnUjMryVulIM72sOXKSWVzdJrkD1t6cQPretl8aar
pPowIiv3N7U5Fe1W1PzilcdnziP+Iq83KO/jqybMdtGYROueUeu3ZBr7j93oxOmtDXcF10ft3iWY
+Eg2SGScrHNs+2vs3XFMsgvyGI43FA2Pro3XcsOTUJ9CVZUrTUc5s1IyjB4ZH9L46CoVZnxg4vGQ
OGF8RWNIfqJXY9h7x5L6q7F+6zvs6mvdSAtjR6sNqw4SyfpFtZLjedSkHF1dhOVaV2JO0GwPUX0R
zt6dl00410VusSRSPGLEWsi4mzep3XXtBraT+twPBB184JeYOgEuYyE3PhicTaIPYgtYDUyflsa/
3Dbn44xvKegSa9hNkQCY1yBEH6rYvW9mS0K/pZW6MVVfkahetEdVkTSGe9y412x/2pYjCSahRXbE
YjNyfky1bxBWS6VHB3UmtkxVRYwwH6OdgcJeq68tUOXqRi8H3a2PnM8nr4Z9UHZkOXEjSLIqxris
P1hZE1eHuUwMgnNEoiKMMRAt29VQdNb1FDLoSVZxyemNGFfDEtaGZKRE3MOi4lnNxug+FiDWYPJp
0q+B8IP2W9lA5TYYpWiUtZB5irWQcvG7ECdWHVP4Gf61U0dA4htXATLIXSznOWYJ7Xq0wWuuQ09W
t53mJddj2cdXTlhOX8G1OaiGugmjUl0W6iAj/O+4bkzaGFru6BzUcK0ifSEij/ITOp2xnrCh9oHe
Fu6ujJLkA9MBY17HRBmkq6oN8a5XoeeGRLSopN8gyhmmdR3W43g9k5vTbEwNXFwV8zQ3HPNHY62X
Gt32VCv96AOO9CUtEAe/e4Mxc7rNOxvXReYOmzii18SKs7DhpS6JALnmJrdaVeU4V0JISUA1SVfY
FLk3fTIBfWHBZsB7tPTuYZZ9inl10L5rs1/yTkHzxS9hp8q+7SvRzTtaWOD2okFVn2RIyPfKUwO2
eiAc1d4K65YIA92C9+ZTofQBO5F6tBpC8A4UUwDgkjw3gWvqsTkd3BSOlajq9hdq2Y825qhrkdjd
/DhmeDCDKcNTdmhDJTderRnQi4nqm8PUvCcwjfcxtPwULshrH3Sg54RpP93PUnjHFFlwhslQk/Ja
GhOwVEEzesOVsr3nhfBQjCjU1gnPqgJpMKcbc7bEPXoQfdyJgagix0/Nq8op/a3woDtutaTGOUyi
ufFUz1ay0UVu8pwzK0q/tY2bfk31Xvso2nz83OlybLdtZVm8a5bE0pSSKFcYjtYfWtANawJI8FI5
cRe1V/wPLMaXHNPyFREtxNKtEBEX8dHqNBuribJcu8YUD0ESINmAOM3sHJ1cGqeN4HzR/0E43wq6
ln0x4USt7GKwbqoSexnmjjB/MgjMex6n+cViCWPG7dDAQePXzcDxJvce0JuxifpQbXozbg5Mj8gR
Kufe3Oaajfa3kpN8KMPOuiWxZADG17qFcTO1FSbrfnbSvddU4lPTy080wvGAgd0COmskYe6toaT0
3WoYUzncFHVh3M7K6B6KtIJDQ46KjO4NOYZEVGIuUzNwC8AuACrXFt6m8Nh07Bq35G8ZfxeT/1NP
XaqnGAlygvsvNNObeurmKxy4r+WPPyqqv/+hfyoq1/4Ln+MitNNpzzNsoaL5f0QsH8Y/MxG0Yih0
Xqumfwoq4f+FYo5Sy7eWVujvRCzhEifg0q5meG29llv/pqA6Kae4PJKDxWvBgIu26+kpodQBHPEd
AiQVGTb849Eqr9HHqY9EBGA5j+xLWKnT5isXdMn5pQNAofh2Qk+kYNxrs6MCKWkf6toIK8EhHeC3
h/Dh73rw9/iBpUX1W5W4/CwMjosXyOao+abZ0KN8GhsYdYHqcY9Ppmzus6rlrOla9VbXJoiUHSND
q0m1h26Cm/f+5W3/9MS9NOk4CCEt90z+mtOxwjAoklSU2wdV7uSSbE1wz7kbg5ZBeHotzbg9SlyP
3R5fKQmZNQGMS8BhQuepQ7X2SEakEa341sGGIb6WJCUDi7c3T9kOejP/W9z0QDdFrs3jStbAViCz
dEtJ5in1i0lN9iBSj5BQ7N1BbMGUgeXbkOZoN5+gs6j9kiycgCc1FBOkhrPiigH2HOgNuzXHgvq2
JR3vCXQUhAoBe2tyuvqrVxSJzhd8VL/ijl80lvn4nA+l2nepLK9DAwQUpAOP7zhf+es41JETJKr+
bEQ6/+AkE/+6IwpmS4czfPBHAm83Y1fr1YFbBd40MkD/U0yAUd+bAOEJenE7WGCUck+qUgSvyCq+
s3G6MubyEe3jysev7CbtPR9qmIfjYnpNe5esNQel9SxkwmCnmDYiTNpjNpjNfVeQpoPEWe6dxsgP
DbLtrSH68Tklo+25SWfnkadjQmbWiUc2wSAOjmy+q2rifXDpHiVTqT5iBKo+D/oS+9Bwfg1gO/MO
TWTeiJ7cA8fQkqBpYvVrgjfwUW/5R5Tedi8OhtfrUMKFhIFgPA3kV76k/VRey6ryr4uC5tDGTxsr
XVkFbuiVM8w6lq683nZ1mIMoHs0taZvZQ+3EuIdJUAYrVbXfrZD/N8owXKwjOFNRoEmUaaU1NN9l
x+vsab3aO8mQHyqPh6tcaNFySIE/dwLD3FZ3uvxQU2syCSJb1rU0udeMMHuIsETsHC9ubi0E5cTl
RuNPEMcEVgMuYRYJ4HuJt/ySyGZ8Rj4y3/jNyL9KxGpfF/QCDMkv9ietvg2z5WXXGvtOi/QRiwy/
xbFSPoB+XKxH7NkFPNVy/GlkidqrxLTuIosnESLGX1llrTYFyXIF2TcD9zUjmcrNfXst8bKS4ypJ
l8KqHoYPDlTp74j55ptyitVHzjxwMsE5bPDIZTtiOvsfeuoYTwlZOxR+eOMNjXvbRTzHdFhu9bJE
85K4M3Dk2W7GNx6RG8iTsBw8uZbB+m+R+37OIzc85l32edK6gYzxtriLvF9k8oHgTbTCiRk4FOYh
7uwvwJuaT6QRDM8R1QgRgEtuhQllYmNZ+Rd4qSOxom59W6c2i3JJS5IxDwpATb8LG6u+q2HH3/n9
ZN8NKjSeyqSrPw+2U30BAsBqdcENtWZYfRE4c69S+FaP0luygbWUSCaP4u9r5HGApd3GkcRv/Wxh
rWc7L+Yl6KpOe5BU6f1GJul8w9S7e6kZazyoqjeIS6ZFSxysAbUnT4u1M+lJ0FfkP6xlKJM91Jn2
O0ManccE19Zd8q2bT0YCOAUCk4sP1xTNbc9pwjNfGGYbmfN5rMqp/560g/U5weGeRcEo5tLCtjJr
5RbjwjTcqGYK7SOHr8F6gHED7cSS6qMBZGldOUNcrgxbYsNoZmfHOrRJU0TkUK4q2bM1DeXtUPkQ
xFlhR0vLPvR6p91Xev6g2cOtRXHFb3ft+5k8tZXtEgvb2hHxsuEtWYokUjMzDSJzjg+FmX3sEIJt
hyUfebDUt8QjrNwahx9ZbBYHrYy+q8GKD/GMvqY0hvq6KsZpm9ujJHUV6r4Bv2MbJd2V7Jtwh3vL
gH6U+RuDSOB17toRotAoubVmi0Q+vx7VugXL4qTeUcvqZpPkTQk1H/7+AR0zri9NEpWp4zUtoGaT
FZnnvyjIibVmJkusb2eptW+VD6p0k61ZaP5VCg3tBsnDBAGAFxaEjnGVKHx/g+9FhxmZwto0Rv3A
YWkMChdQS90Lb1tNmrmuhcdrWS7IOA6ma1Mr9KvJTvxgiIxHUYT+jr5Pd22Uvsi3Jvf+e1dPk7O2
afPjBJl5hjRy+zEAjeLuHGMiyz0kqrEjxLM09QFPDCdj6gIH3kroNBsVdt9FNQ37yI745vEB93aQ
OcZVbGKUSUuneaBFZIAIyTo6FkMsETXRFvE9+cWzRwwzIpNXUKOxaudZ9hnXd+WuHemovZ+MRFCi
EPQ2vu2h1h0tQYUo0NYYJommgy3cA3Nbk8Mwmwhwqaw2u1XNe3Vj5V19ReQ6HDFTNw9oULuNiGPe
qm5L5loD6ZwVyBnWPtZOKz/Ok0jX7cKCQtQTTDkhKFpFRqwzf61z3WZ6WcxPdVpX4I06P5Cz7R+K
IVQfkkzMmzEcmmNW1NbaMXPc8042rvIpyrYdJ/p7t2NkX4WLijNqIcvotbdrtBHNypJmP9lCbQiX
Sj+5TgR2SFfTzgoVlAt/1HYNVDiMR8V9bmh8y4FtHpJEkHeLE2UTaZH/DLXQ2OcJK94RFVz0UYZb
Eg04IjFJBVQ8aQ9FL71bo5nVUXktyBDL9uHGNU5b/LSi5hY7p3vtS3yEa2uaSIPNaegheo6zm7qb
jUONeoVjbey0V/kcis9DSkAAoP0Ju5M55d1VrAj8XqdGqv+sITNAPEbnLTd6qo+HuWn8dV1o7X4w
cvvzlA9JwmAtSa+tPuq+FyJ1SKfvrHFRNHlZan82F1LqBJMBJAk5X+lKk2W2c2N7/FalRrXu82mp
C+rmHoQB51gsP9UW3llypcnFBwXpJXVZfkV8wI/YXvtNV1k4lhjErqbKTgC+cEBep0ll3ykzTIKZ
Rs03syY2j/hxlS3Phky4pURKU8F3CJ0q+MeuvPbNEOR1Wfc/PPLFa7QnjCR2etbxwcFNpX4xlyCJ
UGnhQ42Kg3cgo0xwQ70ON5G9JNHFSUF+c20DDE+0B62q68/+mIh4N2RJBrIFZc26oMjjIO7I+pus
B9RCMeJVIEp8nbGZNce/i68mIb8C+A55FQBRvY1px/w+g8wRgBRKmVvKUOdRZg1l2VIwAgobrWyT
xmZ+QAhRXueQtAIaIiSDVBObcZtG6aqoTdhFsd3xcfeLSnsoI394TkwR3UUFlUZpO/VtNL/+FX7z
SWgLJi5smmVTngv1q4fFukp8l/LEbxrjA9tg+UPUDlMFLWJ61FEmHp2IjYhzNn/OwvDax4Y2PMcJ
eYcro9E8WolFq/ZR4agrgpD4/cM4baKFr1FRbH3GtwOyXS3lL27sz24vc/Bu/AQGZQjZC6l+YdxM
9nIOK3D1iU8W6gQhUNmhbq6qWuSY8P3mgnrUOHeGMBAZc15C5/hGV9+aJENHSzss0szmGDISX8ph
t1w3adNCOFzKe9F4Gxj09ZdOtUB4ppKbPfT2pQPNaeIOR5i//xLh4heEorycI3+bJg2VqAoiDPvA
Sqj811i67TvXoeUR9bD8lEVBGPvc2T7S5Qc3wsaWdjbgpr76EoUlC7MUzbETI1D2qW4+DYNl3UHZ
lB8nKu6/mxX/LSnhzdx3+WMXbzsaStTub6gMTMMyd9QE1PhE6KuxK51HVfOi0VCO7zSSHDZ8ilhg
xsiKB76Ii5Pv1DErZUW8AHWzC9zw5v0j4etg4s8jKZEoeNCXPwrD36nQPwLDYvr0SoOiAMy+RgO6
MEaG5nqetHHftkO8YWuet4rBHT31gQoqrTm8uvHymqKgf0gnqzm+kuSH0K5+1Enu3ntOBDymB2wb
am3VrJrevqR2Zzb95jSNbt9bfERQIxcx3p8P3x40LFIK07kEprNWblITglD4alcpye6U4HTzY+H+
Gk01BkBIo51mmF8xvb7AOhSI9yiXNHuKNgNOx5uxNa3PYw2oLJlFdqXrhfhi4p2RWPPrcryCCeaR
zmtkG90ikDUh23ZfsJUEkQ+8VjdiIDyyoF7NibWhgCTZWAp1hR542rQNfrhq2WFMYMAPY9Q6j5rt
ql+FF+kAOkrL0laiY4+FsEHdO1X5YRjYwAhfpWbnsMy5JMr4H800EUvmSgU78WutLsu5uSc/YNlT
wBZtLFqnn3yie1eWniAsICZ4a8qwvs2QLF+nA/z/0aDlEI3x+BzNGsMiYAn5l1YMmXPs4faP1004
RdykJIn4JHW93NpRFuvroRZhDg9LpAMIOEDJWmdt+EGl+VyFAHC7RoBec505jw4ZJc0mnJf/IqSg
Dzd6h/hlHSYYaEiCouK+or9OeF0uZP1/2TuP5rqRrE3/l9mjAt4sZnO9oZdEUtwgKEP4BJBwmfj1
84DV87VEVkijnm1HR3SrukTiXgCZec57XsNpTE0Pwp+LTUzW7LhKRFRvFZswnrKKUj5Q2IkamiKf
dtrEJYJGpAvd7oH4KBLvhQWAT6qIXFdRgwZK0riFqdt80flQ7GTWZ/thpLoyi4k3knDjfpMKf7jv
s/IpkPSPs7Kaz+FUOtlG6mykqeTeRYs11GmeufkcOsYdPlnO0eLguC0c4htj9DECPL0vj70X1s9K
k6Hraova0C4JUmLZFjunD+UNnWh4oVsTM7yJpt8vRffA5KF7ULiDHU3FbtQvvZ1Io3INJD9Oa3cu
FQHk5TTsrDmpjjhb0rWIwFlROwW3lSOHe9NirmYLu372OvLGMDTQ58aie95IMXMC9IRzPNg5gFLL
OO2qDzKsrWKX3aSPCWd0wp7OKHZdDIpqb2aNdOaAR7iy+Je9ObeEjyruSjWTYkZ3uPIydz7AS2xP
bdOCytkQlFYqWo7QtGK79HQAAFTZ7SPSsvDCmoBZMF+OLhKrIdZIB+LCZ5S3h8Ol98DW3roOxXgP
tYz2ftLZPlwQIJhfzVVVgA8FGW0yJK/5JWSVztssnJvPDLVuRhU0X4gmp902veTaEi72gFMK48/l
lwqSsW5fP7VyI0CsEEI+KDU8qgvtTOXRWpaqWvZ3k/ygTQNY8uS1Cgt3WeXYo8GB2g5jBjKyNK+Z
MmngU+W2t4xueTJ1TinyehY3IhE43iS2PheMmdOl6AXXcbD8Aljl2zHYO88JhrlqBF17fQ1xHaKQ
SARuzmow9KWbgHg4nW5vXxEf4fD6oO0v1z6unCssSssjRpzZoXQpqEp4YxdD7EN4XeABIzG4Dcjc
gjWAI7d+AfLmDFfiogEQmtL0RYazvpxZbmKtdEIxMi126GECemU2qrhrGyjl5JYX0WJf7aEMIpir
HXDsxCuUR5xMZnlUuDSv4EESDkQCBlV/NAHBxT7RWUlheutmMOptlPMKYgxsMWPEf3uNsxGW3gWW
xBQ8pgT4gqQGhwZEEEPU9pEBMkCZ10/tV6yXbIacvf4ksBJcxbYsj8YCruAQwLZGR09o+oLUMAoy
VyGlhiRMKuM3VTZgTzuzxTkWl3/Fb14PSVWA3Yo6dY+GaXw3zXkplwODx1dWFEttB2H971czA7ps
XKAhQRTLnWmV4qKp7WKD5De8CPuufawtynSrS8DUkEOJiwmJ7jXhcexbidmzuRt29w0PgPpJJRQ7
0myjiylgn62nlFtIKpH8auLLjk0a4Tr4D1RAOQxrDj3x2xfL+9zKZRtGCN6dy64EkYyygJq3kPw4
h6g+Z9CTP6YL6k1dspwCNGhPVsgr4c5D921oyehOrTi5DoYG2Egu7w/jd9wdwSFLn68TL+jXa3kb
kn+1wz2zuKumERSJARzxVJb98fVssHog4CFM0uuALR/cCRB1NDz3OkgMj6NiInWtjShDWuLqPk6S
7Jeowjfar6mEXdrhdernDNZ8/F6zgQeJpVF51NAeLvDtFxdM7ctjtTyDlPLwc4eIpNnJuaY4nyx2
MzcZ7/VEmdwU4HNmXdofjUqw2bKPPeL223xGkkyCO4St9SskOPaAliGWuSfIDRNB5pSfHbtJs6bN
gTpAYvaurRV5ET3NTsXCxqfPAQWtSxYFQ8L6qSRMZ91PYMZOFtMq9BTODiZSGxtwecthz8vzus2q
gLsBcqTPjASTB7p63ay0XS39RKdAoSRhcRLQ5lMTULUb8wRkMXYjN5Moon06so6gh3Bq+WNDj+fw
rhnkkKkJvMwuVZUdheu1p6kpARGXrRIBvL2VhVNcM5QlTMHPPFAv/NId5rC0XUAmrEkJOo3IVV8i
hUW53QbD90DEat/z0VeCAs9ZZxFNCMHyzRfsdyk52m4uj7lgkWUEIF1jmv40jh53bQ4M52iHKUtl
LLgHfWnSDY1T+0hVkrurQZEDv8J9EQKLPXjZFZHzbLJTSzlR1zEVpB71ZmSIe6FD9MiFDaT++o+v
C1MvRJSVYQ3yqzdxpjYcKkeGlOoGp3+9q9I829dTzYLOqCqTwGOTgbuVXCNSh7I6e9l82fgzHdkU
aEI3ipeB4Dp/m3Y0sK9AcdA1Ty6pAXfTUgVo1dKSNfY87AES+MaMqsscr77Q/TzLhFC1ZRLTA6hs
B48k9lVRD+Gpj/t/6Ub+O6r87agSatQPPck/jCq77vkrYVnf+777eV75+pP/N8En+gtmqg9B1QPt
skjw/ve80vnLw+AKAWXIWG0J9v03A2wJOQ+YdvFjjD8RIvzIALOdRZdAE+uzCzEA/f+J8OEKsCdh
0HIu8OneMEgjR2PC2hjNIczKl5RSf4+LKYljIfysH+7OzfsZ4nsCJSQ4NKHIZxl4vRM8lQL/n6Vc
PYQ2Zt1QwJ4aUavVFKfDb8Rx/3QlroFQF/kkxmzLv/+huU56YlBlUzQ4oBXDOh7M626scqQ+8/0f
fyWABBsfBS5ncq2fLzRCw4xqOTcHzXouyuIlNrKXnP/9Ty7jhUh5eOLvnhGELWyFPNXQk07RNgoZ
LnacJutCZf/BreNdhXCK4Qoj9Lc60KQxKxcj7Ya4pUpeKHOg/KhtakCR/+ZL+W+aYJKKQp/5AXIe
Bz37W0EPfDNmaNHUHNJpKpjL6TudqHs82O9hH4WbX9/BpaP+ESx4vZiDywHOPAAYb61kDMurWZt1
cwBqBOTjKDnkYRuvaiN7NkPQqoyQiJVFeOSfv4rwNBdvuVfG/Nvl5cuabhj08gD0UH8YMHJdeZFR
3GOJ5vxmfb1lArx+RyARdgXkB6zqn1/GecgHjd9RgzkJ+U8Vc9Jtbpvxh1/fyX9YW5gP/vsqC7bx
w9paGBajwVDvYESKuA+p7sdqEich/7Nb98OV3uxMU1GlNQNxXpBy0Btf5c9zTQ/w/7C8zPdfCnOD
MOTNIHYbm6rlXf3hS9Vx5YVV3VTQre1605gwV1e64Wyf3UpvI8buGysiKLWFeQKZTtWbvCS40Wld
cYIXgbp3ov/YhhhdkCwp8OldYORXatmSarYbguJFhy6h7PAFL5uggxbYzEvKdATGVDf8FZ3G1ZY2
32Y8jr15oNrqVsvIfigCm3zbOI+f4N/pzVQp7xAvoai1FtF+ynmfi0ARlNTpgQE3oBsIZktt2fd4
lAwEiG5RAYgPJAO4J+zLp69tzC5v9T6fHY/1W52TWjqF3UgmdRCm9Va7pfklJ5cB5wU+jwE//bmK
+dLF2De7OkqaawZ59abH9AudjxPH+coayghbWKeP9j7JDbvWZBqWtyDqxJcb68rk280VG1eFr/Aa
coINgYLNBU4olvr4aBPZoKwd6iHSZkcUsye3ooxE2U/QvdkjBKood8KoIna1NO2HJB29s0qs/CkJ
6/Len5j+tp3TfG79yn6I+e6QkiewkaZyh5nPNMYYAgUNuZOOo1nrynfpZw16uftuIriGoru6NYys
f4q5NRj2t821P+QvpsUzHTCufqjC7EV1U/yh90kcnpatMe1If9dwLsFqKDehxEWwX8km8tUdBoGE
VVp8W6gh2X5MSJimDMiWsKFBnLIEH8UVQbnZVeI00XXuJ+LFJxTtyiI8bO8PJdpR25hA619f+7Ij
KopsovAi9bllRcZNQKRMzpWb6nXVNgnRzPi4Y++aFU8RqRJklk71hgymnBE/+REzkSLSL/cZU8Lm
0gJXijZ+GhMSSZJptGVgSZCtqJfUah/E4AIf3vkhxLH5I9Od6sUO0vrEd9RbjOph5pohobW5Fd0T
0EntTrZdvsY82sMJH3pMgb1FOuL5rwAVJf4ySGhtHkEfq8IjHKtJIBonhYF5gx/dd61k2bnmbKxH
lyNuhsVLt9MsxupYfKf3GJ0k434IRf4cofTaRYJ1hLEgnJ4sGst9N8aKujkaH2c5F3ucKHuU4Ia0
s13ekFy/nSHvQGvvkmlY+aqwvuAr1H2zZ9YWVD9tbcrJ6z6NRHF+TnLXO79m+1YAYYQeA9eeIKNl
DAGnzFhbBU/CS5PiqU1scYKKLQBQO3tdyPyFBiSCt+M7Jz6ItSOqSG8M3dGPpNAXrgjNYUiclEuC
Ak9ocDj6MM0EPAvpwEkgjD/koyRWIW1U+l00kXcQhQ+eRub0fOFaw2PT6XGPRJwskmjgRZinUOBZ
nr100JBWrUFsQ2eVexJRvveDDDZppz6I1oZeMH4ZUp2dKuEDE8WNf+YoDG7TgUXJsFltgRDGy7GX
0TYpWOd4e8QruwmKh9Bq5jOm3TuIzyVdmyLRvJqKriADJM9WTl/yUrMrqpu0hFQihjy6digqGdOx
6ouhpK0aGzjGHUl5s2R3q6Z+3FvLudu4fG+7yp8z2M7XIcYez6Uib8cZiXGuIct8zN3YOamBNwrz
xvhpiKBOmKWuNyPOAluYuiyjKmwjzHAGbHENWcpV0rHnpMTz3Vq+bAGUy2fPY6OUpGqvSRYKbueM
4CVbSr2JgxYwzHOG8JbgFAn6hyEyhtO8hkMkW2jC1bDJdc4mZg/1xp+4NNRTeci6sGfMb01fU6Tb
5KoK4hs6AifwmtvKrLx2GkIv0skJeQhVc921S11NfPO5tBpeJjrPIVtVlouenLuTxRFYgg/Q8rrr
QlL73Beh9d2c2K3G5R3xyKm+KuI+u8o9lexGDYc7mKgkVobRe6T5ebuOQQtp89Jee87MjthDnB5n
v/4EnSi6noNYbJRJwK1rECM38IRzOmIp8cryxcexSeJ16Atxiuehuu0G9h4jYfeYIhY93H7ueVQP
OydH5p6IMbtyYtv8EllDfwZqoR6tByQDXXmAHjzu8xSxZxUlxmUvs2snc8ZHI8+7a63S/jLO5wci
aSboK9DQQo2VoDtb3mGOshk4ua2useaOb8ric9ASccIA9qVOFh/gPvvEer6Xo5kcbNzfUBVU7bo3
HcwTNBwIjsVkz+b+xfDqYWUHHHqLMvBoZGl5T7iIOCHliO7NKoSwZFrN4s0D6PL3JkvKFCJKnsGO
3mtaFT5ZjZzbYo1HsBoOqEZduQfsXtlAsdOq76JcgHWXbGY5TV7LK5JH1Rp2XnEUU2tG5McEixsF
9tobPbazXJWNk1UMQtvehJ4xtUuml/2pq+zqNLVOdaqD3mzAl6ErOGWHQMJCtVoCgymcmM56slU1
c/ggM7j0q2CK71rQbMxaipy4HjcboW1PeeQQGUTI3BieoNUsNHV/cAJnTS2ORHA1Y//60uk8hZ89
FtX3xoNoY2VJcFRg2JANdSQXpIYQ9LZT7Os6XARoRL/1/Y3wA5JecpdgJSYZSY60M5Uuk9PBGpn6
Wt1TWJgFjCJVfphyR8EntHyAJopryA5NoMeTKPNikzXmFzccDk2eQyDQDmiuh2jPJrF4w8Yx3npe
blxajjAgowUVFteurfesU9tZ1TnT4qEM+4PdYiWm2vi5SL2CkFO7IM6OaRIZaNYj8kd1NXBGMxtI
iCwVrj0Y66h05iuWa/I1KQMYH4XVGUDQKqK0NIxjpjwz3AVJxf7m+mzfbkJ1QreEVGdykXJvGr7w
oWAiwqxGe+NvqLbvtX8L2TakhI88Rq6YRP5cjHYzoZBDZ5YHkCn2G3saL7EeNgP8LKgTkAhlVxqR
PpS3mbqiiIhMZcF7596pYKdY0e8aNfjZP/dOf5N/FydffCTfuREGCcGL+CKWB1lZ94MJhliwpxKm
/SzK4S7WHHO/bjHedYbRYuBhcyWLehzN5Zsb4I5elQAlHsaWIkyQUcgBVRJEgAjsbLhkEP36eu8N
EZYLBt6ipsbI6p29k5AUOK5fYIQXEg25RBDVm6xD2LCBzP3c42m9LbqUehCN2c3rsTORzubvU3uy
dvD9jDW5ut4zYVsEpZNt+JvG7r3Kl8+HodAi1IP3/q4pb7CxJf9gKA5pVbmnYeyql9oh5WU19VNn
VqvEpdguy5KFlOZWfzX61JpWwSduLAptaJTPlDLiFNqwG7RN54n8DHpwqQfv7JI2dSFkLkH0u2jb
jy3zgp6J+CFZDF4d0k/rrRtU8Qdsv91nx0cqvIr4r31oWMEt3EkOYPQxmPJkWf70eioKQSgA2qPC
/p3c21q62J86+eVeUFHCs/c9SGVvXo5kgJ3K6VUcehyHVp7R1ateYTIwOe5jm5Hkwmwdohosmp0n
YbNi/vuntokRWdehDeGVR8Jr+uYTYNoz+bgIZIeIfnvvGUl9btzpd9vAO8SCqwBU4LSLVzeeNm9a
0iEbxtgXdXbwXYpnHwdFbDL9ft3CYkGfUxAkp3OaByZg4+Ov14P9/h5TosCuCBfHs/dO5Noq3FGW
Ez4g3ZTEjPDgSBloP5/Q9Xjnrp48fR2hyrsXrr4vIt2+GI03bXs9Ehrc1yLNlv1W9qu2HEIHSktD
OekW8kD9zTAYyti3Nrbi/mjEWKj9jbj8F6/+HV5tWQuL6BfSmuwrnnjPP4uV//6hf0HVof0X4g72
XKQzuBTgcfg/UHVk/uWiFYiQKnvYHvwkVg7/wjMOcYYPmcUESOZT/FusTOgtTrYLdMmiIV7hD6Dq
tw6MIFsEw7hw3xDFu3jHvVkTrTIg/JaddRYMPtHxjUmVqYP0AAogXwiseupUE4mWF5YxUfLimwvZ
JW0Y4kaN90zysLAtmKi4SpJWnfszltVYMbv5ObFbxG9Q4VhbrejQkfxwp/8B+14+2Q+7ls35CA7N
rTXZODy2jZ+PtLAbphILGHmGBKLurFQYa48y7UKPgckgStMZ//qCHMzvLol79nJmg+v7PM032LSR
lU5jDHVy9v3oou4DgiHLkbNlj6db0iKCaI32YEkTfiOmgq1aD+4YuIfIZ+PZeckie4wD9DOrecTz
e0VQOTiK3ZPoGooMDnotBhq+Zb6LCrGf0V2K+kwCFV7kYDqcEVYRS3/Vyraa1x45G8w0J8G9NvxR
3ZUzRxHCXe+5F03drfI25FIRcESylUG8NB0eWUArUm5BJXyeCMV13w3DDncgfal9FCwSmUnLxs/R
Kx1KIY1PI0boPWGuMgTHWAcJct4tZI8p2QLqqBszdUsI7mlif7SgM8yrLOj4bgTJtZ+NlBjpxJ/4
GMrOQkVCud18tseJ5DO/ttv0WqUVnyjSnnOk6EnVJ4kkCnOw1oD2Zuep1WGAwUTiCkV9YOz8QPvN
o83wOD31suP9S7pyBk4jxOtuloIBMQJO9dCEljKeHLvnzv0tjUQDjVZVNsiD1iPhEzNhczDA6B1G
Pm0zFHw6Ypc5wdXcQjoyCCJLF7IOiGJN2CzcVDjb2ZLq4D3nbOH3g6bnGQfJj8OBoKFqccXFqItf
bXYtNynTLk/Bdxl1PaaoYpqDO5tVteU+OsPayxxuS2aU4BjKgx33Qc81j3VcgjnOGPWU6WleHkmw
3JyIiECeHwl756g1wFaysjeCNTl502WakHZqhCYkcwAydVgYoSE0n8zCEVhqFmGJnIEGww+mYFOP
drlFy5FsSq+1Fi6z0h9hSfZXnD70ZlVO5iuz1QExRt57l1on/r0xBtbVNDblDUG+ybMNOHIAOHbD
dWaL4FkkxfjQOGauICjxyqYTDMsReX64TvOlpq8IitcnW/ke/LE6iO4NvPr6WzubDUTrY8BrM8qA
2ztllS+vzV55OL94iSFwKhpaxyII1A3T2QE1cA37K4gtzw69vTu96FwPzWf+WOUvWMGpu6wygTh8
3FLWdcI70jGvH9Z0ztZHdGk8nrIwWn9lxBPPFhJYCYwa1M1n7gyLKyCFft4XTT3Fu840mu6xiz11
F7LFy62BTF0dMrtB61ww9z57qC+aVaw6+v0xB7PMY1vdMLxoDwNJnerCIdMea4B64CqAZPmMp3EH
NIi0kPsSRAspeCCm+IxU35Yfi3k2jHtjCOb2orelIW+0gte+K2lPpk/owXX0KXPNqriLxxyyIxTz
FjDUcY7zuBSRs664l/SUi6ODOVF2RlHCjWAGJQ+Id9H5uewqpMG2SBPXry9yoQweHGnarGN/XBZF
LyE6rNQExY/NvLY/ZoOBaovpU+o/qjIc7Os8howCecgq6q+BM1lXqR9SPIZlxTWNIskVkc2JzJ+k
JSEQrsgu7r85cdgXD5IdwkqR5cyevK4rIfyQ2saIo21QEvC8tQscrvANMPNT1wY8876U1lXez456
CIe4Lb57gbBtMCjdJqQvm6NtX1ecP3MLCwEO4DEWdkjoeV37pnlMbQeMgEgE8H0Dd01kYDN8lCwJ
rwQmOI/eOMRLMvSHAJvWaW1V9fAJIZ+xhXWbbngxurUzJOnRKaMYjR5xjqsqw//KciztbdKg8g4g
P/7iapm3RgaMTqu5cwEABH4AjY4Fm0x9bJrQvO+8xl47lflkAPWsegGZpNAC+XY6qfBAjGrypezi
4LtKiE8TlhTXxAZeDJNs9bYopboliCt58pxRbCsOqQ1ln3PH0E08WW5a7WxhAjcFc0VkXh/Imygh
uzpoCroTm3zay6xJyk923gWryOz63Wz0QACjwi6UsGfib6fmeizn6sID4dgOMM9u2dabpzwa0g+j
W95MganyvWwJ9Ww12Ysmded+zOrsQ9L55Se8mLtkJ3uBaIADbFMW7XwqjQgFlwNOMRJssRDTQG+y
0ak/cug0j8KrmnSTz53YhZlZP6S+v9xashdXzMwGsfaDQV01vnJWCUgM0cNB95LJQG5K+NkHe7Hq
nmBYXpGDHLib1PQE6bGacmDTSXsEkK3qfVi2eplyOfVxCWjeJZ51m8d1szdxWdqQJdk8QrACfULT
5h8F/de41VUwXLW9G3+ImtTfG91c7DwDEzaSYeYQiyffvzLSvj2zYesD3ob6OBlWhE9ZMW11J8lF
hg67bgedw5/r/I9jNs7fTLPMz1EYzWcpZPS7KMM3sAIlER42/Oe1x3fovX8uidq6wtWghP6k+gY4
BZ+AtTk5HEKuASSMMKU+x6zyw6/rojdD0terLgZOSLMJN8RC/eeruvGcBunkRacWStFnFItsDE1v
U2P8+jpvJoqv10FqgOE91d7Cevj5OmNa+0MXYSHggpOzp5qSPXthpXoqZsP484stI19upwUz5K1b
lMUaNhKKwFNYglrXC3vwlR9gZEO0/fWl3heyYCQQW6nFTazP3g7S2yQKGkMtaaq+tq7Ewkrz8DcE
Cezrc7cY8P3x9Sz6EIvXhJBGDIp+vo9WWLNsy8o7zSqN7/8+ggS5idkaJxeqkS4jI+43t/NN682z
48stXo3o3Xl4b4t1XSVuH8nePcH5pLoir5Dihw2VE1goUFVgQX5qbVQjfzbBtNUfv6QMAj3us4kr
Jc5Mb750LdzWVCWs9mHIlmQ6iG1qcRD59a19vxS4CrZpEdkPHu4BbxZgGduTiLPOPyVQJw86g6wY
hL+1Kfynq9BQhsT3AGe8w2v83rFbz+C7vDIv/IwJEgTU/+A18YgowAGBbmexQ/j5NSlapsMkxXsn
O4ZOi7kdL8WoMSLYQumwrvpGjfNvWrr3+xd7OnsYXwtzcS778yVFNsZ6Kn33ZNSx/2hBPWU8O1KK
DJjhbgWMX3vldzOvyK8f2/udBQ86KDPkFOHx/25FEG2SmXPj2ajvWd1xzT7Z+xBm5hyO9a8v9Q9f
kZcDahM1OFZjbzfLAGUtl6ps+KELI7Gy6vPcMSEt3QUAXzo4tbw1v77oP30/7GdDiG0eEJ/zZoce
Ya07GCdZpxLjsYOoYE2UZpjuaXR+u9JfUbSf+/IIdMLDQj2IgvD9SlvGrib7CdPaDkppblUehuaB
Wd414yyvagT9DE80ZbKaqOuY/enuamxRcO4AIV2ai5qBJRqDbxi7OlSds2D+HxZ+87skjvcbL7IS
J1j4UjCYrLdUM5F5U4ZskTe8AsJeZzEk5FwZnJeEqPCq5RFl/a+fhPV+7S4pKtSVQJHw3N7SYpIS
vCTmjDsZoUGtq0KH/oG0UdSV0uLITJt4ed/zzLpqh7L9DBEX4x0ni9Rd29ltSRL5MLc7qiSYquhL
0j8+HBgOwJyEp+bw7F5xzB9oO2aLZ8YYsuqrOaToNr38yUoY1hOkJTKYvebvYJx37yakwmU1AOXw
iiIO/3nNt1m3FP16Po1u7D53aHjylW4Fr6la8PRf3/5/uhi4EXFkhDO9z3uFzRGR/RDpk8LW6CYX
qP/RItHleGZDl/Tri7171HyzkHgry8Qdh+3szaqrCsNqutjUJz/2aCyTrOfNYiHSJf76QvYb8RtU
WLbLpXiAz8iR/rYyKokJU34TTFQQMu1uTHq4YW2EXY9FPE7b3bnJMWTaugkyhnRKGfyVTeBIsOTl
GKxbdZdmBTiBMdEsMW9EWjMHjLBNwwfKAvVydiZBarTnbUFzPDG9uukFUuvqTzdif4kZYi7DuQb5
820plAncIIKq6072zAh7Ymh0RsuT7RNT/3HVxaV4B/B7hE8QvBtQIQK1+1EhcJDQiREN5Hx/0jmi
LRle9dkV6rf44XJ6/bAxuhxrUCUXX9XQgoD89imJuXKsVnruyW+V+53EmfEk3Ti6fwVE/ID04U07
l96nWin7NweA/fYVcReSJmRNhysvQy/P+XmZuSUcB6g2+cnC86KakamHGBjuNSpZx15jEB5+Qc5Y
uJuxZt58FSWwMYQjk+xg9xoyh23n+s4cKlDEuVjwmpa4UxqLQfLnV52ArPwuR+9uZTdBrw3Bb5oy
7xBBSWJSXYROfevlHTSD5fUqDQ6Dve6l1ZxGqZtuhb5C3XiTAhrrYubH5wLgCApHOyaLDy5T6EvP
NAq5Ma2iup1AG66k3xt75Wb+DSF1xryvA8F8eexxojADDBIugKVNse4Cb4hWqSubC4zd8JEISrI+
NjVWzzTQc3ZC2Wetkf14A6I8K23x5xhaIobBvs0RUxJnzhdWdUlu4ozw0Sqtb5MMC0BxAxXgOlLN
AoZiB5DejFrx58BoobP5NRAlrKEIu3cCtOiKRDvzb+c2+FfxORYxyEtULnVN27DWUlF6WCOJDguI
wkoWaiuGklFxTEJD3TUYAqY3EJXK+qJI2rG/7eD/VBsYRazu2qqa4q6eYbRs5NBb7Y6JsLorSGm8
SHy/Lu7gIXTfFGPwGYQ39+bvji9wlZOttUBRU8ljRuDGD/LVvWcPoTb5VxCbGdXauXsxLtYGIBo4
UBDh2Bdqh68dlwcHAbnq5xQgPKy072zhL/IbcbWLIYVNjji2Kh+MD6rOuHRbzJxakQlzoF2lpdPZ
12Iavf7Oyoy02xS8LukN/So6PUsHGA7AIHSP4yi7oNgg3DHWcyMQyvk2W7g3J7xBQow0EnYwZcGF
O8bWdEyRtsWcqxaMmlqWYFoYcHbzXpX0sCvGs6CMEACU/GgJT5aoDT1eMFyuffvKyCRnw2sdAGbP
24dsD6gh9ZnCnZCgI+QlilyFLWhbrV6ifo5vEOXCbH2F4Lxy4MM4qbI+urntPWdxmsbbbujgZf+9
rPyFtWcu2popwAHrWZC4JAHnSVq0lJUyBeVUbNd2D7diLX2Pt6gNFw1SWnrcV7tbMHMn74YvkJOn
cafgRuJCuYxmyCZ+jj1nKSQSl9ourAOIpla+ILESeH7VkLp0QEALAv96/AX+AMiYgl0FF17APGJV
mJnKdyj3ze4M1YhlWjUGk4ZSu9xYF/s1Z5dHdpLddqLlg1gm2MmuKe3uTsxWq54GFTgGViCBVxR3
YU282qWnSuujn+fCXQ+Yb+nvocEkYwtf3HZvtdWAAqea2pi4YWsKKs5jxgDY06bAFbwrLtMcmKFu
7wQPFOYFsfee7DE1WJXZ2OCrEsfwNtZs4V5+KmUHWq9LQEnUb2IOgSQgvJ0q01RAbSDkfQhANmNg
OP194v93TvrbOSlH9g81y3tdTwYjiKPgJ0nPwr/g/3ju+v/9v4ww+gtyDibM9jIjpW77l/9g5P2F
lQOD0GXQ+T9ezuZfUDYW9zo4YxgPLr/nX+NRx/8LZMhGD2NhxEYB5v7JeBQyzs+HNoc1Xre0TXTZ
QEHQlH4+NyVJw+3QJsxiPBPHXnhp/tivXGB+vWp8d/xsJlXA6MSr7zJiZ69mbN5XbcgIYi2iId9a
QWZ+yPti1ltpq+I6DfscaYYBNhwFcq+izDnBsrRWULPxUfJCOgJscyIXdTYjLzjsXnoey6m+MBMc
sVe1XV7AlSpugtoJ95UZpfs4iIO9W5Ruv04qA8cGxPv7OUvlsaBsvBw6HW9m1C4GODYnLpJiBPcw
rP2HbLDrYR3AsFsr0Pq1g+kILFq7P+AuE98RDgNBKyPv4jiYX4pirp+DoiQ/u3BiZyVV2G/5C0wD
R1/tilj511OsQo5CPyK0ZrErOC4MtUMhbePrVMv2JWgyeKy5CI/oA7ABV3bcInJvrJssbYZFjCnv
3M6dTnkRmJx9Ra4xEMzt77lZm+vcY3yCHNKBnclU6ioxRXLumtn4Knw4KSuYh+zecyuOOmsfx0i1
+FEsk5o0HD+lTd9/iKIeiTOGhPLLMgJ7lEZRROvBc/XKh1A3kKob0X2Fgv6YKmdlm5k8pl5UBGtK
LvnccrwPa9udHkgysLnTovxSZvjhRnPW7yw8or/O5lBeZKa8NubEOxWyb04ynucz1nh4Z3tBtwuw
vbM30s80FF892JKHmhSPURZhqsFdGvhtJHHs7M4pz9oKYvQPlc8XVVFOBkU8XFiZZ2DOY6Z7aHrl
R8Ct9KHos5R8MNEQY65x6tvio5hbG9pbEydne4lBxsukOLbSHS4Hl3RyBN6mgyjDYjidzgsel2iz
W0+dSDfl7MADZyA4vWS5Pch1o5b+T5ScoU2eipuMUd7KbXVwkUj8wbEMgBkqw+qyQRRxYRNMptdF
NaFPJtkm0Lg3N8k9Ggvbh2OduF9aNbkILJmS7INS8reYUC05Hxy3jMyTDW4AGMtWXnSbxDpdT4TQ
48iEoliPG196V1kZjV+xQCiOWBYysc4NI92M3YD1nUjVeZ57v+OY6sWnqM7jR4zuEuMUt3abb/HC
tb61k9kNqxQLt7sRaW68HXVhfe6jMhZrFPnDrTWI9klSma2jZrKeC+lglDHqXt9hxlmGB8w0SGuT
YUSCoa07jIMc5a7iHinzaogt594ZTRzLGY9/wb8IG2OLUyxZB3Im6jYR4VOOcepl4SltHqnwoo/z
/2HvTJbkNtIu+yplvYcMjhmL3gAxZ+Q8cwOjkiQGx+iY8fR9kBSrqKz+xVavtasyWTAyEAjHN9x7
7iArLZwzN1pN+PmQb2rI1gDgyuIzdYj/qFIUuPpYb5xamZgNnPmrXasZ45oQVbmNvKh8yeK+FWGu
4EvyZZXqtXMJeAqAQ9VHL6o68IRDXwSdbfvnlVW2qTt1y9zBtwIYZt0WswHRiJ6yth5FMtpbF2nr
sObLWnUKJ9nvUcd3cGgq4Z5svWUFbSaZx3Wwsn3V9xxrypzdEEScvh8AFdwZyJj3VarLaaP5XWSh
e1P6q0Ea0RZEeRMMOCdgwZVFmu2xCuTHeAbEJ62IYpxYiO5OeanFhXWL7BltfANhT3QmieJL1B+j
GKwV5u6x/jRA/VYHi673gEg4Rn6uz+211SrtrbJdpP2tyIabuZm5DWI/9oOMCGwE/5Y1EIyaNJ+Q
LI9fmzwZX2erFJdmm6K0RwzozYFpzyoK/chsrpPZj0BQG3WxEVo7nHq38/VQ6PV9LNt6AzlwvFCO
IpyH7dfGKd2TVc8QRMm+uvWBVW2GOI2OmeTYrITV7Ce9eIhLu9+3Cgjd6u0HU69YcLFEncvQ7wZn
y+R6+bKw4Cy2g4A+V5k9vqYqGZAv6F52PenYDPoLAtAd0hctNdbpMzAX0qhm1yql/gI125FGkChT
dB1go7nNrqMp0vBKZc61yFgwLyJXdw6szDtHuPENx+LE6FouxyEen2yrLO8ahh13vWgjI9DTLHoa
GeXDwlJeH5RuOZ5WHtqThxOCQ4pQmjsPPeSNjlnlBglPs4NfhbE+lRa9ZdGG1QDTNLMVbGvom2Y4
FXN61Rt+v2s8t8nAYBTFVebr/LmOJD+uzRMuDG0jP3Wf1HOhWueMfsG5Bm1uXNp2GbH3Xrro3vKU
c8xSOT4g8KNIT4Yo+Wou2nyN4aUv9p3WVHSGc3TlQyK7X7jHjzEf/K1OG2Tgs7L3SKIggETN8kkS
pYScvdGWQyzyeZdZswEUpeu3TQdpUXY251GfiuXC6Bb3mKQE0xZjdoNKj51zY5jXUZW3FoesxIS+
RMfKyYxL3G5xBbbCWqXwfXUTIyvYr9fzQVWTOINUUAeOC3cPREsjdmEYzK1hjPZt7i/Jl6hDfZFO
GrJa1UwosWy9A3K3uPOtIdW492ffPw6ib59UVAFIEfZw4PfkzAHzFAWW3vULviKQAjQws77pMmAJ
YW/6ze1o6kUKBc4Ex0k8DBC2FO5Dk1vXvSyiy8X1p2PLg5E+gowUiAFvepX6b6I1jSqwW7t5Ad+a
fNJB/APs1Oo94y4NrMDAUcPtl/CQtnLTDmFnurt0yOQNONbxU+2640YS/vdqVKl3bcwlv7xkPTTZ
gxnpfhlH/EZKGUZ1X87+C6ITFv9DQrwjC96mXxH6npGEbLD911SL5D2zn7a5cVSbtgfTRTITLI4j
wcxlotHPhgMNYU/aQak34BCBT4Q8+LnyFXOne9XEG5LTQaeYiePuiKpwwwSVQhRm8Xi7CKPKLjqV
twUYCS15sWvTTj8bDj/xEH2Jbm/VCE0AaQlM3sW5FAKCerevYvxl/Ylb1lDy5A4lKqzPTbS8UvtO
z1Jq5Vs2TMaT3/Xug2ji+oSC56Ep3XkLjKs4uk1LFHKPH8CtpjsnX145AL+BOvucdc6r24/972x6
qSAsGKFBa/evLmmjB8f18hsgwtvRIgmBL4dOGB/3sWQe8c1c7KEMurqRMsAp4bGY71NE6dXc3Zr2
KOcQCFrSBLXy4/jBc3q1LUhhvU0W6h1YLKNdaN8ngP+0UL9soVwPQvhfSE2rkrS8z3/uoN5f80cH
JXTrN2Z7DqusdXHNAPXfTRStEoB3PAeISQXrB4N+6UcsDn0Xtggm/Q77RJBvNDg/lKbWbyjPUa3S
YrFqZLv/d1opayUv/Dz/ZPWE0J7oGqLFYC/8lzu9XioJXHgGgFLz0wtzjRiTgImzHdqNI+eDiy6u
hAkZw/1YtV2XgLO1ME/J9Ggjb6kCDCQGKBc9aSZAtk0BRrd1nbdFGf4WLoxngfat53PVSJU/p4vV
nKt20b9kZjyBQ+zl1Ac6OqCV0cyJuk/JwHh0u841jm3jD8NpMlM1XqraKbcJ4y3KJiOfEeg4IEEZ
g4Wij7rAnrWz3s91it3Yg4ualYuxaWb1aaCS55ROQN8Mkz5TyeE0YwfR28F7mpnvRQmg6LG0k9By
kvSSOMHx2Oe9e9BIND4OVZHVgUrL6XZotL1BUM6mMnz4dBOx7FreIaOLq/WvmpfsebI5DszerDc9
KrPEF4x1skUoITZA0aOOFJg8m8AEmsrmEVuuiDjyL9tw4XhcRMA3z1XWl57Wy0jtEya39gYqbuZc
jPAz3rgikKwwY0XqYXHI30MT1mrWhaviSW4zBQ/eGqF17pVXJ0B1J2O8BAkDkjUnOGymOS93zuKt
8SajlSSdeSBFPWHVELYSD6p7sfQTCpglFFSvxrQFfdpnPOLJdkOEcxSFFP5wgfYC4y9DG1pK730K
6ro1BBcbOh88jLu2RWCaQ/GdvlDV19k3PxPtN9LXjNG8MkrCWpF1FZHYceCv42oGpe5LDY6Vcrfw
hzO0WnliCMr82VUyIlUu77NjavmluVW5vKWwVls9pXqMEjlet3M+UPykGBfzSVabuZZEMbJfOHmZ
rEDs6ssOxqncSxDwIq2nu87pSRWJtNzYpL5KyjBvuvjkeZTloWVytUMj8yLkQ/rQkQA320dCHdWO
87X9XBl1/mZ0jTB3vgQSxdN+SYLOi7w8iKFnkRPS+gJiZTcGlhnnp4waWhyssv+UZIzBw6Wy7Js1
Z92mCatjIoIt/QIrbrHD8K7tB9MqodXr6jJ3zHovFjHdlrC0iaqTVJWWiFz8zh7uXmno8sIQcYNd
y2gHqlynPA7w1q5S7I4URF1unZnILyeqMD1YIGpvZM+TSZnZzgMJtOvzmDgoJhOb3nLOaDSQxE4y
+kRN4JM5vQx0laa1lY0sT71w60c2BVeQou3b9c6+jgTZP0wE8LU34nIBxRvw0O5Cz6xtdGM1PbRl
1vq3Ssz6dWXL+CWuUzRWjYUsb8CF1Obk/MypE++zbJB7NBrEbTerXRnT7b52lH8fWxoxmIjCz6A5
nxZDvy7NrAldLXLOchnsM/UhXXfWjs92A84ryOQ0nqfUNF7BmU9T0CPgjYMx1807x7D6rUCc903D
/l+EHVdjJ5esO2KifmMP6ocqjXDPakQ9+YEcHOu+NseJGBh3qN4sb44f7Iy0pQD7rP17V+AaKv22
5d+otSMyTlSESNGDpofkNepOdZLADUIP3x8oenYKZhl7h8kmK2mEV+kFPayHXWfHghu979IL4Sf9
Q8ccKcy5Pg8t4RPc1tWdZ8yA8BkV2TLyDxoQJPyMZuOePKUhyYPv6n2ZnDK58XMvBWhSlV8YcPmb
XKf0CWpmrM6WlCkg07oAkJnddYXyjjO9y0Zyd98L6L9FIMbZwOpjRuHYLY+ezpxinuzYDVy3wYnL
jjyoet38VOUxlvuk1zbTKKwMn61jv2IY89k51MtdxfQspJ0cn2VCeqltZtWlkddMOgZ3egOgPGwH
w+y+xeCgQ0kkw7bKk5aNkWG+GKzjrhfBOGqAqHkzl3a1E3nc3RhK1RdYlfV7V+B7D/HRy2ZXVW28
batG/8weQW2sqa/u8EwBVpjHxETl3GuBJbr427SApCyH0n1Ffb5om4Vba7tw5IQJXh4ngKY2bkpi
co7eyNjD9Qbn0miWOOQXae6sWBiPLKjrC2+0k1Plq5riLRk2HVINrqyfzF/TWXX3ZLk3GcaliHAE
fc7pckRbhNGErlmAjD0uap77kA3LV+IwzK2YKp8u1qgup6zOQs1s1Bmh9nibu9qWCEn/skHGmAbu
nCYRvDNNXia6aDaCecmnvB0AwhHoe+nW3nyvj6JFNkq2w50FP/sweN10rKYotZhbWpDCYPxdq6GW
zwUkjmdwg+qmhEsPxS1KL/oJ3WgyesujUNa8TfQq289qmLfR3DWBTgwtSns+bUUCnaF3xzJfBtCC
bv+Ie0Wfg9Rqy42W2ghDbQt4n57oN03rgnB1mW+cShKncNLLcb4g26qQGPWApnkEznMdu/HFmlw7
sAcEnfNEVlmYUYGfRCqcN4N/XwurqExvEG+NoZPp/vO82O1BtxYe9B45NCv7sk13TiqdM4TZ+oFI
BMjhGut9YtIiBhWEU03nvqnUrq2Bof6zX/ge/Pir4hiFw18Wx1dff1efW/nn6vj7i/6ojtkj4Pu1
rJ/NVn+sGN4LZwRIuuOZto906T/FsUlxjHbDwyS6apl+tmHpf6cYNj5aidaIYWpNC4YRRfkqlvrz
XoGsMI0RRDKcTXJ/h4SZOt0td5FJ3s9cnrFEWHNdHFHEJV85AJljwEofH+x1uNGuY4688Jh4lPz5
l2odgxjrQGR6n41065jEeJ+YGKbSduy4+xdrHaio99nKsI5Z/M5Lr4x19CLfpzDs441tjeQqtGfb
vOrWcQ1rzmanD17BPEgvb7p1rOO/T3gwAcknNY/jaZUW98G0DoN0chRwMyca22z2fnd54hV3yuie
nHWQBPOXkdI6XHIAxq50TXW36tx35jqEWiLQwtpodidZUxXiPZAhKJ1payUWJNlUNvlDn2bTZ9ct
GjgRVRQH1sLes+EpfoPgLnluyPUgH6/K6o0ZD8bOT1yqP7tJ7uzJybaDbg38VvVyOivkBGevaR8L
hvfY9JE1U0BQUYYwD5aHsutlqIvpdzkRfxSYg+QQ0Ib03KQly5uytttP2LEoARq+w8dcZsWVNw7J
TuuS5aSKdcWcUPNv8sFz1zUr0IcMjNmN4bfZQcvj61Fm2c7NJujoCcloLYLIgz5WlBNJ2Z8hn2JC
FQW+iA7Hxz0nY7+TDInDjjHetQcZ5TAbTXnpNvp45kCcD/CUzc+ZZZKE6IvuHq9tPnEMapJ4oLqT
gUoM70hUQ3/JilbfNcLVNsjDy1vgJuZ9N1vdK8rI/NtstPqDMfTpxqEBui5aW7syycSImTG9cK0Y
1TZT6XPkesWLqdJhJ7y63JSc1duxlGiDdFvbaqaamLC37bXoamQSUzeF8BOAqWTcOGuGoO+/reho
FTZKMLPQFhOnz5QncmtRXdyW7aCzJfObDrFpQUSHXg07D2lawKT682AM3sW7ThqjTX1lKRGHfakX
lOILRp82JsxKwNLaDhS/Z3L9rEMe196BR2j+NSvj7Ib80ZJ7Kl6upZ3VNaSJSHvz2KgVQRS3Atju
SCRWwE6yvyhTx+X8SpJTSl8ZYNjJNuum+SUVhf6siMg6O77Ut4nV9pepW7MXqepmuIXjurzCWiYW
Xcvr6QK6ZfwAedO+9hqLgXkd74fBZZOCFYMpOb2htM0OBsNAAjv3ZOmyNGlYyCe4oTZO27nEwY6l
xkbOc3hIZ1l0NHyhjvbMwznwGmERjsbjFRoPKZRPHCM1dU0Opjlu9C1jf3ubarV+6SaiHFcGNvMk
hv5blczNdREX8bVKLINoCcf8lLNfQUujqem5jRLoFJPXz/faAOcpMInWeSTgRRyoL4tTvzD5IpIU
cEY4kJw07IhB0jEIobcNNRvO0ZUmvfjJFWUDQMqpIhjfTRNxkqT1slmK6kuONX2tUYvp0lzcgqe8
tFNiG+ZBe4qHFgt9huY6YmQQT2ghRcZINoPAs5uYsEH78Orp1sh18azaqOzDmH6gbna5U7GzvRSs
dqeULy4uerwfVCZx4ZNiMRN4u4XG1+r3pJIZs/MYu0Xd3XXrFvRQrfLn8rTURqstYedlxVRvrMGQ
473Kpth7A8Ee0c8lbq6P9mOBmIDQbq9Gl73T+r7LvsyMOQS5lHxFigcXk59/hmS/qAPYv6+jq/95
SPb0VRXMyX4ekv3xmj/KAFf8ZrnmqjiFNICPeh1S/VEGuOZv5NKwdGPQxZjMXp3aP4Zk5COi5+cp
7qJTRTJMifBjSGaQguijJMQUDOsT9frfqQs+SkZR8wuAefyFvAkF54eqwBNDv6Tk6h08xJt0PtBk
shgR2E/X5P/inP6gacC7DIFA4KNBH4G48aOmIeoHFhOgfw59VgLgHXBNBN5ELleJIvKmQOF0xEuM
1K7C+Pv61++9fl8/TwHf35xJIJYXLhtS/w8fEcZmPpnS8w+x5aOEdRVZLMMkeF9bJz+C6frn2C9q
UpjL1Ny0y5x+nTQsZVtHOSbxaKsVFHn0vhu8PDQxXJ/6ddrSehkG8CwnQqObFVDtOF6QPrjRXeHk
4+b/40MwRvU5dajiGJ3+uXrTlVWbRbf4h2YB1T9Z1bIrtMI6pu44PzYmyXGRkBi6tQImttDxKI0+
3D67itf4Q8TcN06JAL5qqQz0AaqUv4K4B08CWPcBcXsDlK4i7bvdDA8Zls+Kvf7rz8At+1/fA/Jz
bCRIlF3no+66tUz2gO7oH5i0wi2Hih5MKDH3bvUr2M0Hmf37Nw4GBkA7+uSVCPPni2XjoUbhwTu9
xzVQzPDlOV5zUh1sfpj9vxJ5f/gRvb/fSvK1VqsYto71DvxJwm6ItiwLLef94lTdcqJgZ+6BZPzt
6wcMgAJjzb3B1fRBt+5TrmMN07yDwj2yx1P1rTb99CBb7+Gv3+gdfvKzbpifK5ZvNmL88EgL/Xgo
ZMwEAPQ5HmZHEgAWF15/wv5lP898cXNBOHEgEmjiVdXJO3gh3pmcO7kBJBjdJX25XGAVbW4VUOI0
cAayAWqRIuQchMlSc3ULVjko85R78xGtbTmH5qKj24gz1ljBeybBVBPfJzwjPbTIdJ9HZ0kPf/0h
v+ut//QpPZYWeA7IElqhofZqnPnpW4vQROKYVtMBwBVqqJgJiRtH7ZEYZLmrZIvzx6y+TWhFNjZW
WKZtbnbIi6wnwqTuSDlQ6qqW6bjaas0Nm3D9WZBrf2X7s/XJRUvM1M7ZKjEa98IvmjxQYy5C5aCf
Ybrpo4Ah2qEbQBAkcWlsSPae9zLeIRqIP3GcyYODaALNqGEfcLxWFzxdkkNRR8bWjJ30QHj3THJG
WmwTwxL71qy8BxXZ2RGNcLEpKXJBt8TRW8KDJ4SDFR+tehmu61yMaCAW1zoXHu4OADX2th4MMtUs
EuOd3qnysBNxhYiqkk8d4Ygk7eHKLmbt2vbr+cs8Iz7x8qRbEYPm3o6sDPSDkxghUQjORnMX69ZO
TP0B/Wvx7MaJ/EaXh5xZ6v6M8IKhNENClEAB8tbpxfVKojULQx1W7uYRSN90XhrfuXZyorroGUsG
SUU6Xvdd2fxeZoAi9KbdktMO6jSSXzWpeZfY9jUYX2m81Vx1KgqHv9oRDTJi/zgNWnlFDYikfCJe
kZwMxmCaW+71Ojuv13PD4oLVhu9pAViclnQv89VOcAVbU6IfY1kUZ/LI50ctlx3q00JfrkRPOGYw
rzW0zvMlzIqRcNbK9479YpmfVeS0NxnXqTx2eu+HjduaD9LalUnNHTFgwgYxYH6uIGbuiEvUNmY9
0QmsIfCP5dz2YcWkl69mQtnA5v4wzv0uScxbIyI0iLNtOHZE3QYzKBWUMInxxSRTD4GXqG9nhesa
Xmioka+A9iOHPhdJRUZKh7RX10+1sXrdYxQumT/F92UWXxJn8ClBFnRIuk6/iwTSwUw5z3MnPxu4
5Tcj+S+4kB3/qbMjb2cqJc7u1I+n0ia6A2EFnZ9O0GyPHT0g6CAK2AQnHFHk0IuiJIg7q6YLzYNY
K9uJpbXmRa9ancz8MZiwEkNaYSLNqgqIrxi4uQawETyG5A7PvFNuMsKANn3sGHvVttqFvVTVGaCX
HqrJnmFjtPptn7bk25Yzi8BAN7L6eql0viF2Pc3FPAvrmJRTfhAm6gK34ufiaHNFw+c32NT7rTHC
uMJTjMC6SyI4Bln5pgYrfski0X9ZnRIv5qDGU+F5w1EOfkcMQm2dFbQG8IwyCsk8G4694PelzZKk
jhyIhYlbHe7AsSSobWGy2TgF6IC4CCZtmR6tgX2VqRvJERwrOQ854XnZDCXNN/t0j+imPKfTat/R
C1aAFf8XTISsNyivmxNaJ7lxKrRnmkMyV7MGikQZAayQP8fqSp9jYIM1RcEykFmi1kSR2ii8TRrz
5HiPuDP0nszngbAZPrE6vaeWkachN0YCHG7p9PZ58UfrGm+cfjWnetNvgFaSMqPX1fBVZMT6ILlc
DnOWqbfEhWTpVKlLvFxXntEcigdNX8OdqzpBTUJI8HtcLUNoHQqWT0ZQlE8gS3sBZZMZu7zLY4to
rzUHUOpYJVIgATeaTchVLgWqdYuM2npNsKq6liTY1G6/LBoJIXkGOiRDNIebgfLLyStijOGaHebZ
rK/MhMRQF3HTfh5NbBgwmenxyLTf+orQF+IRk2t/DUK2saSgr2EexTgvBrFZR2RlWMsaAern7TNu
BtJpFNALWPQ+OrOh4yNpDopFFOLM0jsSFbemn9jXYk3NXfBT7HGkk50HFiT0XbKiqVUIq4kcP6CO
VFCbuV8FgcDfqIGHp5QAsK1ZEWmXsfKjd7QtYy/0otkTFAcWUBESOPMGyUbLefIuAE/5s9HqfiIN
lokweTjdHVGk/C8Z93dKN5qNou9+0T1gX/At9u7QVCRSr9h+6kXzwp50kic4FITqzasBDPauXvfc
hSSgcsizZFeZUbISgh5EpOHY6bo0sOVob9m/3Kio9IdAJgB9FdmsyZ7L78o3ZXlNckYP3wzczeyB
u6nsZ4ZKgBuVaajo7IPprjlZ5xYcEaDC5Gr6jsN8f7z/07D+omHF7WVSeP/PDevV1+Hzlz+Prb+/
5IeoQyDqoOijUaMqeg+m+NGvirVk/9GgGgyqAT9Qx1s2djbBtPyHIJ7eFekF1RUFMaEYzLD/Di/M
WI1iP9VpSDjc9W2oq+mi4Sqt1f5PdVrSWdNQqtq8dKPWJZ7HslnvCQ0V2pITSZsAJN9MdXUiEaER
QSWaYasvcbvFsZXve6NtzpzOvfEC5kleVWh/EclOrKJDo26Yc/VshZDOWsNLJwG8dvHMAKzGLRz6
g8f8tu4yAqAdIrj3/TiLu56kvNdyiIbrBaPVhBa0XBfWi3KxqEVq3KWFJQ8uD2RODAn82kWOuXfw
bFVBnTCBDcnYZLUILXW6sebZdXbJ5I3xwbfE0m8g9sBt73PYqPks5ZcGa9d1GttDEYxAiK4jcprA
m5E9rW+Ia57limCS7rGalYUWQPQoJBgu8V/Nlf1ywtI+3zTEQM1H4EZ2timKedJOHn8gpsNogTbP
5KmgtvDq6ta3svhuyeRw3eQj1h037zbYN9lGRQTc77NRuYfCz8smhDdPFjTWFjKHvF6yIrMUEJBL
UxqPoAI7d6k3I8z9rjlEwk77fREZsenuPeZzMU04/nd9A5JIlXooS2+64hwtSkEvPWhHqxUVZPY6
bohVyxzLK0tJAFuu5UwH69yCQTOQIYXyl5IHIHsaDdOVbAbLh86Tp8oPSBBWxY45nUdZwuwDQiFg
2ixisT9rO9bIAnay3QI24GL2g9udQS8NyYbBJUTyA3mtIiIYIcmjTWO1w3rjkKm0TJjYdtqUQfyW
hUNo06nr+r7WrwiTzTpTBRQow8iEkAyAsRUvMQocY3llGjiX6ks3Nl1RcIguSx7d/nPglV3azb88
8Dh9/vrAG/91+qrar/PPQzqYvOvLfgzpzN989GjkRlhoxb5v5H4M6ezfkKbjmzd0FmcwFf9zBArU
apxNK0UUuCdn5n+OQI+4oDXAg/+iW4Lk1b9zBJrm2or+dAQipFsj+yA3egwE4Th8aP2NRpWF2dvq
QFZ1agJPMllTxJWSF7D2iFDQVTPcx3ZLZ62nSX8c0rK7TWrCr/cyEyCZFE0HOYkS+QKWO1CvvQLE
Vk8xhxFE51t/aPW9K0uYRz5r/gWtL5h7kZgb/DTRw2SU9otTDp9zTBYx/9TD0ET2fSer5bZV/gNW
C8CEZS3ZyBOQRgKhYIWGFoeJGOd1CcrVQzvlwDvt6k5/8SlI4KFpqXFXlqM8tQoxUkU2Q4ipvA1G
B5GAZbvTFcTbFtm7EHcRuQjbApDZt9ZQlc4P3ITROxSLOsJBQy9lTbL+bA4g6Jax9UlUINL6/UK9
My6ohX7n+0/xdra8ehQDawypFm9PxLBf0cD1x0VmVuiaPS9s7RHHjMFegcShwi/85yFbmjgsc09/
cRnEXTr14Ie2QThfgViekKIWQZ0Gx3oR3jgGZUaeWJt2PoA51POsVHxlB9h1EK2MLXMQlXn9aqSN
tde+N+17XFocDRC+xVl5LTXmaIv8aZa5SxJI3IsXRdQOOeOTzr+WF8l07dW59m1JRj+czCY6kRWb
fNHydrqq2T/s3/++dv2ruLPVHJAio45G3vFlvCckMvspx52u+nLPWG4AVk52H2B7bYv/oNvCfuyT
wO1S4xx7OD+SoO8o5M84SZMErpuQy4ENkTJ3iQ1Gb28ua/uW8TwJSq2Sp8WqjoOy6Je7bOh3XRob
L7VGybET9ezpe26VNRSv4F7wannK+rbd8O5piObITrFs2PY9Kq38ScFXvE9wnbw0ddKevdL0HzKA
EbuEctLZsDQxaUP7+CJq8CRl5NZD+ZntC63my/acTCKL7sizGCo+ZLawK7QXoy33kHusAIkOUjbH
75wAmQoC53Kc957V+vs8N8xvo2PiBo5UUVSU6sCLNrGBzn/nZ3qXXMm84t/yidGh94HwbYQWZQRK
9UFVLkR17Bl3EYHAJPqOMjRhWW7oq6LLwgF4CvZ09Pai8wWhI4n5BGNX7gsPDzAq7gRO19SlhbeX
Qm/vu8p6Iee1PzOwfuZROcNyH5pVD9YvGhQ1OGtFTK4sHAXH2ZFTGqFRQrfa62jbEIlYgAt7T13z
1KluWmchFUAznd04z8WNnVri1BN4G6C8ibcF4/PDQje4NeiiTgl9V44YbzTDMbfNR1SRAO+L2SNb
QdGGjJjTAovZUlgasHSwdEdyt870t0bVrcncJASE/dhq+6Y220sU/3hHPPKNWSraN6jDDDT1Q/ce
4a33AaYIsgw8zbfOOY7kfjNOuvsy4BS7jISI32aVZcg7oGrOfPVL7ZMNCINgBPlSEaMwZ9jLQ53X
fGaABNhGy4CCH8jdbu4bn2kPvkGRbPtkMAmNkeXyyPhAJ1WkSeh/CIldaG4BRdrz3mhcOlOTTN2O
uONa17YltFDCAPOO0GHoaluIoDbBgxwUgnZ/1DeD48wXY0QRlYD7e/b5/CbmZUqGIwHPbrtxllid
+ihjNDM7q+159CQrl9WLHdBf9yFUswpWQFmrUOVG8gCjX0eYkKOZM1SRXQwYOUl0VGtQR2Y4hHY4
dRuSlzLtEz0uw3EuwJfrzVals4HfsXGvKuKEHqTMOfx7g4bcH6fM5C3yDgOCtyhqN/SoLoK9DbmH
yy2mAk6l1umj1/eTpZFd9M2fCnnKK36hsF4Frsj1V1TTTN9PzIef1MhkwdHwS2KtqgZOjZknjKqc
cj/FHM9Q+g2Ln8No3GEM4Y0YOEyb0sD0AcyWkMZRB/SJREvzyyse2/NVq2Q1byqWQbjYy+WShEn7
Ozfrn/7w1+XSup74q/5w/Nfl1yl9qz6US+vLfvSI+ipTsmB6kM6HTJ/wwn/3iDryfhvVv/UDP/3v
esl0eRG1je9BgvtQL1FKsdtCDgVIUDdYef6desn+sI/RiRuwWLKTXEXzCe36Q7nUoAoHe1FmZ2X0
6fzZQpXMIM1yO2urJz6DcxQFasxmNlFVW2jHykhqW63xEOUBhIjOdLCdvygT81ao6bUdTggDlouJ
1IyvjcpdhnCuo5bmUHYxTBOeMPk4W/cachGvh1nWGwZC35ykYH7Zc4yoY0vJnyX+tZ5qnXs7VD27
EH5Cnarne/M9ds0Zh05/hSGQp3OwgJxlWptUelmcUtyGIZkemOcGdL9ARePFllNyxgDU1N59Yrgk
2GYh5nTOLFFYHVuUrKyL9qH1qGC3HjKdXH9OG7cjiLSsB88g40MvSv0CAj7jT86Mt0Rr1c5t6vmG
PPYSl+U8ZrzUmbXlU13qbnr5T7/y/9ivOEgA/voH+Erp/uHnt77oR7cifmOqYngsHH8A2X/8/Fz/
NxdIgcWc5Lu7hrHMj4nNu6RgxaPBC1wFhvyef0gK9N8s36fxAUfHvnRVG/yNic1/7XltB1WDTSNF
++M5zodfnxicZtD1mPoP5kZKcx/b1yYW0aslH/8mMpCZKfp4X4B5RIYl2Cz/eTZE14L73hPl8Z0I
zLQbghhVxtPMFTg3zfIrhtP67/3ciK2gMp2pFqINlvH/xXCiGDWQJOu8X7ECrke9hhiU8Ri86iYY
d2UXAaMxJ088jCtJ+6f74Ob72/yr7Iubivas/d//62MXyJvTBq4qCr490HofPmyj6SyDWlWite66
L0VecPLkYvDOs1imO+jG/hNRTr/6yP+1TOdduVomPMyVibHeNj+P37oW48foucVRFWgmJHu/L0DL
YTD5K7Xm73Oy1m06NylvB6yQYebHeV+maxMaKOUfEi2qLlxGOAz5OgxXnglhPRqcXwhE1r7/z18q
6by42Gjj/XV//zHEdG4F88JoGg59NTWs5pwIQtCyNKysvdECCTfjt73yyL49unj275rBLp/KGvxZ
mDhyITHMbd27bjaMPlCD3Q//h73zWq4bSdb1E2ECrqpQ5+4sx0VPURS7pRsEJUrw3uPpz1ekenZz
qYc6c78jxoRabAIok5WV+ZsN5kLdlTPr+c/F/V13Xqh/eF8Aoux9n9lks5vj728F0bLQODbRzjsK
hfI6DuWuCC+7KAc6G1WkvUUTOdMFKfGSw8vshfPAHlzujdz20bXRO75IOBjOiwU7hcjrWrkBI8Na
gmiN+tkaODdzEmNBNdouGuJlOzo3hctJhJCSkQakpIpintUmCPsvLsrEABCdG6tVqAsOCony2lrm
e8dI9YcJRm+btR0r8TUgxcYBtF3ncY+Nn5tetp4AlkKUkLsECyt9TPHs/AO1Ro0hVkvKe96GOKyW
G/pvGLSgKB07zndW6ZwYpyuwude9r0f/w1wu01VpxwjqIUFBVYA6D2KKJhC0QPLBEo5IfVkTtUqd
NW2AEnhTfx5SF9W51vbOX7Wy5nGsPwfIet/ZaMsUW93QIDK9QAMGbMVT0OL68CrtVIwhAvDAJO+t
xnIeRA/UJlkTJKxQEi7Rc9bzZ8S4OMOBftHEexF0H/yWL+XiC8Mk7xDnAo4YPrppBu5pgH3xlA+M
44uuU9jiyDAgpn2/Bo1+nBosFqSFtlYSAU1svAlBLNzW0FjSs4Wc44tz4utajdMIQbPYSyawodlM
GpJW1A18wce6y1h3Z92E5PbWotkXX2gVJsW5cZGgyyhdHQx7NKDiP+Jx0o8BjR1nB5MIBdZi8Vkn
cIj9JzBE6IZFNZsfStuVXlr9WIOLAB5dJqwM6jDW1o/QtGsBK9PKqqv5jhoD2JFRApDYsrvrz69y
9FFFdeYwvnoaxHT6MMNEzn1Cfvs+MUZd0FfQhXsZf3/u4XEPgb+PM6V2tOuBjjeltm9efqYPEdIo
EGAjbqzx0eJbP8SqH3dTpPVhaDoWMHRAriroZdfHrkvD8NIB9ltvx26ivdnMgb5HI9CB59aTSw2b
nmpPetM3sqvFJqAxNn+Eqmmbdhv0k/GQQzvbhCgSQIzLE8c+n5xe4UqCKA7CXV3XJ9bZYg/ptGsi
BKXu67oUGJhWgg5YGQ99eOWuevmMZuv0PC4WPTOcYNfkblosd6LQbfpqQIvGs44r57RZ7Qy/zQA9
MlrX3GDFKBjn7qE2fbrZiLuEYEIO2su3jenkTS89vSD1bgSt+C3ODcdQL/NlD6nzQRZD9aL9ybRb
y40vMoluHQ3DzrQO6c3LTb/Mzi20m/5+ihuaDj21xi+9n0FMjb2OmkCkk/lyVNZ49IOKxvZgw/jc
2NV6E7RD9Nx0hE2KHeqiTGJ5U9ulxnpg9Zcr4MAFoOzZGD+hpw7VrF77Z53ERgzawk51x+LWFz4Q
/RIxrrGjPKFU+OiVXV9SD/Q/9XGEs23bPJWOSiFwgZM8NogJ4FiijIlA+yI0u2Q0imP8UQAfiWG+
55hjLbvYEWDJZIWc0qtpDneADgW1mMdiiQfsGCMj1yXGcb6n5hM+zjFuA7Xv1J9xCMcKb8ymp7kC
YJwKScCku/6Q4t7xR4rSyrp9sRYJbRrACeiq86DWdownAqaNHKPVgxSYPyQpYvF8BmgfrwjEhchX
uD9rVztfitay1vM19ofg3Cva1QNCUXfw61oHFr90Pe/rGo0CGEnJpVzX4dVk1dEdCI34PAr0g4rj
5jHv26elmE30T5zHrtCYXw6ME5gZ4rwAjnWBFIX7BRQLEA0USOzrWk/qowtvgtvNOJ1j0WeNO29q
nK2OHUWnqGoDHFvd8nYe3Hk4rL77WMRBvavmDhg4loXTDqmKBhmR3BfjpvDC8qZUlv81dzx+vubE
aj+JGAPZrzqYErRAmzqsDmuARt8GOaIBC80us67o3wwMXRFi50iF6M9FBQje+GVwqwAV7VI+CVJH
TVFkccPuczUH5CJ1DwjNM8aumTMyrY3GOyNBB4Ng4edRCw+lW2gbpsGNNS8cC0UFYMa00p/Rx9d0
CGFUUXlbOSwoxcz3XWQHu2g2KB+WMvpEUVw5N1xiiaWNdInpKaoXj6PL28geu9huYmq2ea6JgwVw
0RWmHTrcSU1HjcK70SCfPTCBMq8TTAXcjHjfjkh2xyMKe3hudSg30lW90pR1t2lQ8eSUwwQ1KhXM
d/iwsJfEBGLrxdW2anmwF67+00rZa8AXgzCp4gGNO4X+ZbRZsJeM7/qpDNCWrCf/ahoGSvy5wLOj
7a3uufTwlqOs2bIi3LXB2SbnfOwSQZwuXvQBlwb2Iq7DQpEx0HLFdejltV4FDJs4JZMILaOQqdAX
uWxyBFzHBUOhfiT3LWBN7p0VpN8FtVFodgDoCh90vIyQsLRbXX2eXGq6t64wUrFJUfOt02ikGksK
WOreb+q847SQvY/sax5HphY5Bfao1DaafYTVsw66bNKI5SOis+KzBOoG57ZFDmqq25liOdxq46Xh
RA8Td2TgcjbmFv7qBR2tQbg6eWUBiBpi60ffNvosHiZcY3lnspzEwjTGndFIAetGHWHb6N558Fpj
rBcZr8FDq3w0DaM5MSPa4LO8QUqTY32oA0xnipZQ9TE0MwqshWl6UTLNO6bRchpuDaBDbFARsOqt
ZJ8H9KgfHWsBf8I4kVp+lF5iDR9HOUMk3iZTHMXBPYg4LTmqICx59D2jZkkOS5ZYkfMpDciWMU2d
erFRjsCcya6gX9h+mG1DPFJ2PeZVdFYW96ygwDptFEifi8xv4xuAxeMWKcxlz3/ppaPQcJGna33N
9Df3FTZ8YJ5i68/Z0smF1aN0NHYxR88SFMfIlQ7qXzgl5QPQkDxo5K60QyqUSl/i5RpuG3rLUUBI
R9t1ODh2hFjo6hSbdp6b82qEDRX1uXNf4hJTwZFHLi6lxIl+KxlJL4vsB2KcUK7HKkSlrCpAWzY4
arIDpy1R4UeJyJuVL7d69qdz1jWJwdDYt7qv7Vsq1eNuhKYju6U4zoNo9uTG4cdZDgjrcIjuKP1O
+9n3b327969nPL0/MNucy6DFLjj5ijMfThPuAR7U70LuI51fDxmYI7w7l1t7qaNPSEkOn4FYeTfV
WMATwRyMBHLGc5g+OfY2d17h3JP5lXuMwO0fMFjEhffaKChQQ0JyplSTHwZHK12/gxhlQvyBLXwQ
wpviXTHYeUWibY3oknICd4DRRxNBYoNv47wiGva08ofGtc6ltzT1dZflLNIiJtoksmVFrvimwz6H
7dTdLdmU0g0h7d69fzs9Kbr5oLoVFw7cCFy6AO7ptX8d3VRz4tXHGuIMST+SFO4GQOp8//5zfrn9
8CCjm4+YIwATLm5vbz9o2/ZDWvX1MUfQBuUzBdis6VrElP0ZbXuJLU188RIO33/uL1d/84EG2IKm
se9zU3z7XK7kOXTvuT7OaS7xE8XeqOhm7I0mFRO/sBVa7qWMicUwm8ly3386dZu3d1SebnrJiK1I
XoKG8ps7H/pZVE8cWR1fHdXWoHUfoOVh1vZifgZPjphv1y3XEpN5u3hX1ZuXV/jfkvlvSuawdSlh
/eeC3f/NT4nAr//GX8VyV/9LK0MNDpRnJpCF9YotcBRWjUD6IabQKDbWi/8u1sEa8oyBCWLhgfAE
EO1/F+sEf2Wak4FHLd1YfP5XeqMnGjnmdRzXEZBzQBVgDnm6nQI1LgUxxv8e4xKR/siLNSTLmibX
avpd36fu8pjmKMkfusXLKRt3ixDfkCqvyyunApfqHmrL5zjL8P6roKrq0ET/IKcd/am1EdxZtnBX
5CrxRp8j7i6jNzb+uPVy1Cu8XULn170lua8hxEZ2bU2f2N/spzzFvysgpdQJqs3rYIvgzOsiTnsE
dVOh220+zeCID+WYdnWyXboYpORvdt2JUa0pQMHmoC/Bf4UPL/tk21WddECcruJ7za2Z22gRqRj0
dguMJLvWkdA8cnaSsvhB4E6WB/quZJ5bNx5avqd0pmj+9Le19Q9FwBeazP+UIHklhRMLRtX0N15q
nyevpFLMw6kCRs8Olx50gvwkMu12LrgJoj0yAZpUqCTGaI/8DqJ0ls51pjapXVfZE8n6Au5WDcJC
t9imfhrv1zACd7bmKGZ3+x5V7fUxhqVgzXvS4UberCtd6HhfaL/DMt6OukHp19Dybf4/0ffqHz7q
7dkBBY5BhievAyIbGL9TjxKkbubEyvLyuz3RG/0oysSq7mkGV+vd+6P3NoyaB1GWNtFbYGgc8LyT
MJoXjYbDHT4DCXNNCwabQLRDXBuq/+zhM387dZXw4s0iRW7129qJ1Hifof7wO47S2yr5y5uARTfH
GHdO+ctx4nhIn+o5lc9jF7TyBqhz2tNrLixPeReYm61C/maQaQC8OUQQmkcrnAoyI0APLoDg8/br
BX7cbTG01dc4SFx+fwrSYwURMLcBkvqLHS3jme7qDp8xL0xowXZkZazwUqLaF+915kfLtyFY8T2U
nTkq2dPkwBTcHB860uuqgirBkOEVGsk/cQrWYY9Knsr4OJrnHfCMsu0lsaX0nLEP4SWEZt3RO4t5
oIsFdfAhRDp3/rwuJi5umnkN0a1xyaJZufaayCY9uD5ZP0DmeEq4G6EsVXyX04Csxsbrw25FHT3U
4s8ygSD+2K5Vyjs6darLAWEqsDRZV9VpuUejJl8fVyDc48PYNnK871L+ybSJy3RkSGIU2GdyzXie
eHSB6QX99xQZHBZIGPA7oLAY184I0eRSlgK2dOryk9JJQn6ELmFXyDOB6UP/oUdlnB26IEzPuupa
roWwLCLNo61k0vw4V33zNCtaannj6SxpPjeoxI/H0MfO+zrnCrycTUihlJcxjpzDxTAPs65pDYbo
53FrT5zlMiA1JwLYmC/wf00QuuQpddD0nbutfBBa2fHnB4gU7QCASsrWMt3ZdmgxoMIu3eWym6MB
W6K8ULZV7JsO49JiD9EcjOO2qzNsIH/+jqZuKPp68E2SeMuSq6YZHfpVMAaDlyw8eq5jIs3iVXwT
HVkzqj44IkZOoGvDD0xTH2cXOMMPVr51Ym2e6FlGWWsBLM+w1Itq+Dw8YcxyqRDYTX94GbD0bp+i
91Pclz1+FuqQep5ZLrVA7rCkUqk1qyZyEdWCXzaD/vgByA+FqUMf9XhDXFg+JbNvTTGPjGE1jzDs
wXPZgRN+DHK63uluVQOEO0SFypF8LlpLcyClzuzxdws0LvMRqaZUed3QlijRV7VaM+/KHRPejtrN
yMdUSNDxJi3FOP4UoW3kjRe6G31+S4VyEVthSOnXgQiOqB5yuICd4ZUWvp5/OA1cs9Odr3HplVup
FFtwCZqMleKt9OaPI111Xg8prsAcRiE6BslN5wes/2TwjcmaRh+X10p9bca4GWHk/BhA7jCca6DM
mss51/xjSg+L8YlsaZaoyRfGhzoo+d/GCXI2sEp7YgPn4UroxNuDfb5gpGOCR5xxulCsb82WhmfL
L21p0jMTouMwNJqPjjc+qCRzGYW4UnW3HLkidGlxPWKRwC9sWpPFb4FuD2ZVe0nSohac6dURxznI
xdxiKPgAxyLR4w7bAWUiU5zH6XqQtnWAihTV3qHPlshHYjQ2hYSI6u56J5ZlZvkHHY4l/l4XE2Dc
XbNMlaSiIkZDjrL7vLG3Mky95LbCEAEIIwmImWFgTShLHVz2MsDkBC8L+vNz22CtAzQHOtJ0mYFL
5x1Dq2NuGj/Awuyp7JySjynDFJzmR+h/oQ8JrcObACNkO/GnfE8gJtzsey9KlwYJgaHSGkaMDOZx
E7oUlY6hlw4C9YogI8wiOzgJC5V2gu3CN2ug5GiuQ/+a4zi6gpI8OIo2pO7M4klSE1JUP3EhPGRg
OPmTPVCqk9vQS5osuqzWauXvGrQ3MMVahUeo7JqSUdohhefQdpltyxmaG6xGEWU6IH8wMEulQ1cK
WsiC1LakR2KbKDgw+KxcO6nDfjzYfT3xk+RloL6wdgVyfRlk9ljMH3SfmmOO6mZEeKr9WTJ+fWwR
HUZGkb3guH3HghobVJ2rc2a/AcyHOhkrPUALnBePZ2vg0b4Dhag+EC45jkZKJpW3K0IB6XAfYBDN
IADNRjN3M0uRoHOtgnYhPixBbPkIGEPZjjaEKOrGddPTPEKzqUWsFnVeTriNbSFG+g2GJCnWz+SK
qG8GZ6oar4LI1hJV9R7pyMmzzod0XVsqMgEaLA2Ki+HetzGO/Rg2Mx+fVDFK5wh+TwAsUGGZLEap
KmLFxgbDR45wDHB5ZAR/LmvojubvsHPGrGS74h/Lm8sKzmO97ayAQ4tSkc0Ye6rV7bRx6fTZ7E8r
Al+y9YMQBhZCl46qb9yEsLvrNLrw1DFWZ5FYwU55+9Eu5vxBQ7tIWUOUtRpkCWuY4LIah/pbXXDG
XLZ0MvzrkDf1ttCmkuYLOsxyPWSqrPJnH3ea9r6oZNE+TSDBpttVWzngWqQj6QKi51ob5G+pRb1t
UELohsM0iWC8aZs4nCuAtQj1XXk5xypa4j3CjQ1z1BLksTpZU07hsfVnKmzIEWdQVttp4ZJP+dMF
399aS/9Zu87gf5Q5cjIRylo+xsIb9HsXKknUs2MnZJ2GUX/ex5xkOT61+bSuO/ylKL0dQqhQ1eXM
5kC/pM+AodlOfRi1irwdMrPz+hClblxx8MleXXTImwUbD0Srs4VPqKFfyqjv9M6qXAX4hsZ5u41E
Hh2V6/W7prKnFe/T0rbPnMmJ3UNYzw5uIL3K1wTiqiesuzqrCv/TgOBbWp3ZNXrizV5X9jw/QKvw
+muLEqJ171s+JkZ9yareUKWW7acV4+Cy2uS9VG19FiBkt86w+hXsWz2vuVEb7JHkQ40xALmqs8pD
qhgd+K4JvjpFGpTPsQuND4U82S/Nd50KqPnbQdWV2rjQRnqYYWHZiGA3oC6cy7OwwPzxBnUF3AvO
RkkDL0ckCiwu+FWQwxmuDjtH9Msq99LrPSu6aV0+Jr2r8BFgXyIYF0rnfooKZO3g/ibmQK0Lr6jF
p2kRde3v6nBqQ8x+QI6Qoyyjwl8dL7OJDdNCTWX9l1abkkG1HqoBHCuaQMLmbgKTPrYc4GyH2Jcm
woGTNRlmQs/NCQ8Q6qaIFoOH2GhwCYrbIiUVcQNq/FrERcop05dAUXGHUoizhodBVCZPkV1m3l2l
jukDL/5Y5PpsaIpE/oltqWH4YSOjMn0WWeCqdvXQCMKk6Dp3fAgyjMzcM98VZMFU4k0WrZepJpal
QWIODQT/wokzHMEjpHKcUq4eDCAa7rhguVxjrPNiKGw+lLwk4BItRNGagFjkLmf0BF6D1ARz7p4B
qktlTs6gmWbetI1ixbNx9FbV+nH0RcPfYfAx88vwTw7ZS52oEKo+Q2zVxEksqmDWoAvqaN6oDOsO
4wndapOv6pBm8aPbD638Ok1NWR2QW1flVVSlI8ciTB+TS5W1MilLrHszRn1Vyt75MQCiy/QO0vto
dOwcvK8dyFAh6oe4QbeC4SeGLyZFernDyq4wp9TPE4y+OeOYUbEnoklwq7y944UWA1lHfqqrsyWh
ifMjHywGljCTmjcYOitm+fw1Esioo2oy1N5KRqrKmN9YFRSV/V3m4PyG+ZYFAjXZJsgRc2cp5lD8
ieAHF+rXaeTAdBzExOyhf8D0Gtn7A14iDnM0dCON4hvjQz/Fd+uU2qH+PGZKpNkRkndUYFxEOjo+
rMo1WSwWZOZG3bYUb+NzWqEmqbB7+kRG4XTB0WOD4RKLpaAI4cwU/O1W9Ts/c8lSIjc02fxY1W0r
jjYuDWNwB28X7fIrGSrjtL6svtkH2JnYfOqIAff4QPvLbBEg8uYWX2Ir06HV6ZtEzckt0sPGMQvM
C4ekcc8aV8EpNz0vc7rG4xhxaA64PfEnpD/JAqXXmnyzR3d1oaeQGjQyhihZ+iNcMUJbUANdzE8b
J5j1bsoDxXHpoFTJGRbHyqSGmRwik8x7tXnb1+2R9YJ5oX2Avd9Z2xH4iitv9lBBGKHFoTIMmSRT
7OqGtZBvk4WcID34rW/Wbl66urwuJica+12UI/k2XPALCo+kdqrojWzpYxY8q1xbPsGuMXd9TDvH
pNZ6rLjyRbBC2qexHRIPkfpsqHuCCyxD78qnnZ/hHIqKZfqjsF1zCUxrwY0NqTYzIZ2vSS+5eDLP
/SLW5dKbXO5PEE2WeTybXa/JnsbYoVm1DV8zH/qKuHQg7BnQADtLkFgjMfh5I8Z3FPeFw4yqL7cv
NLQ8/hRxZ2n3i2VZ8zdvHJr1zraA1+GcU8dcR8a4jTrrGMjaGx7kalT+YP6jI3pnxdpcusEJmiys
nR1zyVe6NYl8BHtmfAi7MGLWUHyjZLybA2vVtNQBN5GjaFGtj4y6ibgIuHHnPW9UXU4gLsaC5SQF
j6deEa4mVNbEZHmslZj7eF+qmaV/dAIn5qqSBeRRr1uvHGE50CWzCsw3sNzEp6DZ9ePYmYVRTjWv
aYXofbEkMTqeylvbn+eyYUBWc+MW2uoZSMSizRbnthzV10js+ySvYFWjM8Sx5uGDnNXanQdAafJj
0LncKTjYLJ/8wJv7kdCJrETFr9E+ivr6LG1Kk4m6yFUTZ6bXW+OMJRy7tElHhyBFwj+AjRgmovMe
ezJzC3y9WOThal66WucJoxV22ULfpQ9Wbrz+GKQsdC5JNqt/Qs2fKU2cwby6JIR6+R4JlRUeF6qx
fnataooj/OC6sKJQtjUBq2carXg7Z12SlDg4Jd1KuTP2yuzJq2ZzQ19eI4eeO5PoAkk0q/L9itk/
1IxQ0gEdSpVaoR95UjMKADpMeKJNX+ewN/dMGoF5LGB7Lk2OZNLQ8r2/eeRpNZAyFc0OQUfJNyjX
U8ThUpdlYPey/yrkZErSr0sjx76Wo+v9r/v1UQoVGYPkpApOvf0EUukCYwI06lVfEz808amScHhI
CgnWxK73n/XSo/lb5ZbyG9BaBGeg8AGQ/6XU3tl4ikx55n2dvQLR+cshLkDybkXvx2zDGHwlZ+Eq
UZN/Gkog6xRRxrxBdMp428sbqhCmXKu58prY8xqZfxZ0yxZMOCmSEh1ngpLNxJ/ef/1fhspDlZ/E
FnNZruO0ot4WD2cU/uBwKPEEpGTmPTigzLWQw5Ur1H/3KEMgAOEsGK2XauXJmrOo9agqV963fEAh
ZeGuXpupJ9Lg1v2bzzLl8r9PCs7RCKwxM5TmUSc7XWxuUuZZjRfj8+ygtOt/5yoFhOY8rAd2MXBK
UwzOF2l223/7kVS7pfkPHHnaQydLDxElMK5p1n2bbW3CIlzrYLwPXcvkAu8/yjndxGxgh9kLpHCp
feO98Hbu0qpysml0i+cObE6hjglwpE852JUGcTBEj6L6dtZraBdXVdKW0t4jWEw5IO1QFPRAK9K6
CckdYbN9SFNEowCA4SqdX2Vj1AbLkdDok4O8/9K/TAx8V2PP9+JnjJjoSZ/D0VmAxr9dfiuXvuUt
WkuTaYzQt8WfP68VYTFWbNr3n3timE1l3kisSaBONiBbl2D0drBCy0E+rRXWV2hOjgugS0Ff76gf
4IKH8ZKH72R+pKCfqaeFez1HZ9O2JhfhzkgikxTrxBEWB/Paf41KJ9UHDwVb5KHBUP42qJzOLImK
QpkIGImxE/9lFXHjwJqGu8aTjgNvWI7hEqTTo7Mqc5rIEJLh76LzaQvFYVcaOQaA2axbBB7eDk/b
dF4QsSueaj8267afOZfuhoQk6D5y8RtddqHmakzevfDn7zlg+vaWxKAQ5+/P1GlEomsKwYcIQZsU
DYrT4D2V/QxMNfK+UL6jyrJghLZ8C0plKl/vP+l0lF0Bz4lGLBRwMHve6ZLIuENBXUqdL0NZqewa
0zBTxUrg1ZAPx665YL3/wLcgB0KRoA0WAPE3pAxW4kmw7VPcRwKcob60ILcJti1QLzIC8oeFeQ3b
Jp8dDAmiJdZblYk4Wn4XnX4ZXEm8N/h7CO4IUXvu22mmoBLnTq3KLw2CQFG5p5e1ZnsKhLFOX7we
17sReyXSQ6xqTarzs39kid5UhwvZA/o8x2zFDE6RClMNZUMtHHiVrz0u1mse4B1Iyj1VQbcLvN4K
wMs5WU+oVRNMQaqAy1AB9olD0DnxxuMgJ23v1UCd1ZnaGem1MaOavQ+497r9eUJrOcBiObPMNaQb
O3NDsVpXceHvksZkvrJOuAYgx2Wy4Rq8BK+lXntZHbdgTpksAw1HuTPoXy5HLrhQOMBpYTQf7C6C
Fw7YLm0p4rvjPJp6ZJnRwXh//n9ZcGD7odUh9aeNUsHp0h64hMeWvS6fq7gBBXqM6t5UC/QKHYNI
/Nrdef+RZt/+/SA0WQnEOSIfBAygPCdhj+MH8FoXTJ91JE05fki0xAEbYYTMurE7mzfASgtwVY3W
cWjuTxYMlN+G39Mv9zwYNiQZaM/wP8FL+/vv5AaErybmMv6cwUWH/Fa0ffEJEVy3vXK7/ub9bz5d
5JARgSxRVJWesQcSJ4tcgkbDBrTrvoxNna6PIlVmWaRpbS4h7z/KPdnS/HbEL/0A9hWCEJ53egZH
cJnzvBzdT2CYwZaGVPr76BDRcaAolKQTiRSw8rXg/xS1TdblLCAwUNcQbbBBH4777CXVAdO/rycv
59xxVrwEH+wk4khEvYxdEVdpbCrAs8VEb4IeUa4YHpY0HRX81Pjp0QLyWUJ/FqRtUYQxA2FlLEy8
5u6Mqcc5vpbJkh/KCpG4V9Lf/2+fnzFAFgMWIuRx5f2ahwgR9bqQw/wJMKRJYkEsmi1nTRVFpvfH
+8RHl9kkgIFMBXAhORbBpb0NYFNV035w/PAh8KuXZw2CLkM2QmnmaCLUE4Jee+85IB1GoZxL01D4
+ad2HEwxDcgegytIUzi6KZvURDq36EKKb1aWDtZ61bFVkUdIajwgzhbUI9g7WRlSSUpWgtp4+Nkj
p7Fq+q1WnrrsnTWwV/4OCyYz4atIeYr1knOq1yre6NAs6HeWiM1MQoCI+JfR8DLz3sO9MUWE124z
O5K1C8bU1JnCkIIgPrYOMu7Vb87b4O12gbPrkx9Dz8U3mbMQktbbIW34gjGw6/BbPnrqz7QthXtw
QRIcZRbUPu2wuD9E/qwvlyBBOKf2w/JYuFn+iC4q+OcyQGxCdwjjaWtBtg58ZfMppNTT3eVzhzcG
rrkuuWn6oaAr/W2s/a7eyBak5Za2p7wdBXyw2E66a06kGLWlIkbi0IJH/sdKdjZeoL6UCvx6te3v
KLBnj9Zq4fHR5yD4t51u73xOpezg5xZiUkuLyUm9NHsyzfwRo0z/AtEHGmqpAZNziEx0u3sn/8Jd
RFwuc2TAhpDCHMQaW/Xgcj4/1YDChZFCiKn2GQS3i74xWGNveEw8LwYHZVtYHlmUuD8jHAcZx6rb
j9LvOtKicDim85Ae6Kgt9RZGoJxxIdCJtRn8YrzIy2rfT3qkthmn6R8DTEsaTCGGRv3UVg9rOlA9
9h0rpjBu+Vtb2h/8frG/ukvffXEQ4fwUDwIm0CyLy0x1aGokS/LKov+P+/ltsGZBcEkjmMH1JFMm
UThZEBWVUtWIqHxmvuBWQazI9mjwoR8sW1t+en9Hvz2gXh+mAMqZY54c7jQjAetOatfq8lnaqgAj
NNsPTkkrYlMU2fXoewOlErQePtBNV9lv8rFfVv7LZ4LVobtJED+9jAyiQzrab4vnpkRDfuPh+TMf
Cs8B+Pb+R778pv85hl++0vBLyfsQX/P0ab1ldqEZjdxAnx2UF0dyHo4LPJoLJ9nNca7uS7cI7zGT
suqNnQuN88RYJ8i4JkLu5rwH9gVYT962uABdlFajPnHeduRJQ94/FgXJi9uXRb1xe8f/YI9p+aMY
oMqWdDI+jO7i/qHxSMC+rXLgRcEjuPUKRAeRSy0khc6MtjW6ytSgW708p1XU03Ub2oMTCfvJnntv
uzJ/v8mFTkB4DIlJA0iDGBePM/o0JXAs1c0YVK3P+Nsw+HHixWdelebHeZ3h/+j8s4f3ArzEiP5g
A9QaR7JFlLv3Z0aYxfxmZpQBaxroFDpMHOMnBwp+qpiY0Vt5jgZ6bFSe2wyTAqH0rqOhiOOuX8xH
tIGwQ8D1oKAxWhXHihLv9VjLsd/kKrJuVyfyj966UGNuQ/2lQC9TbNvMuk6WUl0t3nJWeoX3QLsg
v60sJm0j6SEv27Wf6VCmFYB6VWt1T9o4VofJT34sMk0QT6uTs4ymyjGJqvq2QC6m31VhN3xd8nj4
ZAs3+2CVAQeEnJ3p4Ln9NGxw04AYkesYId3G5gPiGSMKEPl0y1TaIFSiOBM/+sIKrpJ48f9AORjp
XvpzOE68P7hm7E7H1qcQpzikwMm6Zv/9Lesb6J4w7yp8bgD731iNlz7Wibdg6taUiKtN3CV+80QH
/vzpI8kNuOI42O2YItDbR6I8mrcFR+f3tE79CyrMKOGFw2JdUtNPD/TseiK9iNrn2rPzxySa+6sk
0fYHa9Te4Tdf/+vSItUkfL7o/UvnFFuOgorogqgs8aenF8e9vQq/VO2KDVdTLALTFzejGFgYThB0
3njZpbEUR3xHkh0lRa23YAOKeNdWUuGZgn4oXRK6TaXVxdeZxJEWteH5Rg5xdB4JFaHSpeAcbrrF
Qfc2qu0C4rITVFAcVlGfWQzLIc1661pLBz0Xqn7Wlezi5W6Z4UPvUpHUh2ji9N5W6EdcFSAiyCi9
ArXEvMnx5hgR19iP4AMesQ1b9uQi3cce9eXzuMiNSJ4CWcZKpLO6lRTI79AxL0EnUKfCymSmBdsj
qhxtO2BC11ONJNSmSmoJrjZwK+ccHNfUntnwiP5AFzX5c0DVGV9aN6EqOqbh72rEv8Yf5XNPAHFt
O+gq/FIC91xAA+gxZ9/hANhqo7GI/AogaqHBzpRxp1LPazeE57K0vi7YcmCYKUdM595fJP+0YAMD
QeboM2IHpwsWUGFXdKvKv4eFXIbdy4TIdYjzqySX/cFeR/2AUNxwWGQc7mu0KT/HAeYjrJPVefjN
y/zDhg1804YhdFDBPEXsrsUwjRVald8jZcuPjXS6eze3rJ2iB3LJuTjcDBhPXtTQ58+xX3Cu+1Jx
kL1wzBIVBwCSy2m8guLk/QA538CvbZLs42/e8peUQUmqyIItDmbayES83eNjES6FbvzhOw2iJvpE
ZiE6LOZ9PG86e7xB7Sij/dqtMtgFrah+xKutMsR13Xo687DvfBQ6jzCPnLJPbusPNBM5BQ5t2uYM
d5Sqrd+AjHid6P/lWfyGZwHi2Gi//meixd33sjSGp09l8vRGHeX1X/xLHcX/F4TpgBplgNSQwTn/
xbewAvtf4Mtpw7iUd40Vi/tvwoXv/ot/RKXNJBrsMEHZ8y89WzRV8EOQdIocxAW4Wf436ijsjjcH
D20t8gioGxwwL4jsl1vW3866vPA6bvn2gnwDTfPd4FSJsxO58Y8FFaX3GiCGt8VFEQHTCai03rhd
255DsXbsw9pwx9nGuW2hKt/1udjFWkiE61F93rX6Ww1I9nYyUmTF4tg7P6ERCqaNbguGSR2QWWfx
d6vM3ZqADQV5r+g49hs3DnEtbNN4/X/sndl23Ea2bX/l/AA8gED/ikS2ZCZbsdELhkSJQKDvAt3X
3wnK5Wvp+JRGvZdfyi4pmUwkEBF777Xm2tPzrp7abm5P8wpGo3miYyldlk+MJuCmWYxHtu0HTS1Z
wWpxtjLW9A/eGnMh0GsfFLbsg8hW0dYfsSUBaiMKKQpVUh6ku8jvEB3jt3EFu0285sWeq1SFhHRZ
1+wQMOAMenKQc02fnCkkkAJpLcA4uBf51bBC5FDU9edhBCxnrIg5PCeIo6oe8BzTymyXunE6bOwV
TDchdAVW4SDoLArcnTim4ZStMDuv5TJzuMRVChtNP5VOrBheI3EQAhSe8LnylgSPNy5+cduvyLx+
hecRXFLdpgqgXvLB1kNwW55Imahx7YLey8bE3bFg6v2m9Ypz6RqxvoXyC6+vzThabEpbf8bw0l8r
uH4dLZEHo+tKQJQcCPNQaGmMeW/FAZatMp+mPBO7lDP6vgCyCTdwiaIzGg4ZzqaebQgnWs6IV7p7
cq68dOt82AvpWrx3q+XQwnvoDrcrsjfsRqvZk/B6ayklKzZXYV4MrVOvxmpjbAtzuqFjam/o0GyZ
fqKR+rA+riZIc7VDgg8B341u/s6mHXvOLPEMosEJ0ehk6KGxVJaruXJW2CwdzS4OI85LvTL6TUb4
3H2ksGWiCXLDaLVqxk4Fm9T0toU1wlFRehVGH/ZOVBnRIfUje0c8V/buj+ObEfnarvowiCarV5Sb
HGv76h9lZyuCJfcJHPXskcRXYYUI8e8q7raNgQWVFIAkQMZJLkXSvSwFycTL6lZNVt+qvTpYx9XL
GitcrQYGglPOgPvFot9wrFf3q53X9XleHbF0gBpi2HDJtsY0bPIP5+zQcN982Gmn1VlbzwmEA+gC
KJVX423tKHvLmGu6n1dfLm0QC4+uYxUzjl0PBr7cEag84uW16eXh7E1/+HzHH67fWQPI8SDwio8P
dscs0QrsJkuMJ4Nw5XSr26m8otB273oviZLnyVrwzCojzc1d6a/Uj9yRM+8/yIvvrbUdKA4dYbPR
DptVqd5uUVnReJp8s0yP44pBC/JqSUdomDrl9r5F0T48DBK9MrBXSQctoGUIUCKDtJC+ZlnfLmW4
wGIGfp3YVJdz7fgLfTUxsbIpGcevVK4xARmJIfl+tKrA/YowR99OABVjhFFyWq3M4+ySXpiWnrfF
MNxn8WHuPetVVZzt3hDZGZkDogHa5hDkqq9O1E3QY4IyIoJkCkZZaIfYj6Ws0HIjbH8sM+WgTmpM
YPaib0XEg0W248f289+d+nc7tYux4N/t1PdJ9e37/xy7/Ev57aed+scL/7VTG3+gI8Bax5mWqQPJ
YH/t1PgfOeOugwCXTRke2V8UM7jzzGTXSSdlku4I/uhfFDN+HBmnxsfG/h8RzH404/9/PbpKT5Bq
62v/BaMEEgEOCn+vRxus6m3h+xWB1B0SzDlBw58xL8e/4WOFEfbLWAzDmXaehDNUv+SxrR310b2I
StEbKPBDhHVnFYCVi/I2V/oT/v5Y0ptktFRZcNAWpZnH1qDas2YN9wqlVeB17qVGkEhQjXGbwh74
4pvFGcz42dTGfdTXEa1f298o6sUgH9Aj45R/V7qSl4LruFkVWiw/VYN8nTnGZFPjwVm/qnz9lhM6
fdd2xAKISQf08Xa2gMeDkXjv8pT9GUPa1q28i2tOe6wdNTLL8t3PyjOs5PtoshM2Q7WzRHbGuHlr
pfOVHvO32lQLpkR+4RRRhVWzvNk9XJLBeKtc56WZu12VE4jRFon5DKH3IFvPAZsGxYhWBmmymncx
evMlG/Ivrr4giYzHe73NzusV6NkFUUDm72mN6rMjgX5n5vOqmWV0oHBiUmcOj7E53nvl5OA/cuIj
mq43TgD+3kjW8cZ8tWqTj0sOGkobUdToSOcsW55waAqUVXBwkvl+rK2XxMxO8ZR/aZsUiKp9ATYC
+oHe2dbiA62Nlqqfb2kdu7vZ7HckZjeBZn04L1EhM90OkJDB1K64UCJBxA5RpA84BiRbmfn9KkOs
rvqa9ZhpDdcyKb4oAzWLvgIde1bEzfpeuDmhMCDyGzv9theEZibLleGRWIbo7wqPA/7ZLHk30aRt
bUOes2y64tSIf6DymRJIPmFlzU9k20arPDwPpW9qYdbxRoP0Ug6L1nKN9PZUzRjjrAazjj09Frod
TnM5YqdBDB1V8kvJYH2bi4mI0uVqEDH+oqSVIPbpL0z6V68xb/xRkqgyGrtZ9IfFVu2hmZC7NrSg
ZI2kujUPccF3BPQ532Q9DTClliunmpEOESqKK8kw4U9xJyCUIKpKFGZQd/pTGRtvvklOU7FKfvs4
PxkoLptWPVpTjgwT7Snx85imiunRjIwkyGTP1IbwJbRTyOUMyGCbj+uOqPri+9YL4TnpzqGvVDPH
2fXr6/icQTK53Iqm8yLddj5gCl0CtohLLbT6M+G5DNZTOi2tFg13psNtl09xtJkby96guh4OjTsP
p6ayhyMmP+84DZp2k4Fc2zZLXdyUWj3vIJINJ4wU3UZoufnWG93neWida8PLas4bUyUbK2yx6aJF
LRqk5ngpv0RuRT5VXAt096nVlE8Mk56KCcpECNPcl0EBJRss0cUqs8+YZIYNTKLtlLDdLaYMa8II
tw3JVWA2QBmkgZza+OR99OTd5pJryW1ZkWNObPlThdIKYaNtk9Vqf4Gi1r6VJRC7UkuTbe40gefC
P68X39kVslC4M6vo1uiJdYlLbv8lFW+VUYEfa+goJwMGqkmgkHYrvrfVx6GIjSYTgzpkQrsCY8NV
iGK56ebMfXE156JEg79uaN+1sb2ynN9N0X9uUqyrOJpFEJR0FjG+ur/KNiTJEcC3supgDVTpJm6g
TUTShLSb8xIZvxPIsfP8raH4490Q4TAOARFpeL8CMGCqKIyyIGSZaSKjN7KTyNeGK2nOv2kF/dzW
+HgnKlTcioJy1QdK8fPuNLruZKaQpg+ChC4/YjVcl+PUGHE6Apurjvyb/pse5c+ynz/fk/QBJuW0
v/nfn98zNksURoTdci6zk63doaRnJL3RUMCMmo3Tjc+b58tV27G6/e3scPtj2/0799KkC/DrlV2z
X7AuU4iDPfyljQPaYlzS2SsPXdGaBDgV3i3uSKyhnX6VVijucVK/jd007FC5Dad06HhufcIMWhTI
iUPLmkxCFYM8WUz74PsFgCXVboU3Xo2grgPPoXjLLO7VKj2XTrsrcANMRfyk4w8Jncm6YATFW1nh
+7Ltqn6NEUdtQGzM4b//pP9wCzGy04UNjoHG2q+TDpFLv6iEVR4S0e2sSr/V/eWWiIPmN1fU/qcr
aqEd42hFG488gJ+/TX80vIk/5F71c+tIKXU7GxI6Ms2JoHR8DGMeMqfYKO7yYb51e724S2L2UGuJ
35vVfrMeVVDX4FgT01WsdeSWjepR83Eut8OeQS6hZYCuiJdInH0ziekltsW8L2JRr6g6eaX0trsv
s+lpatn2lZDWqZdesR0dvGOABN8jJlpBmeWrdt2r9pOGzQBNugdECBUMm3dtHpKZLnhSYs4FWwFo
cGLSiXBCqOXWnRszIHvF2AEK/NzaKIFcgzPWv//C/mGFQTjq+XRzmFrYvw5AF1ersPWa5WEZjY/j
xMTKZteCcIvRPPz79+KE/b+eAoxL6EjQRPsoOX/+znBUSTe35vJgZ8M9M71TQc7Cb97iH1YWWqbC
Ip/VoEfxa28KAF/W57oOBtsfavIrJkINouVtXenlwnAKM+cpE9bB18QFWXiyBSV/0qbouUvTrx5A
6kAUQwv+IzUPdMLZZH1WJ4zjZxo+74szmluIk9khNx10NgCOYAYu3XUune3g1Z8QrKy+K4+sylnO
G3ha+PYN2Eu0l+qdaJlWmET27dVEz0oX8t0uuQVpHJ+HKTtldowHxUk5oBqUsLbBVJ1afDPo/X1V
imRrmctvBuDWPzyxf84GWIet/6UgKgWkAryw5cHIKRSGpMBM1BNdJLSMz5xwBSTHrTCfvUthA/KK
ulYPaFrc9Gg2vCgrt7Rp8EVGyxj0wEZokekvY1qboadTU2eDc4kU5hcV2RfYeWlot6xEdYUYzE3n
J0wpb0unB9KVD5PJ6dBv+MCtNu2zRH/CjtAHNTSFvZmPe78e72PbUeTlcX9aNQtf5yAv8DXSqIoI
M4Swlye/boffqH7+4SFhz1j/oX9K9SZ+vnHHuKHtPw7lYfTKkCPOFLgjvw4O2SCq4998I8Yvc5KP
nYp5MQAPNKFIq399JnGazrSBVHloyfnYGk5XhV6UniJ2Kt/g+wGWTo9/pkAaBMsUguYXOhRnJ+MA
qKrIIZYUtZQsBsyY9PsCMII9yZLe1y4zrrXBu8lxxuF1W1GnJSIis+7einS5n3KarowKgvU2i83s
SzSup1RyQdJFPzeKwdlUiQ3H1S1JDt6u5yv9KC8XawKEY/MX/RXxqPW8oh6HXR0ppsb4vI4TBMCP
Iigqkf+M5O6cSjU+yp5C0qPzu1kaSj17GR/bPtaD2fIDH4OPyIzbRpPgxjitGa4K4WFgvuJftIL/
B5QyN2Sthp1htd12fYy6ySbpanxEv0sBYWcazxM017zhtESYxxk+she6NX+7pW/UpDh7YV431749
vQGlhlbABU5zeZYmNYs/cRS3cuslTYb7EYESKSiE2cK014b0tOBLI1yDB7jv8xNFMRFh7CwyHrgx
eTqcsT/nhv056cbylBn2ZeggUooWxxKF0bSSO0fsAVeozi55b70IADy/2Y+df3i8OesQAIXIijvq
1wFSDjGyEUjmD507v5UdllSdfW+gzIpsHuv1/PVRakNswAz54eBen/kSIdQ8dgBKUl5GQyvMwFYA
UPFDb2hNF6hi3GzQVpdbf0K1nRudRoGWFU0QW3JL3m78hm7WP9etn4QLPNItXB7/Gtc1p3yXSYHG
GpP289NgctzSW7NeqQIKAUyfBbnHyTqmMGQ/TMyKLyTmmO2m6rEfWEFb0d+3HiUp0TXnQal7y1Zy
X+XOtJVtRpIxxmVono/I/UEBGNpC/Oj85nQLTty6vwe7kB4yiWGfTYQiUz2aznS7nuZ791/76387
bL/psCF2WcfQ//cs7KFSffI/my9tlcvyp2nYny/9V4/N+wO4F9R4OPz4Tdd22Z/BZp4JR4wzNfe1
6/z4kz+TAkz7DwGIacUTIQ4SiJD/6rGZtN+Yg9s8EkxWkeP8R7Mw1J+/nGnwTqAjXCln/B5A/X6p
ZBRxWGWbyuowYacd8TZl8G6RWMHiJNtiR2a9pTZlnHp3vjThbGLXkRe641U45Im3UlWUwY0qzeeP
cTgxTOXD0DnRZwbogIEWE9KzOy72oW5NtFqIQdDaruUZWWfVtMEv7RRhT6BfFySIhc1rzvkkO9EV
5zGybPOE4i9vto0v4yVo55lTHo3lZKLnjXSqKxR6JMye1i7TOusmMVII+UlkbTT86NpWbzTz1EYz
bke+AjAM2BgJ/B0mdI3kUTlnATAGToWIAF8XpsmkCS47q6Zebqe8GV71gl8KDUjUf+ddDDijVonj
PlIlzTyvblDFuE4+bz+Yw1NE6bLB0l+Rlci47CB1Dq5bstWLd8kXfgByO90yHRljuKwy+rY4K6gn
M8buuV40l5/Lb/Zs1Xb3XI56du9niPoiWPA3o4rKx7rzqpu+a4f5amqm2A4tRXcriBImIwzXciPa
6AbcA2AwtXc3ZfxeDZsH65QRRUWggwmaKFQn926RS/3ZiD3vNso5yQSs5cgqI99FXILVsNq5XkGG
3OIep7qobzKj8W/ByMjkGoaNfei4fihnG/+a+UazX5JkvE6UL3bTB0sXWFf1YBiNd4f2UlKlJOxE
s2cfCoM9iT3GeIwQ8x2RyEAByqV1nJRb3WRtM2gPC7OZrYPn/2R1zKWaHC4xezO6gQNRmRiyYaDg
55HN15H967VVlXhmlmuZG1zJFIV2DHEaH5+3bfuEWDEGG/7dVDPomNmVH9ij4rvJXKaYhR9H08Ye
zM808Lo1UV2zBdwabfziLZkHDNnwr+vadOOdAs11sqa0lAdyf/vlqBTOz72MlHYtIm0YN6NwwSbp
k1cmQceAtD8mNlMjpDu1uie81c6uE3Pyb2sP+Xdg0Bn6VDIJPiedpo9YY3NL01cPPZ3PjYPt1NzH
QBfAdWtpCrUg0LgQmMwBqXiv4FeHQOv9sYEf7pgR3w9Z4wGmDtWMW8wk3i5ujUWoA8xorT/1Tq30
Y94Aq30Wdef3J5t/oONx+7y4Uaw9zGNLiyyLzm5RDFdy6LvnpCkukW/G1zknCv8thVc3iECYRWVp
p7jQ3TJ0CTn9ZJu63MllZhNc+mUbQbXf6Q7/2aPaOjZLPD7JXshQ85PqDCO72XbsYakyklDma53m
phhDQeUl4xOz09g58Hhrj2VsRvuqbUnSUTaYio3uGWRvQ/cKnYywa85oXfzNLvkdDrMukfwNSqhw
7qc151xPj5Wipzr75X21eNd92kVHzMTdxveq6TQCPdy6ZILSWkZb2VQ03DVL+2YvrDR51G6aaNmT
IZKCOBDQdQlTvXTz9NAvXRy68bgnK9B+Mto11U8pxVlWVTeAke8NRLOMBCiFtY5zQ2w1hBHlgLS9
2ol3UdltmO+WV3pZd9/T2b3oi4hemzYbDwDO8ofS4XCbDoCNZtL5mPR3w62hInPXVNBVRySAe8tZ
LrKBQ5YDzMXU3+W72cgMIs15lUE/AAN5W9Vh5i2vVeTSKs3dm6Vuz/1ISnotErqVZtXum6hsdymh
Yee2jcYbp8u9QHbVV5/Vdl9Kw9vKaI52UK6Zl0eIdipDNAdy3+UmHwbtBO3KuJrzeQiUG3+upOjC
GGzTJnNBOwlfrXCUqn1G9TMedMwNn1ZVKzfGqO2BN79Ds8j3c4JIrW9H43EwRPTZzGwUgFOUWEcn
tQoSLqgyjsqhWjiYhWVflaCfd9AdmavWcUW+NyDgkxetRg0N9ayqE38vF7amdAVn9LaFqm5wFvcy
45qiNoTWhFOpkf293zXRk99AgjftIgIGoJLLggjqa1mB0WJALbOX2s2LnaEopiMpvB1OG39fLUP9
WpOq++y3sbbtB1VuqrFcLgRpV1dzM4KkNQvvDk5Aee6cSbuhlH5y46bAt+g3ahcjdQLNEhlToKY+
M072lMbXflZ4Pj0yu9nkvVTuJhOcGsGcywUDezEHNgTuzSAM82JGjNMX0ifbQKtL0MNV5O3d2s1O
WkvmPEwlFTSa0p76Wu+euePKJpRqrK90s70Hr1Xd0ezXL2ZKYLDXc6VVzm1gEUQ5CXha69BGCDrH
Q2dppH+46XeTKdp3QHH04RKzWDboW0abfdCZTyVtEnMDPMsOQTwZnyBgDfdQD7xvEzFcKOAaMoAi
8Vnz1TsO+vgFVdAUaDOJw51lf8JirZ15pkjXMzMCAgzWuWVuok9xa+1psH6OHPXmicbeL5XVowpb
oJbK+WUeZj/s80qErtt+aQp4oIOpHwGeZkgDRP09jlyi0VMNcqBnpocBqnS1EctsMaCIjFuiVtpt
1o3ZXWng6o778poWn9oWvSBOQsSDBESQtGO97YxiucRzj5qv6L6pNHlkDMFRivMF3RgIT+aQH1wj
XUKmi1BSQX/1dEGa9TDTeJueqi6Y2OW2SRnJLyLLHjXhMD8bG/1zIlyJOtlzv7dGe68G4z2i+vBa
SS6J5r6WOV37xgYyP2W6e/LnaLmudWWhyWleq5hagFn8aSwz0A1JXW+JIstCLx5MPA1zcUSUfiRb
kRAWx/gkxzm7hvUQAVNzjJ3RdrQa0j7Z1Hq6b4e8PlX99GAtSbczlqRksmlvyAFZvvWcPze9qaoH
2vYgyjt010FUmDP9lHLYkr7QB3PZFbtJQYhvNe8tisWLgQrlVce4fYPdG++hZ981Rs99Zb8VojCO
cgEHUieyvqpLZnKAs7+7xYip0vhG17NJQlz39cYou/Hg1WiROqu2thLcPQZ0J9lzYnHvwW/FYZKP
6U7n9HgjSje6baPq1PKlV3m7l4l+wappbWy35hZlgkeG0STCFhPpBfjJJ0JSHKaqidrXo7SROomy
ulcJmRwppaA7OHw6Im8stvRrremcECLoE7iY/XrYbIzypnL7eGONPlVe9W7L+MAAjWwRTb+Jxu5m
yRF/JD3pkB1Ky7r4zFy0DJZuehw7dVsb/U2vlWdOa3LDD6bT1pNkDuEKVvyg4s2c8pjbXo4A2Tal
zagKHu11mXretVM0JbFHbSBmYAP4yIrlFuBi9qON89/C73eFH+UbNdr/Xfg9fp++dH/XVGBHXl/x
Z73nm3/YkDrw+/uwIHHi0yX+s+DDTvmHg8QV0S693VUZ+ZeqwnQIgMPTDYsI0YXFTOmvik/Yf2Ce
o6tm6bS4P0Qa/0E2nGF92HT+Jq2gJ2dbiD3Q+PMLmbzXz91AnhdtaKqKsJxGtM+DZrlBl+PbnkR+
WQyt2SaawbJFc/veHb1z19XDizOkzUNdaQ+N3nYnhcAZtKm7oINT2nHGjBrtB5yPt6pstC8Q4YGe
OZXeHCDhMYG2bRF3t7AxZvPOsmQmikBjfXOPC0wccWEkrlefurwRZL9o2VKZpBMDtjp7Ndoq0G4E
uk9TAOGwLywMdqRE75Yl1lnk6xFy3id8zD1aJLekBjol/uQIptmR32/dRLe6XZJboj71Vixz1sMy
Q4MaTGKe4cHQNjRObjWLJ2uOO7LHFuapIBksIFl7GlOzfUSqZ+sssjT/08cIDhAKKHhIQxOSI1R9
ScvI+xY7aeyGxBrDgdmuqZEDaojOlToBrW1aU1TkVrcHGSquYL0s3UY5fnIVIb8ncajnMd4NYGyH
LaDcmYZilR4KXCSvUyl7gjegvB1SbfIgfnj26zzYVgDmMDnITj7EeV7zZan03LCAHVIxPqWVNPdp
PyLiLPz4kI0/rHpx8iyBJsXbeZBHEk3OldVeJaNSz11clBuV4wIopiQOysGnOo6dt36KxqBV4+uS
cgAUjc+g2zzGU/Y0DTCaZt9IT8AjvsaygkEbZeph8VQXlNRpe+qjJ8YyVcD6O+7JNXJ3nij3wLnv
h0U+oX99p7HSXy1gVADkxZcladxNofrXquhOYCXKQ9bLOnSlGU4gIbFK1M5VXQPtalFnJIDsiEXO
nmpdk6Fi1d9mxfDdkaVDvPMS3Y5+RZ6avuII1dpnN6MwY3XdW4PFYXkZbiAAOeFAxNAmNtDHWOOQ
XEcqb89eP4qty4j56FZS7krQj1DK4mTzQe+TSgz7YrDlVy9pptNES2JbN7Z2H9ezReh4/D0yo+rG
1voH9u7poSzmHLJgIdl6a3koM8cJlNSdwKxmm6hum2huclSPrAvJrm2Fv4shYm7sRPPh/I3fKzsr
oCci7YlYOwJazbLc0BL4WpnrkdAuIdrG5GH5etER2LsStMoeWN2iETOkD7jFNMxngDweDbvUA2C8
T1oeHReCtoOiowdt99qzPSPJNbMpPSUN6iYNEcy7qez2s1pc9k5a9Nlord6OxrGASug4ToZMXTkg
UskVa70GH+Sioc9xGPkOAO9t/C2eHodtOrC3EYSkHUSmq3s6KKP7kFtZfYunoSjRJiBqqVEP7Djw
etvIjVzKGFJjHjun6De9bizxXqaVoN0etwQBmj3vxo2VLQHd/Tc8DkTZRMNwi8zAIGGL2yL2h9wI
vGmavzU1i+o2dq35pHpZMq4f59Hf99xa0xoCrU8QLw07Cwgz6d+NpgFoEBMhvXOgOyXvc9qRUU6M
TkMxpjf1eGHc0b12NneLgKFKnjPObR0AgV8g2fIA8DWa2BPCxSfL6PjOqbN3k4pVYmK4gJ+b8HNq
AwalyxoW0ZjbyF/yPeclGQhveZlwvz25sp4ueap94ZF6FovUyTbLKoJTqOS1xrqkmJFC8qlTQrzl
twh6eShFLZ+KNiWoxKlteaZHP6A3V/D9GXUxgyiiT00uMo8cLJOmhpVXJ8PvUYqYw/VAD+0eJZ72
QK6K+0WQPRTGmU9qSeG3KTqvhMd4nITYRlU57Sj69LMTzZhjo56qr+/7S96B6eTnlDvyfOZ9uz61
jPOdu2IZzF3UEMdDAyMh/Wi4zRMa7HLuDiNQexFE9NXZSxYvQFFQ3o3m/FoqhhTQHv23VnR3wMwS
nFKZORxMr39x5pSJkE4gOAa8o5UbXpjREgJza9Q9A2oCp4Ana1eooJOdNyiDNBxSSInAk8FMDM4u
sgzWA2++yNHLbhZNH84zlmcGTIrkrXISwdSRIjO44iOKL94j2QLuOQqy/tJUBbXR7klDZMYKIBQa
A0m9+OQQmlEK6cSlHXtoJYEztnYQG+M9hBYRZB4twYokG3oulY9Oa9prc+MfyUWLqKwnnS6iX7zN
MEG3+hp1owysPHWXIXgu0O8FCEK6Rx+mcGh6TJAaOBAhCYZHFPsx5+76fWrcTwS9VdsFGcBOXwMZ
aHyRMmghNYLLluwUeq2TljXf1sRvjpvqyphyYmLGteoUbnnDUFq/RjZcbUt9xoAne/240IY+aFgs
g6YuKbPoDG+8GMG+5vGZVZaC9Swy1rvG+bwsVE8lohniAfvPosqyK7uOUHXPZU5I3zgzhk6Na+6B
bg/oKdmMWfaunNzfTfXymfwUgu4X6mrUnnZ0jiojopeSsvTDlf5a1Ma4wRLY3kaZiKAfGd1ltLyB
zR0nhaPHrxjB36k4v1u9zHfAqqdgmKznosWVXGQdkWweP2oBWhjUlN7vrbKY8gEoCS0WURIuoUhW
dp7e+aKqj7onlushQ/A4utlnVUR6yGJasWrL4dmbKzaM3nyQkrj7Iab5lE6oKpUj86+iZHpYINQ6
KqtwdungzpuSyOsdE7XimtnsuAXTapHCMX8lMWNmBuq4wbgC+UbYdFudovmp08Vym5kdjNty8ZFh
JK6ayJfPan79oc/SVx77rKepU3qPjWvzWlOfH9rVA5dP44bJVXyncCbe2n2UvropkQ6OM26qPL5Y
ouoOpvJiExFbWqMkirjQ9HatT3QpCbq2qS3m3ttaS+QIPC4Az+GgjQBm8ELC1B9ogMeVoPk2lbTY
+J4DURvVzWAs/UFH3H9wJ9v7PAJLe1X69JbCpL5ZdFNLt8OQDAfs/SbJUM5AEzydSlbWuh8CG8iA
LwaffrZtc0foxX0Do+4eIVWnb1g1NY4YohYb2+ry966FJ7I+qDHfKfqsKpjd1tnXtWHzyEA/rQ4U
uQtMXfx84RybDwg/1QYdzbVHd/Clg43xFcDjKR+TaEHRlIAPjM1v5NHZtOGkeDPiVCs2C3Eg4DEw
8RzrsUIGJDNwmuFkz9Obnnt5WFeqe4A31RwjFs8z3oV875fO7eKUVxElokv8laimA1O8lNvZGdxv
UewShCk698bvbfls1611NpS0wxYw+taWjBLrql5o5jT0lKverO5b02oh4HIpLlMmPHqtUUXKWF+r
OFxary9CBgfzTQn1YR8bbbqL3LHfGejXtjW/F6oRR9unNgPFPVIA+cxqlj2zxakXMlz0hyzto4Oe
uvKo2yMn3qhxTk05aGgXERZluCnH/CkWEo3boM1F4C9Je0KBwgOR6GO2xf/un0SDqSEpJgNTNjkH
oTNgu1n0rr3rl6l/1r1FfbOZqgOFrLCFgFW5AXHUfqpMGx+321VpH5rYRLLCxgXB6QopBOiZKqV8
6MbHGFMZ3XrbUn64+LWJgCKv52ErU56HK9+zimKLocP5NEbe4rzEGR2acPAmdlZPWT4PYjvRrGgd
Ov9WZjkXh/i918Ed8W5VrnrIl5Ks1S4ptXNeTvI1Kuxy10YeqNpimXI6/iXZh14ae4FlZZoXdMVY
POtw2e4IhS8PU8HyimT9YSw4G9N2U1/LoiRNInHRvvZLfNWWHEkB0DQwqIuheEScgppGd8V+JNr0
Gmt5s5uLPgmruAE5qC05I5i2tncjaZ13DMPaNrQXBjkpg+rtkBrquigXFVgwLw7KneJbQRDpfO+5
aVvdTHEy2aEfT3rjZBvIOILDQkGLdO48hMCCQcA3jpuSRl0AQ2K0Hqo+djKyCNVceW7bYQFKCj/A
SDwsV/lkaRunI5A+btAAhpYBtH9F4mAX7hzz0GOHfhbeqlFdwIK6B5xWtfEVa0EU6loaxddyGGTD
DEZvU3R/8Rg6QpGolmnuyOqDjfh66LUarK9v3E9NTy1gNNoepmISDv2sneit1seWezJUvSmvazzQ
m0go971oK+tNL9eGeUtgQbqfivqxy/xIvmJjUJvC8ke6jM4qmVsWOpWd532vvDo+OKrgCG4w8dk0
snWf8N3oW+mwOm+xvWW7TnTLF52D9dVIUnOQUx/jh9b3FT/2tIimv6trWb8kk1Xcj6Nhn5ZajhtR
WHVoJwamGiMpzG2crfwIPeJ00GQd3Tww6y288YuFdzWEPWV96jhFbplc+JsFXN02Zq/jcN7M2+n/
sXdmy3Eb2bp+lf0CcGQCiem2UHNxJkWJukFQooUZSMzD058PlN3bkrvt433d4QiFTIoECshcuYZ/
MJtu1+fuiV7vsK0o3B+6KPH3TSbMV1tN6lhkjd6EjM7gDWlv48LLOySRNUBFtzHkTAqH14sjyZfc
N4ZDbqpba4r9N1E2twN3Av1AmIwFzPlYy7wmlepxMqCkxYURPC3DJKfea3+ydzUjCXDJC/LyMk2A
kCNKvwO7GFONGNnnlpwebxC3OBpYr2wR72eMPDqlx1iNLpghjDlQOITsq1CB1Pdd47ZDheFBj/Gx
Z1R5PWX00lEygZ0eoV+/y1GT+1VrB/X7MEkItHXEOMtg77YE/l6nTDZiFM0aHLIb0O0cOuN8H3fC
vxmmKNsxq3OOUO/tHVMqAmZbwVkS8s7zimHTthi54xMZvbYuU+GymkFtaCaWN5lRN8FUiGwn81Bt
UphtLxEkmY01rv7FBb7cL4ZuX2okTkBcewdlT1JsKj28iYmD1YPuccJ3Jef5Qb/aDFhTg1KCgDXD
jUNjMnK2qAS/2mjk7Qbe1sYsp0842l/iCJv1pX4r0/xTmw7reoOTt+sRzGFAa1k7uLPmBoBqeIZm
YL9mLZKQBV4hATmzFIFR4ou3W40y+0hN9VXlpCWrpXUPUmRuYDYqucqjKLuj/yDEtldT7+0GLYab
tiPfTsVgbuu1/TN5rT75dZ3vFtxAj8z+xa9jSYmWdulwLFTXb0ejNu/TzqUjoJuvXTx1Z7dI0o3A
vfbMNGUbx7PGedfBjBMg3pnh6HC/ZPj04B/2hXqNVGwuQQupJS1OZY/tQRABGv7IcKFFSH+8tkAL
PJNKPSVGXQdIV7uX2AGagBkRiWOFPui4rG323mi25dB/9mUNT2a2NnFqPqPHmAXpoNQezQIvwKzb
+4i0RrGxoOdvfeENIFRD+2mpMmyGl8y8lHMMFb586bTbHnEye2wc+Q2ZA/K/meyojHT5GFfmixXL
nN56qd5aO2+2IgIOrY3ieXI965vWhbHso9Jz4NnrkeR7wtp0szjFAz5PItpUUYqdt/bCz4PomXhM
wwDTAPX0h1rKhZGZFzLNoQExomIPAJPkn3a5yif7kPWW/1ASsMATWnbl8PFCt2dcEHcGO6HYOSJr
zrTBN+OCVAalTrjlVWn3OgMjdjs4isRaQv/DajZL5MYxMYYF8gnwadeLGJsKVBBP/IVvZaX3zYzM
B1QFCR5eEp99LbLzbHO4Smv8GmZI7R8yI4t2k7NOJFysfO18Oi8Juj+GkM8NR1KQy05D7F17gbqk
pe337saVzuoE3ZHlJdJe8Y4qiFqTkIAHFvbYadUf0dj6HHnLGXy0CDDSZLITGdchulUoFkJtTWv3
rLGu2o9W5u7czMnP2qb9V/uiDUpS/YDMFI1GVV810XCP4/KbKBJWfDjbDP3L+1rpcktjxj0h/Gwi
9tbFB2oXGohLYdyOpvqYSNVeOiR+tmPjAG7OrfIQI/u+S6pC4j9JcdbYfXsqAfvRueiqjcjsNwaD
/n1vCNpw4YjFRDV/ziJmzmY3W3s3w1M17awvoT3Ix9GzM3DtzN0Bwlfjr3brDo/EPnPjOHYTuKLu
z01NM0rINJAhHiB54xn0WZIElrhAw9p3ymvV5W0QLpaCGYKFFTNtAOOr0xxyiDXno8SvdZ8ls35t
ZVW9rEj0AgrosnzN4JtPgZwz47XCPeTWRdn9mHLgNUh/u9PRw2Pqys0okaB3pPF2SiJGKyraWcU8
fyHPYmtFunhNmKzcVqMVXi9d3H81Eucb0INZb/zYaM81bej7BU+jwE7csQx0IsYPuGX0d6YZq+Vm
xZXjNe8W1YEuaIFLd2fp7bLSXVZOvsuoP5m2GsxREwAx0PuEATb1QmjcSFC9EMw5DI5JODzNkf2B
DMF+rMOo2kf13B3ZBwBJmpYpne89j55DhI9L8zESDJfa2Lr1ZBu+FhNMqLQIPcjKJjCFfLWbvYwm
Sc1Vzph+U3dDfCGH6KZ95DQVdLvE6c+qJP5snA5Xq0MUAqilSZTHm5Fe2KrzB7W5pLghvRsrbQcw
w5vnRqv6UteeN2BA7/pi0yMhcJh1CqeJuPCC05lv3TCLEk8Dv8DZenW/fOyBg2Pd5GKRYtGgRgum
nNtrq9f9lcvqqQOhxw4YZplcLRo5zS0Hlr/psMwmY4LzvMHOB05y062ZEFHmpcgc9zPUaY+t3acd
1mQxrr/GVJO0egqv6ghHBqgV1vRo97qj+SSYlG0owzzehOE/o74L8CKO0mhbIlw8oYY2zw9zBgA8
sNhouwW5pISEfpUDMzmiSUELvR0s/Q2mN55vZX0/G6T1C4TqswYutbV1Px6iJKzvp2gwP6YpGfgW
VB3M8saWd22Nyg3CNoP30NoN5ymxrLrLF2P4aKgEu4G4pi9TMMC/bmaj+5hpQ9wING8OpgYXTfHa
WvctdJ4H30CPBKWd0L8gsmiizZRk5671BjjeK0R3Mnt2aVUSVjeF7ZUmOWMMUMVuUzblCDdw2490
BTdWA/r4hg5/x3niN1YO+cecbfQJRps3XaS7sGuidIt0/B1+Wgo9tlmbO+jf05NY3OicKkJlmcfz
t1wX8iWULYna4qBsT6ejAWkO4G0TpUn9sXdsdKYMTt0IOxkOe5DnFDvJDiPI9KANcCf4YReXJpzc
0zCKbqdbJ7vSEi0PMnsprjCaGj90KWq9RFmci0E4qcBpVEg46Yx7ndX6BqC/dyxiGe3aYdEH2I8q
sLAWiZBuAAbswUv5RPfW4BAb9ZMgv7tqqnrc9x3ZP+1Mly6NET8A6RgCD41+mvZViqdWW1z3nf/V
GCSlA2ptRye2EVWEen4NwcEOrBRaQFJbpyqW3h0s0glPFXs4O4YLIB+Pt63qqDp6MsaAfnNzbmO/
vzYaN7vC8PVL6U1yN4SQrbBSfMWJKg5MhWpk6KW0FWVY0Ctr5mcjscK928h4p83F2hks9EM86DYY
mtk8YUZIz6bKytmk0bZsAWrJ7aoXhdYT8HJkYJuXBOJHQKmwHOdmgiPhSsa4eLfRB5Z+nm9RYhzy
h8lGeWCOOWxSewWSZDDzrwy33o424xt6rJJMo4r3EnjOxq+WGztb+LoI71trmm9HJHs35pA9+635
yYoI1rZR7hLg7Fs6Ja9+2TgbHxnE7YhKwbbF6mlbQoDZmzKDBKbwyo7ShwUhxm2lbHQkoHYgF7Dc
4ptooTpQf9QtlkCobGCVZh5JrLrDsKjhszExBjEt45OFVy7COmTIE7D1gx44qIFyvBZ+Wt+PfX0P
2i6fN6LyONqlLhtG8MYtqu7YkQiAlWiFmVdw/d6U4fbXlVkiNUX8hwK5ACxXUEG7kVl7VExXg9YT
ZOH64/ss9r9j678bW3N4o7Pzn8fWH1/BZ4JlqcofZtfff+y32bWUzi9QRGgF2p6/zpyZQv8+uzbV
LyjGWqj5rBDm34DKyv8FAqRSq0y1A/lmNTf+XQzABvdswzdB5MdVqGXJfyLawyX+QL1SHmrcRGqU
v9h2jvkn6a3VKQ/lkp6BwoBBclAC+LtHvx98J8C59vMfHsy/oTv+yMF6vxhMmZXW6StYWD+LEkf2
tGrsdOo+Nmb9UqrKfJq7wX+GOMIGdEwB/1C46tUfMOL8P1waFLbwkDJzeKg/zubx4JVTR3/hfvEn
Lg3Wzd+trnXTzu0d+WQR7hiFisa0Atj7AOH++vI/EoXWTw4qwIRK53sMguTPlzctvOp81Evuc1S1
6PTj+EmG0fWLPifVermpAIHy19c0WSM/vVsuylJR9CMd6b7jFf4gx1TqMuwj7Zv3tlmaTyVagSeT
GW69Rz3Qf161YK9UYnHxXvZNe4i7vntzNAi/3HB4DjUSyweN3tB0bMHAhbtlWdQripYUAuTaQl4G
HdLaS5YVRNlqiU7fxEzdCv76c/wsL70+O8dacfmwR4X1s26ohyNYP7mxeS97sqSsh9Y55eg57712
kk/oBaxWd2CT//qqP7KCv78xlLTAmgDgX0Xrf1wwADjddLIbeZ/KQT7Rn0no8JbxN5FOpFlymR5s
peUNExz0eucYnslfX//PG9O1pEcl7Kya4d7Pe2Xw/TLDC1XeO4YzPWD4pl8o9Ka7aKjl32iF/8Qr
e/+slkTMD4AdF/wTZzacXWwiRS/vVeJPDwbZfLbHcxdNxtCy2rcpU+p1EM66O0VRBNod2SxG6kLd
yujx/fMPjkAJ0VK6NnPSnzh1pjIqvDdDcd93NZtEuSDpr8i1xbBJysz/P2wShA/Xfcl/7p+4p3gn
i8SwBvO+ackRaVfkS6Cwvrj0rkCVvEkVbYm2osBIWOV+vsibYvCnFUkGOJyW3VJdDGeYHiKGsdGO
/iGo6Gzwd7KDPBTHQz3yW1N2GWnvNJ59VHzy/V8/sne6//8ij95fIPLV7iriagP9+5kYiI192HvA
Ru7DMBX1fnGb5vi+bqau0C8N3ttB7o3EvZkHWFBS7aIEIF3Qzn59hMOaYRiaqTo/LONC90WGon3z
GjE9/PV9/psouOK2AFwhiICgzU+cGExE+sFhTHwPAYIH8v6YpW70ixShfKrxp/ublb2eoD+EQEfg
J49YAvmVDTjs5yvi62OmIpvb+1Fb1cXuCvsVu8D1DyuNKBSt6a6xHHrzYRJiRob0EyjNkQHvY9Jn
CXLIWLS8WRhK3iEblRwEfiQviaUInOuaeH9ELaeGg9gTJDac8wArS1SHDQPyhUlijINXX/0NEZRP
8PPH4pPwnpHaUyYcp5/JzIuX+W6dzNF9tdLmfD0vOAi7RnpbW3gdHEumgWOQugOTH9M2cidIEIyM
934c0UuEBW2JYJ60jzGiyVy86Nz9sERGd4ydtpcIHkT0+4zQZoAHqIpBuIhH4wPtuKjboi5fNZsR
fw47QFQ9brfCFOyMtB37HUcAUt4Mr8F3erq878suvnhtkV6ZhVfdIGFKyu5VDfxYVECMT3J2s1tZ
zflXkbVyC26J+tCclwWf32mI32b4ec65w4N8m3Sc32f02+HxI6Kr72qBSh+TVh8VBFW1Ymu7sYdB
oOsa+rkv83TcWqHrPvoQhwV0xShzIAgO9UABGjVUCY4/N4HTmd4XCIl0M8ui7XBfA8YNyq3vVXMy
IXYYpxDp7Csz6hme6SE8C8f34XUMkqmnwiXoHj68pKFtr3rHdWtmjMXjSOs7NypyWt6+isMt1jX+
cwSV51lnrBEXxFSE7S1IOaTegY6RGmANIjuIYEVl26/AY0gTSo9oQwpIIEZoeXpok5kfm108SlGB
p7+CbEVO0x5dNPeKDnHWczJL6j3NvKMXrj5bEaoy145V1VdY7HpyH81VEdOwSSbvBG4vvhmQ8MFa
BkPQTWTG4iCStNkizhSBplfNvkGWpaqBzI1CLJ9k6yEwxPBvi4oVVX5XVXSg6vaA6G64pwKsPhd+
i4uRZaDt6+j4jYUy/Rr1YQrMPI7Kreh5PZjEdkiwRdqGhekOAQurEFa0gQM8AVcxjHmDrMubqunB
TyCA9ZNhe0l2GfBwhplQlvCUn9whrITPAkA4yd0WbuFByMIu110bUsjaYTS9ajiMJkzeTCUGejrw
omZYcV4mff3JiAfH4nazlGprrufC2xtiTX4WRO2YvfOky1XZSESwCYn2hnqtvdG1dkz/wdMXUZh/
mIyWNzaHHYfCjEMC4BafuEIBmhwSPI7po3ty1eUva34H0w794jctb9aRCy8V/JURCNFgvYynr6Yb
zvihzQZCdqLAGbje0gXL7KjX0B6hPCWCfLXLV8p0MSJrEy7+82ia7Vu7rNyO3iHwKOKQqwp/VzTI
82xqdqiH5CamihvoBNwcFQcWxlhjPeNrBMZnLqpLVmbmU40mCP+oyv2rrhuIz4QzUCa58otoK2XH
VyJIIC10XhIfE6RQAkSAanzv4d792mBGQ0ctt/gXDXzBG/pRhBhAFt4VPA3/yseQ/cG0HQ51iIrT
3XuMJIfzrkKbQ9RN64ZBlNe+1f76KP1Gyae27fnr+90WTNBSBg1quqtIO03oS8l8V7/nIllOG/62
ZGaHMtYgb5DnkbB4yQxnc1xZMACVTDOdH/qEcsPCqAJqpcnx3E163M5r9jibPHtZzHwotiRXyuKh
fQOiOj3A8W7faGjQtIxSsk+RDfYrpiUImq7pkc45bWs/ql/SDKpjgGvU/PCeKCxofM9npkfOqzmR
36dtzqutuZnJ9NI3ZeUuzwJfplNVr501ZuToXYfipgVOWF2xjHh35nq3KJ9x8LRVc2xD7kikgiS8
gii4s2WmX8BXcprPGazLXYhFySucZkihuIACl6nbhjsHB0sGVVXjPF3VRsPI7T3BYVri77Il7d6+
Fz/WmvrMqc/gAY0KBRwHZFPK1IV5xPWIrCQyprZ6jV1c3g4cO9ygNqd02Xh4b6ewOWT4BaIpFy/f
t5AMbfyah6lZ0yBOnm7bjPeeGjGM8FvekQ49kjv+1wct2uxgrhDbqrVUgdyYHOQsSQxAW58c3vQN
5FD3xMepLsBWnAeQJ4CljDjnbgHJNcdx5MQF3UpeDgz6RgA1Afuken4zeKHpTuHj2l/rMTJienIo
YSGiULJq0SLzrB3KedxMaLOAO6au/Ck9H0hu4j6lmcfYrqtFcsBbijXCiNR+jYuRZwqTk8//HgTQ
dEEQMyl5KnmW+FfObFunGuWbi3bWyxdj5wVwEUnHQNW9pAwPLviKNUfS/fpYhxZvFcaXtwV9uT6H
kRTUL5PwGXHO6W6aI+cVUAr7FTmbYmcmgFG3kc2Ob5qWO3lfibApJYP1hBBgS3L0nQTSaJHT1kDF
/Sk0x5NXrS8ordHZ2ptVWB+LRvqwCZeJDjflaAudpyMpMr2VBWxibv04i9R+tdJUPpmGRw1A34qj
CSrf02jh0Iybw0riJc77+QbUn35xIs1Gr+WIe8b6CTmJyJFb8NwbzOgh36wF7zIa+mWRFls0okRN
CN2YrFPSPvU1X6Sbz2vp1ixtQf0Wi/R1db4fm/MiWFEavxNE02M++2JrVARMz4A5aBbbpu+pZNan
1uhh8pEflfkCSYXbiR0+RYZ3zasG8WAhDRfBt81KttUyA2d2rcXag/GCPGm3EeEoydhcJqJISIG1
jc0olCWPllgWTg9xEjrWbhzc+jgnNuNCG+0B+2FqRkYrJeBehpWNsF8VbKUEMFjoP2PvQdma9+qU
QT+sdr7vjTnIbIefzvvYrB8l4icskTDjQSN4J2+gVa6xbzJT41BFkiBPKhKtJTmTqgVwEGvi/QF8
j0Vr4T6kJnFhDaxN5HLivK9dpgoca1Onm+PkJvMXyKzh/fv6VMxtD5BH+wN8J4Vra++xRDyB+J2y
s+EcRzNeTd8XBPgc75t2gTkERTM0RyMtkdQDyfEaOfRS3leFg4I6Ii8Q8m4cuMoHWZfyBlkcHkLW
Goj0OmUpEVOzSyIRQoFG4NYmTQgkZZJlk6wfyBgLVh/jKEQW1cj3ZhKhZkvtKW+k4iOw5OSTHcNj
3Mo8Yme5Yc0Jg0s9aAjNounTimhvJfLWds3lnkqdRS2Qge6DDn4D2B72l8q6rMBRAoZuwGRyPb67
lKdkgZ+hGcQBBCI/suYxoGtLUKiiZgj3teH5hKt+vdu0Rx9iZ9Uz1wWtPj1gh9g4G02p9uxPM4mf
TW8Z+A8WQ5vRVJ2xTVWDenVDLrQ8DtJLpmPXD2V8K9tUVKeSMHoDhJW7sL2OK0AEYLULGS7NU2f3
JCGRkfnPYsQbo9RgGPZslRH5Y9N97L2puDUt+2tshEaQMaU92nkNELZh74xZlH6LwD9u3FWtzgLX
nwVDZbGBJ47HNNGcSHPCiL2j5emToczOc5bOPOcEL6ZNZcMYORgY0exF6UFSjWqYavEwFadE6/Ta
Uq2UAadmcaKyn44lvWw4WFqX4E6t6ps/5eQLjjkRDEkyw03TmiAip6ntxLleg/8ZTBONSKxZyKl6
hRyimZf5yahMujB0inqY6+FoPEYpk6WgKTR/1r7kIVn2Mt3RAURt1IIvaqHfiWnKQI6D98P0UONb
+ZBF8P5yevBBX4/smbVQznJWwWj5bFU/Xm1ARMPtYfxNswnI6rhV4cidTu+HSRgTtxfY4hkMAp+Q
lPna36XrGS6BYz2HCPJEoAfWYCfQEkQ5LtWEvI6YVuHgHF7opzVHsOv+VeJH6jRqX95Ek+0/S6Nr
3yBTelsQdOpEDcZ7xV+T85PZKKu1iIhWCxjKp4ErB+9xE59VgiMuwNZurkv2RL7mmzr0vauiATa2
DTXtq3FS+iUDwIqSOHGvqdlCXc7iSUJAJEZl752VabNZFrByAbVdfDSZuPyqBke0gI17dlxngJKx
M7QJjO8ZRk2PxOBkLoA1qJPrLsI9UbBN3SopA4ICAsOh6toe3zETjLfXdvaryDBsgMdAy872iUr0
eXgkbmpwbICWpZIoHA4WZ5idp5iONdBY1zppoEA3zRKt4eA9ZbYRfsAkA81z4L1iH2WF6+2cuTP3
XDl+ihuM2NCNXK5iwB4fAHNm25YdQnSm2ln2HIgrZMLB+TyYlTbucNZBM4N0uvR2VmNNRzOyja+9
tuy31O+XX4H3DNBqppZ0e8wZ1SGJfZG6FVdYV1SHnObKp5UU1oCFCBlX1+hywnivpvpsW1Nyg+gs
ztqpk3wsdBc9OuT4U9AXOS4wrS0OSDjMN76lww8xou1fq3rmN8EqSVoy5dKP7pbSoGLNkZCVK9QW
8kDjD87Le3fmvxOev5vwKMekU/WfJzwfutf4h9nO9x/4fbYjmNXQXALe/LtwzL9mO1L9gjuZ6dO3
xl1JrGOf3wc8yM1I+vK0HP812bFchj5r82XtfLrv86B/QEh8bwL9b1OQOyKCWmu//J2L6Pzs7EXV
noCU8eZrH+LYAlSVsnXeFw6diKJQJNjTRMgjjdAXiDdoe8wzaVlC1/I9kpCxVysFl2JztYhGloBs
Z57tO+borcAbHo330EN8dBQ9aLaicIiTD4Y7TyXgNH/wfHzawskvwJ4WJnP6aByAWYg8NG79AhbK
ucJupKUJJWXlfbO0Oyf9cUTXZxpOkYtifXgKXcQRkdL16uGROCbUo4FNLdhrFZtqF6Vjg4YwlDIw
JyRjgeCy764/DpNQM1olp5YZSahCUe2MeXITFkVMG59GRTCWDlrqhRk/LV1lHflQ6OAiXf1lpO54
8jig60AXcXo/VfZNR/0CZSOJ9nEV9q807BNOrgIKdQL6KHBESnVfDUhCoAy2wHg+p5Dd8SPaLBkE
n91InVBfTGBQpQyQgp9u4igbjNM0Uo9ts8yI5kdjlv0CGyLK0pVLo23TPZjJyqMeQlF19RFLz1Am
+aaAIplND04ukuZaTy2oioyelok+4em/EaHskm7+m4gAdWHVoPzPEeEGeY74f7avWdX9oFD12w/+
Fhl85xdkqGhBowNPG9qUzJh+n/oKIoNyIB2bwGO+C8T/HhnW0S9NRL5N59QWf9CoUvYvDA8FykhM
EXA9Zyr8DwKEcn+ecSE7ZDEMJSOW67j651ELIUujpeGaV4uwVbQcknaVZNhWptgUgKGMTsHvKpA4
hHtop2goAJh4gZ3gyMBM5LEdtHEVMrYm9TAKWot1Fbj0LK6rCJ3XxurPXj26W5X7zqXqSzjOZauD
qoyMC4KocqPh8Twijjl9SBFtQ9+9oryRuq7AaKc1qPh23vD75N5k+FJu/CGEflv7IVozetrENhTc
JKa5WYDP9BXFWR3eA169ZUtQxAEeVuzqY91qFKUcLwvc3Dljm4pBLWp1cVS/9bYct32qcU4amjRo
6PZfh00U7cYOYedBkEI7tIPy1tiFlL77WSzLwa7Qnikj82CUdvnRxxYL4R1MS5Zc7fKpuW0y5DCM
KOvoiHXWPqcxGWi4KEitOFy/gALOk1LbrvR8ELF98uBGcUUjVC5HnUHFQDE93IxaD0d04W+b2Re0
lbMFniLw0t5EDR1iD8oXwra2UUKjdSx6OFlV3p6zxL2OJeJG0ioeYK5CiQrdg1/0R62Qbwxzc2UX
V02gKMe3ZigOBkBDSLHzs90NczB064eAI77teirhfEYxobENZ5d7/ZeihSQ3TcVZlzK56AYZU1L8
XbW4ewPFob291OW2z6B9EPncTQ3BzQ99uveVCLwMMlmyhMbzbOFkYQncQ9oVV89od9qbKvI3xlDM
J7OK0yc31cupld6ADMlY75ny2nuzNeZtO2F/Wq60LduLDlMPabZG520HX/qznrS6UJWd5jIsAtO2
6m3fNiOGlhANLdI9dFbrbZ4buyytn+BWPGNjfwWt291EgHj3RpmInRQLXErgl4udfk7rTh3SCtWi
Eecz+GMpZAls32HkYtU9+PZ2bYfkLeCvkSXhNdG9X6XVnmxzDkzawwHVRjB4WMHBrALd39mnGgek
z7NaEFtr2gv4/i/LrCY0zj29Sym2jnaJkhckYg87XdZCQh6JMJJWx3hR/U7R0ICsx9cy2XwyWvhJ
mYv7kIOAI7Y3c32QHm+wwv1h76RFsw+t9ENjOtF1KeJib3lfIr8V5ymiysMz2HjKwQKupPlYbaEv
JQ/QjxmEgB+EmYwokk785kmUk4e0pp89LK6ntm27XLcdPmEe5OWdGcbOfsl6EFUMKHflJKNNZxri
LnGaZSeWrNgxNIiD3s7MbdxZKZyg1DlJpHCCJPIGxEuiU2cP5qU1BOqdGLV8QJeKp+jBdjAVTmRO
5I9be0TDRdirqoedig9zqMSmM6TDzq2XfRdrTt5+oaResvIxM6z5DvlPcZZdi6aO7zgoKI1GFu8c
7Y1bpqLozuZYulpzm+25VUCfBhRr3zFQooTrVWXODR4IX5LBidcDOz8NNad57w0YwS08T720NlVc
TgZgiW9oK3lbDnP7rAdYqanTPQovOfXl4Jy9xWXU2dirSFCN0oAFbdSf0Jgfc2erFNwpBAC+9l1O
O5OyU/aYapRoAKeJRCXL+LUgh9nnJDpA9a+SkX8PteIwOnQ+S1WWe7w3G/owrd7O4cDAwbW8jVTJ
a11FjAy85bGtKMTp1mBhiIb0ZvT6LgBxMNM/ROmnKWuWFAjc69l092Rqr34Nw8ZLSGmGorUfQxMK
HyYcOxwkN4KtdphU/evAFARY9xze2E1qHUQu5Tn04PakOSPFbO2VQ/0A5u0X3jG2xG2Vm58dp71K
I5WeWnt69kYEXNzE6QK0SJ1TL5LyyfeHj8iE0djT7q9OjEzdEK6aQVH+ZMr+4qquWUntYGaaAu3O
Kr/OUeosRQP5OSyZicVeENb1t6bpBQYR6J7bS18dFAZ329Ce0109dvnVnGOyqCb6WbYV+ke8eZAx
iD+jpOc/zWo+VnkpL4uT9nt8Y+t95+WgLj2uWC7LUz2o5K7NnKtUcghNBsp/2QhxM5NRvm96296I
wn7UGWAYJh3JZa7bU9TUCD8MFuYHXQ/VBDLNNi5q5yXPpk9j2APNn923CgWETRzlMIrpiB/w7Dbg
PISgnAEc3OJ9eYctCbUlA3ZufLzWNZapnY3AO765FTgEFMaT/VQnOGI4Kj/J2PjY+zpdQchvFghv
YmHfn7xhoRueJNikhCGicNOUnONBgRM2iHKjZyBRhL0X9CLTQvXLsveRO1p7M0fuhzaCPERu+nEk
uz0thgd+q73ApoazZkTfLEO7uDvn4d5wc5j9Gk0ku6I0l6oQZ0/TQKgUJ/lCVN03gL63I+a3VvkF
dmjZfVAJJJWMNWvUPry/kRm6Dqau9qrxuYPa4rIVa7hydHVYfYV3ixGJPyJTGZvZusmqFLNRC7kg
uMTUydoxww9WP5YWg8B5ZlQR7eyW9naKsPaCOBGkcbr9D5YqXKd5YchfLuW5Ae0B/Sat0Cq30Z3I
E+YLm1I3S9N8V4/+b8H9N+k1pkgmlfB/Tq8/MoQGUvlDzf39Z/5Vc5M+2ySuDtistY4GJPR7Zi0l
31oHA9jtkt5SXv+eWNuU3MK0cM1wya3pif2r8lbiFzS8gWwLD4zgWnr/o8T6B3QGhTdZu1QWVT/w
O4rwFZTyB9xd2I8SZal6vOmLt6jNgfJ++cPT+Dc4Sh7WH1Atf77AT9i0ZrLyQk9cwEthsLNXe/81
GW4Sn0nA38Dg3nFmP3QRpOetfpKWhQDpnzE7s2xlbpMmXKc2+hQpBn6GaaFDuSonZLX9uU2nyPtK
Wex1gAc0edoCG95mCHam01FHxRuNCM+NbqNexcJ3DyTYa8er7H9NPA7J4qpvVGuoC/iy5ZS3fho2
lN9ivjggwcKnue72qZnY5xa4+l2KjwVyE2lYl10AqpG0y2qgbpmDgwnSZsRCEdZDXtRx9lj7KM6B
8FAlsJwtNwFdAxKqiZBOb54bqZMPM0DCSx7WKAMuVO/jvhiS3CoubocEtg0c/caTiI1+NiqEZajS
CzjPndkE4r3nABZbL5e0g5LzODINV+XOGiIc/RC+hfk9hchyNEl7+G9R/v9TlFOTryLlfxE1fm27
/3lOmij5yUX1t5/8LXa47i/gSR3MhqW0TUutYeC32OGZvzi2SdhwvkOizT8ED4HCGOHD9bAbI4Ss
Eec3QDZtO3xjHOLGWrRTf/n/JHg43hoe/rDjYAA59AUVNRIUZe7yp90dzWrM0TuKT23h9pfKK5k4
lqZuL9YMZz5XHfNpH82LB8uFoVhgaY5MKwQrIcdjFjeoQYQYK+ybzm8egfzAg7Ryprtel6O4As/E
Snq/ulSTXe/xoewy3D1i+wTq2W32fdqHSwCcY4QQ4dm5vVGZjZyTP2eQiXCBr0PwN17WI9g8I9US
FV70AUFBSs4B2/fAd9JP/jg+yzYPqVPD9v9xd2a9bSPbFv4rQb9L4DxcoA9wNdnykMRO0k7yQii2
wnkQR1G//n4UqbQkO+nkMDiHuOx+spQSWazaVbX22mvVH3Z5yQGowlTaLUfCLFe84s6uYvEKRj0q
z1vUCDmlNrVRu5GFLWW9cW/4J4jSpgiRXaCNdudaiZfNnK1XXabyJr7dVbjMbzNZeGBRLq89JDre
Wwm1gCzyzlvJzDB4MnfNk7PHz+aQnt2ZC0lqgZcSRh5OVYfvbAc1DEne4m2a8TGFgeI1aaQP6JSi
L2Pk5a2h1AujDPLpaIOFp402MNacrpK/8xNPf4uMinxnKbJAob4GVWUR10UjnWCMdjOzsEwcpkpl
LoFaUqG0CajepwvlLFemSmyGE2nEEdnaytSh+ckl7EFIO9hsioXzhj17SdarFpRgppcOPiVqRYV4
YO+UmxzXSkR20OEA0tjlSEbml2bV7J2y2sPQyt2J81FJhMI2CcmqNItU3oda3OwM6TL3hE8I/arI
QCKH41v5X1ZUC1dmlX6oAS2Qkhaiz5jw1lci5ykgIMOZ4S5DeVGu4mBp2/eZEsnRjHAa3BpeiOdW
xDaWXg4dfZKEsUaQzzT0VUZWI89QfrJSS7oDFvLmqq1tb+pdss4l7PjQBNppc2vjktqovOxqS/on
9TR5ikXTFu1rtDcDUcNVNxpZd6Kcf7RBOadqrvtLBBot+xqAJijvtjALNisAm+yzUG2QQkWJ+E4L
E/UaXwD5na9h/zFSo+JGzbKNNs3LkC6rkjC9LSThM0mx4vWI0ru5VAlr7Lw/Y96B2C+iE5tl6SkF
NeEcXAB1xWwWprXxyYDB9343aqQsSyuYaxsrwKACYlJ4KSiFijqIFkfBNIiq6rNj72JhJtYwKOYZ
OpccE7wUw2Le8lzVc6wWObMLd2W8AycQHOEm2UD4nG7FGt2LRHpbqeKnXWZ+ElIc7CGDzlOdaj+q
U11IVYrubNIL6rqlC8GWtAfVMt7bVrIWyOIjnawHyTyF7E3il/TnGzTy4JaZBnYJjiZhjCSL97Rg
o3iaOa8zDimGZlbLrQgDksGsOOSm7KySbjMzQyXMsPBZ40yQfArdUVLcp3mtc0vZwhsV1tsSCdhJ
uvGT27pEHSErte2iEKi/VGRn6VOntbmTdhJutIUlhubUKGrv2pcFDyX3LEG/aCvE6m3GQWyuy1Sf
Q0wR55skp0RNpxhYTDTjQUnDWp3ku+tI0DFDzTPnwjfIwqGiM1qoFlloU6irRaSwNcDo0P+4VRFS
DVFIvjZcfaFEeYhXDPA6RYeorfmpp97BHUVeRaNWHPvicGqUvsLhItxceT5FYXFRJBclTkTTUgzt
26pEWX5aeM3xLxDUpZob6e0Wvce/KrRSiwDLJ9+ehUGWwOmzY/LZIzlceMm1Vm8/ooGuzWLy3Mst
QrtzlW9dB6oQ34qBvIEVroyQHN7EGwkGK8iHvvS10iBSpZs7mQLI94YKfKKBW8wcFWWTaZ3s6gtr
hAbO1Ax8Hw1Bk8LNrV5dU9iJzGNafg58wyMpXzhbVALNdAHpbq/N9zrY2fVXyE6cM+HJLoBQMZdG
Fg3zOit7RFcMEXAdneGJo0VigwMXSyr9AphmVnrjBsVnFhZtwRm6vIx2m4pZinLEjjLaqgKJCd38
UYpYbea6omc3SmiZi9IW39kwmC/lEXpuEBjx1YwM7yLQkaR2dvDZkGiYiCywGFTHVALCubxEdVVY
CrWObr/pO0utAiJr6jSutbyibjZOjUXGYfKm0EXzehvpLny64N5q5F71zNYvyKmjxYIC3tcCilgj
YWQoEzKvyhTHz2BmytIGVhYSxBNYwZuZsJXfpmLcWBtIjcKfUt86iU3WFonaqR/gEgNBxQTgcsWr
Ot9Yi6rYXCNLswHf2mZPapyidRgmFSzeILmBUkTah83uMt2ZXwC2w6WtppAa7WJe+NUXcm/FXIDY
NkfG4kMsps7SSDP7kgSVjFmR8boUrfs8i5CkDoFrjaJU7yiQDRfpKEMy2bsvhGx0VzneW1wejSss
MiVmY/Aa8aPdYqv5qOFSVK4KEw27CEDZDFEZhL6iiVoC/KQQkT4oPuBRVdCv95vCtbUr+H/w4upM
sOO5xMqJBu7evBjqVY3AvwIkLczRHNkJc8cy4axQ9m+OPlYZqmYzV4en2pTySgiK7v2St74YAEPq
uSg28if2O98H9cNZYsdWJvMDBdYxrLRpTJnbRPIgxE0EMQ3XNYpt4CcFGL4USyNnlnjp7kFGVuwh
jIXtlc4RAFXjKLvY1KMKbDXUcUel2L6Ele1XhP4gog9KJ7+sQ2EHHZ2IafgjbVUjMAQFoPCuSsEs
5AnJNbQjdgVWY42+I56Ecx0GDY6fhv20kYrRRUZB5dusNjaLythg/YgATjQJI8KrDzUtRbaUCiRH
sO2/lNpCTtNrisETuE0TM5QbN1jqP2fCjqLMKi6QnWF1o+42VhL5Ok0KJF44R5BIhe1emCjEe6WA
NAVr28SoHcObZjoaJzsfPkydiRECDUZWFshI1JxXHH+0pMZUY+NnIXcBo1cx34jA9Pk0zncbd4FQ
Ni60hklVANA3yk/2RvgEbopzJvbX3p3hpJt7OJ6cmEytdhHKM1WU4yyIJiS5L3eisy3RWSQDMhHq
VM/gDtX5Q8ARemZlpngTekZj08vL/4gxJ1Bzpl7ICN+h4rXLC8jbUQVJH4odmDTqgiQpKnwVyC7N
5e0ofK3UDdeEHRBqTCH2yUu86IUH9NebumZczfEsR4xvge5nhKKMnwtI7+f5R4L3bi7TSbj+il8o
8wbV0WGCAEoirAW42ShN4DOFhE5eePUEME6a5rlGMYGiORiXbjIDX1ffQX5QdW4TtUL0HlGpm6rQ
1aUGBI+gnIymdhakhT/PoJBeKBiPzMktyVcIsG7KWRAp9dPWMkAL2XN/kGpNv7YUJ6LCoi71m0xg
azazbNE2b7GeladSrX/MQzl7qC3wV81WlUUw2tlTaasKy5RKhxTjAk/7JCcKFRsZuryXLjVRrCWS
eRt4db2WRpYNec8VV8RT98qtRiLpNkX7WJZ+VpNGCHXgNvxSjFkugD3bObB/HeXyfSHG8lzVqmgS
U2YxhwNvXpjbsJiryKNAfSor9Pvt6j5DQQP13mo7pbYahM5PnBWK+0DUUhwrC9GNqQZNxATzVVzF
pmEj+Chb+WY+0sD+pVLQnziJb2+oHOS8DLL2LqlIyk+J5x7SpWL23oyE4KMtCoE9A4Q1r2JEVK6w
/BOuhMSiHJHxeg1UoN3JuxzHDyGJlxL8zvlo18hI6UoyryNdZO8vIB6uWsUU/TfHJzSH0aLSEvXC
C0bRciuwF09wWXkfp/jEj4R0nicb741rU1TieWH52tN16ZogUWJe5jBZdJR5spLIJzdZfGe0SRC7
9TT8o8UwnvplvZkgmstcTxXvOqHUfR6EaC/bZh48Or6m7i71wKmosi+0r2UeV08aOr9k+wJze1tK
0lZeVKkSL/5/nf87+HO2ylfz/bn+rlin9f06K9CjOqSrm0/fxm6Uv0f0ssnI/+qXftzQq/XPIAoi
9rnnVlT7m9rfzI/aCFbcc/G0/vMPDv+sFbJELv+PVwG56+7vI0MdS7hZCgpChvurJRQc9c73nv/H
j9Z25I+/86Nbb3tm+fTnH4ALxjkM+6uPr0BjAkyF3YDeb3Nhx3rcC3vRdtgMUHPaz1ui1ZB6AZj2
DFX61U6QlTFV3dTOimr7qs+GgimNQYNFVVURQG8uEB9grP98JzzCssibuQhf+EStAJz65/rgrIWj
eWCOVSqHdKEpbT8ZAdBZqGOG/dh1Tjvk/vMPv3oipzBzSU27j/lxagG9vfaFPG7/x17H30LTr0QB
ZSxxakDDQWlHAA953AkiSQkNf1ucnsEJudohN6RO2E/dE3D1l6eBNNZ5SInUyv4Zz2OBoY2p/MWo
CUJke/2XpsF3RwJb/HOE+Vc7QRHHqq6KKieGthN408cjQaeTZAwqxAZb/q8Ege8+feO5/pNh4KyN
ozAAgo4nPbnR7h2fTQRDHpMSk6lU70Ih68WwekElTP1cLPx+J+hjSVXIMKCpsL/OxgBoxhg9Donq
7dY8uP3BAUUDeMPd+OwRE7FXIRuC6GP3qsmYHM8EwgHJFzrqEC74fFhDwTAgWDb31KMTGjJnowEs
d6sfr/q4E3R1zM5RU2QqCffX4KIC/NB2z9ajEwyy64aqkhx7eT4IjaQRQp7a4KKBrMIf7DsGOCJg
S4T2z8t7ZN0YayYYmXLonsGNAUkBIO7ZC4oMdxmaLcPp2+p/PBNYfcZskPG8b39pQNEQPkNjG9Ur
EPD4ZHrJKx/2BWcHJb3ZNxAnzMFGQ/TLeh+WCQQUwRiizJw6fvnk5AWRhyez3g6Ods4NaAx0XmS9
xoAsEuyxT2CQvxgHTXNMSR8WZYfNU7sZHVAvcONNkUCvXpDw7TZVIqJ8thbCvlAM9IEobWi7Z3Cr
AU4IRntTPRZDqGaNEBGkqtM5YIqgCKLBIVIY6BwQFV3s+/iKMmaO471w2PqeYSVQXuDgmDLA2eD2
g8gjQgzsN/qVZteL3iLkxJdjgNKQiSjbkwb3+KikPSNg/fLxWBhDihQRSe0G+dnrN8wxP0O5lPH3
fploM6AQSKmU0HcQyIAAkNn0bw95Hgk5H6J2yBToNszDQ00RVevdCyaaqLBu2fK8uCPkgAhOQsLR
7KCUwW0KRERM++6LZYNVT2HFJ1ewv2jweGtkGgRMEFTA1baXBoefImzae2cIAVsBICc0dr1wtjiy
N9BhbKsGRZTttY/DA4oLRO1GmbTX1oj6ThncCA3Hv9/18VjQzDFuEWIjnth2wuBmBEwiqfcWQWAj
pOmM+W6bfDYWOCygi4rPLiNifw1um0zk7p1ZIy6YTWZRPVsbdI2ZAJxACV/79G13D2gmULSs9B4D
0hiAFJxY784CZ1GR4zJ11SQTun4e0OMzg5/JSfzqNknmJMjTs0V8ORDs80k6ZwWI7EMLhMg1NGLJ
/QIhGVXePcIOXbg/3yaqZFEAZRo18f01wF7ghNuzFwgBlAKQNCZ5ur9o8Hg5aPLKug5qiqj8UHsB
bYOevaCADZFNQzb+ZfhURH+FJVNEI3xwyyHCr2LfTYEMcAq/G/mIl5dDo1kuyacRE4Y6CiT4431H
AfgoCTM8ktoEenMGO5kL5pjtQgOcdefqwYHozNJnRhK/ui4wFxQQcsSBCH3NdZZebUH0htbUhYwh
YulNPWSv1aFZHRtXjAaRfunI1LhtaBwmGpTx8PmwQIQmLrS71n8fSARJU2QOA6QNXh4LgjDmYEYv
dRmsAe2RJGrvemdUgJJksAOKU9tRcBYRdIBEEBbKg9vuMQe3OtALvdF0uGesDI0QfBcXzw5LiM6N
EXOgo4wBxgIOsz1jAQREjkKS0tCK9tfZ85NgB0iDlXZgZg1vp9iQpvr2AschyUBnrtsINjSm49Wx
yS5Sxy00FLT9NbxDI6Gs71iQoRFgi6Sbzc775PFBlcm3GFT9toNkeIMApkzfM3Pz+BAtYeO2D9mQ
DI97wYSH0OobdAtGuycb0LJAbrxLe/RaFqm+l/jvPBJATeNkjt+V3M6B4e0Qtb2TR6+9EbsCjeeD
tnJA1U8HAQkW2OrsjLBEOcTLge2NXlAH+eV9MquCafK2v8PI5qQA2UTEHAsrsv21D8A/NRV+4kvf
yhymjhs87Qsc3HX2UonD975w4Jw9/7zj9jcE/oa1ffLFRnel/e2/6x/+dUJT3GfSjj48ZNb2v9P9
8+4Bn//0yW8dnurwx0t3na7SR6fef1B3t/l6FVIk8b/B6ssqXJ2Qrvd847/v5M8/Tu7zaD38h4Yz
/6zdBoXv3W6KaVl02vCeJd6/YX8VZavscIv7Oox9BULflqerwP0ap2fSFy2btXfbcRCnq6f4+K5b
XmD/lqNo/Zi76JudNL4nYvdtfLYOVtUqXR+33HI6e7fclRG8ir++Qs2mCL+4J4Ol5Ur1/ZUFve4+
nTTcEXD6tnyxjpFJOW2ZXTLb0L4tX9LjrntoZz+8ZXLZhz+8qAz1bcH70VRfPq2ckwHYsVH63vAS
ZxQk/U5nZMt06N109OSuzqJImzfv3XJcnb68tpSrb7PXz2NTm+Hu3TANFI9+fRgG+3HRVt/1bfom
LtzsWTe3RK2+bd+u3OgkenRJ3v7tpnWwip6Ou6PLGfZvOstWj06RrfP8ZEx3Wbne7buPjmuvTqvH
2oxP/6ZZC3CEPhnZHeeqf9tZ5vJ/kpzEpo7M8ztajzEwP3mf4j4B1LvpOMrPYogk7pMqfVt+vf6S
YiZ22tstUt+/6XJ1um4BRDawb/+Gq1eXqzDJHPd0We8o2r+j/at1mq1PIlWHVv6Oxm/XW/fxZBnr
QMDf0finOPUPfbw/H6AdJh7+8O+vvK3Y+XSVxqyUp8OlBW163/s/qKl/v5b7p3YObxz3tMdbvlLf
u37jB+xITk81UKEaGKd30+naPi/Q3Vdg9G347TqKsjooV2fHhI6207f5eyd+Wr9aZs/Wthbi7Nv8
u7hAdf+lgdjlWX/PDzyX9e/SNX2bf0/vr7NsfbKl6Ert+re9PT1VdgULfdv9nvdJzzn51zoNWdkO
U6WJVh341/eGXxSAbKu4+jb9sGLdwfbqdGp2ed3ejf+TemXPHn9ws8c4ytyTnZvcIo697/37er0/
vOuXkKZvZO/n+NNB+uKlf3YKrjXfeAzWq/Rf/wcAAP//</cx:binary>
              </cx:geoCache>
            </cx:geography>
          </cx:layoutPr>
        </cx:series>
      </cx:plotAreaRegion>
    </cx:plotArea>
    <cx:legend pos="r" align="min" overlay="0">
      <cx:spPr>
        <a:noFill/>
        <a:ln>
          <a:noFill/>
        </a:ln>
      </cx:spPr>
      <cx:txPr>
        <a:bodyPr spcFirstLastPara="1" vertOverflow="ellipsis" horzOverflow="overflow" wrap="square" lIns="0" tIns="0" rIns="0" bIns="0" anchor="ctr" anchorCtr="1"/>
        <a:lstStyle/>
        <a:p>
          <a:pPr algn="ctr" rtl="0">
            <a:defRPr sz="1050" b="1"/>
          </a:pPr>
          <a:endParaRPr lang="en-US" sz="1050" b="1" i="0" u="none" strike="noStrike" baseline="0">
            <a:solidFill>
              <a:sysClr val="window" lastClr="FFFFFF">
                <a:lumMod val="95000"/>
              </a:sysClr>
            </a:solidFill>
            <a:latin typeface="Verdana" panose="020B0604030504040204"/>
          </a:endParaRPr>
        </a:p>
      </cx:txPr>
    </cx:legend>
  </cx:chart>
  <cx: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val">
        <cx:f>_xlchart.v1.10</cx:f>
      </cx:numDim>
    </cx:data>
  </cx:chartData>
  <cx:chart>
    <cx:title pos="t" align="ctr" overlay="0">
      <cx:tx>
        <cx:txData>
          <cx:v>Catrgories Profit</cx:v>
        </cx:txData>
      </cx:tx>
      <cx:txPr>
        <a:bodyPr spcFirstLastPara="1" vertOverflow="ellipsis" horzOverflow="overflow" wrap="square" lIns="0" tIns="0" rIns="0" bIns="0" anchor="ctr" anchorCtr="1"/>
        <a:lstStyle/>
        <a:p>
          <a:pPr algn="ctr" rtl="0">
            <a:defRPr lang="en-US" sz="1400" b="1" i="0" u="none" strike="noStrike" kern="1200" baseline="0">
              <a:solidFill>
                <a:schemeClr val="bg1">
                  <a:lumMod val="95000"/>
                </a:schemeClr>
              </a:solidFill>
              <a:latin typeface="+mn-lt"/>
              <a:ea typeface="+mn-ea"/>
              <a:cs typeface="+mn-cs"/>
            </a:defRPr>
          </a:pPr>
          <a:r>
            <a:rPr lang="en-US" sz="1400" b="1" i="0" u="none" strike="noStrike" kern="1200" baseline="0">
              <a:solidFill>
                <a:schemeClr val="bg1">
                  <a:lumMod val="95000"/>
                </a:schemeClr>
              </a:solidFill>
              <a:latin typeface="+mn-lt"/>
              <a:ea typeface="+mn-ea"/>
              <a:cs typeface="+mn-cs"/>
            </a:rPr>
            <a:t>Catrgories Profit</a:t>
          </a:r>
        </a:p>
      </cx:txPr>
    </cx:title>
    <cx:plotArea>
      <cx:plotAreaRegion>
        <cx:plotSurface>
          <cx:spPr>
            <a:noFill/>
            <a:ln>
              <a:noFill/>
            </a:ln>
          </cx:spPr>
        </cx:plotSurface>
        <cx:series layoutId="waterfall" uniqueId="{7168D5CF-D2E6-4C25-AB1A-672579E1F0CE}">
          <cx:tx>
            <cx:txData>
              <cx:f>_xlchart.v1.9</cx:f>
              <cx:v>Total Profit</cx:v>
            </cx:txData>
          </cx:tx>
          <cx:spPr>
            <a:solidFill>
              <a:schemeClr val="bg1"/>
            </a:solidFill>
          </cx:spPr>
          <cx:dataLabels pos="outEnd">
            <cx:txPr>
              <a:bodyPr vertOverflow="overflow" horzOverflow="overflow" wrap="square" lIns="0" tIns="0" rIns="0" bIns="0"/>
              <a:lstStyle/>
              <a:p>
                <a:pPr algn="ctr" rtl="0">
                  <a:defRPr lang="en-US" sz="1000" b="1" i="0" u="none" strike="noStrike" kern="1200" baseline="0">
                    <a:solidFill>
                      <a:schemeClr val="bg1">
                        <a:lumMod val="95000"/>
                      </a:schemeClr>
                    </a:solidFill>
                    <a:latin typeface="+mn-lt"/>
                    <a:ea typeface="+mn-ea"/>
                    <a:cs typeface="+mn-cs"/>
                  </a:defRPr>
                </a:pPr>
                <a:endParaRPr lang="en-US" sz="1000" b="1" i="0" u="none" strike="noStrike" kern="1200" baseline="0">
                  <a:solidFill>
                    <a:schemeClr val="bg1">
                      <a:lumMod val="95000"/>
                    </a:schemeClr>
                  </a:solidFill>
                  <a:latin typeface="+mn-lt"/>
                  <a:ea typeface="+mn-ea"/>
                  <a:cs typeface="+mn-cs"/>
                </a:endParaRPr>
              </a:p>
            </cx:txPr>
            <cx:visibility seriesName="0" categoryName="0" value="1"/>
          </cx:dataLabels>
          <cx:dataId val="0"/>
          <cx:layoutPr>
            <cx:subtotals>
              <cx:idx val="3"/>
            </cx:subtotals>
          </cx:layoutPr>
        </cx:series>
      </cx:plotAreaRegion>
      <cx:axis id="0">
        <cx:catScaling gapWidth="0.5"/>
        <cx:tickLabels/>
        <cx:txPr>
          <a:bodyPr vertOverflow="overflow" horzOverflow="overflow" wrap="square" lIns="0" tIns="0" rIns="0" bIns="0"/>
          <a:lstStyle/>
          <a:p>
            <a:pPr algn="ctr" rtl="0">
              <a:defRPr lang="en-US" sz="1050" b="0" i="0" u="none" strike="noStrike" kern="1200" baseline="0">
                <a:solidFill>
                  <a:schemeClr val="bg1">
                    <a:lumMod val="95000"/>
                  </a:schemeClr>
                </a:solidFill>
                <a:latin typeface="+mn-lt"/>
                <a:ea typeface="+mn-ea"/>
                <a:cs typeface="+mn-cs"/>
              </a:defRPr>
            </a:pPr>
            <a:endParaRPr lang="en-US" sz="1050" b="0" i="0" u="none" strike="noStrike" kern="1200" baseline="0">
              <a:solidFill>
                <a:schemeClr val="bg1">
                  <a:lumMod val="95000"/>
                </a:schemeClr>
              </a:solidFill>
              <a:latin typeface="+mn-lt"/>
              <a:ea typeface="+mn-ea"/>
              <a:cs typeface="+mn-cs"/>
            </a:endParaRPr>
          </a:p>
        </cx:txPr>
      </cx:axis>
      <cx:axis id="1">
        <cx:valScaling/>
        <cx:tickLabels/>
        <cx:txPr>
          <a:bodyPr vertOverflow="overflow" horzOverflow="overflow" wrap="square" lIns="0" tIns="0" rIns="0" bIns="0"/>
          <a:lstStyle/>
          <a:p>
            <a:pPr algn="ctr" rtl="0">
              <a:defRPr lang="en-US" sz="1100" b="0" i="0" u="none" strike="noStrike" kern="1200" baseline="0">
                <a:solidFill>
                  <a:schemeClr val="bg1">
                    <a:lumMod val="95000"/>
                  </a:schemeClr>
                </a:solidFill>
                <a:latin typeface="+mn-lt"/>
                <a:ea typeface="+mn-ea"/>
                <a:cs typeface="+mn-cs"/>
              </a:defRPr>
            </a:pPr>
            <a:endParaRPr lang="en-US" sz="1100" b="0" i="0" u="none" strike="noStrike" kern="1200" baseline="0">
              <a:solidFill>
                <a:schemeClr val="bg1">
                  <a:lumMod val="95000"/>
                </a:schemeClr>
              </a:solidFill>
              <a:latin typeface="+mn-lt"/>
              <a:ea typeface="+mn-ea"/>
              <a:cs typeface="+mn-cs"/>
            </a:endParaRPr>
          </a:p>
        </cx:txPr>
      </cx:axis>
    </cx:plotArea>
  </cx:chart>
  <cx:spPr>
    <a:gradFill>
      <a:gsLst>
        <a:gs pos="0">
          <a:schemeClr val="tx1">
            <a:lumMod val="75000"/>
            <a:lumOff val="25000"/>
          </a:schemeClr>
        </a:gs>
        <a:gs pos="10000">
          <a:schemeClr val="accent3">
            <a:lumMod val="89000"/>
          </a:schemeClr>
        </a:gs>
        <a:gs pos="78000">
          <a:schemeClr val="accent3">
            <a:lumMod val="75000"/>
          </a:schemeClr>
        </a:gs>
        <a:gs pos="100000">
          <a:schemeClr val="accent3">
            <a:lumMod val="70000"/>
          </a:schemeClr>
        </a:gs>
      </a:gsLst>
      <a:path path="circle">
        <a:fillToRect l="100000" t="100000"/>
      </a:path>
    </a:gradFill>
  </cx:spPr>
</cx: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0.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9.xml><?xml version="1.0" encoding="utf-8"?>
<cs:colorStyle xmlns:cs="http://schemas.microsoft.com/office/drawing/2012/chartStyle" xmlns:a="http://schemas.openxmlformats.org/drawingml/2006/main" meth="withinLinear" id="16">
  <a:schemeClr val="accent3"/>
</cs:colorStyle>
</file>

<file path=xl/charts/colors20.xml><?xml version="1.0" encoding="utf-8"?>
<cs:colorStyle xmlns:cs="http://schemas.microsoft.com/office/drawing/2012/chartStyle" xmlns:a="http://schemas.openxmlformats.org/drawingml/2006/main" meth="withinLinear" id="16">
  <a:schemeClr val="accent3"/>
</cs:colorStyle>
</file>

<file path=xl/charts/colors2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15.xml"/><Relationship Id="rId18" Type="http://schemas.openxmlformats.org/officeDocument/2006/relationships/chart" Target="../charts/chart18.xml"/><Relationship Id="rId3" Type="http://schemas.openxmlformats.org/officeDocument/2006/relationships/chart" Target="../charts/chart11.xml"/><Relationship Id="rId7" Type="http://schemas.openxmlformats.org/officeDocument/2006/relationships/image" Target="../media/image4.emf"/><Relationship Id="rId12" Type="http://schemas.openxmlformats.org/officeDocument/2006/relationships/chart" Target="../charts/chart14.xml"/><Relationship Id="rId17" Type="http://schemas.microsoft.com/office/2014/relationships/chartEx" Target="../charts/chartEx4.xml"/><Relationship Id="rId2" Type="http://schemas.openxmlformats.org/officeDocument/2006/relationships/image" Target="../media/image1.emf"/><Relationship Id="rId16" Type="http://schemas.openxmlformats.org/officeDocument/2006/relationships/chart" Target="../charts/chart17.xml"/><Relationship Id="rId1" Type="http://schemas.openxmlformats.org/officeDocument/2006/relationships/chart" Target="../charts/chart10.xml"/><Relationship Id="rId6" Type="http://schemas.openxmlformats.org/officeDocument/2006/relationships/image" Target="../media/image3.emf"/><Relationship Id="rId11" Type="http://schemas.openxmlformats.org/officeDocument/2006/relationships/image" Target="../media/image7.emf"/><Relationship Id="rId5" Type="http://schemas.openxmlformats.org/officeDocument/2006/relationships/image" Target="../media/image2.emf"/><Relationship Id="rId15" Type="http://schemas.microsoft.com/office/2014/relationships/chartEx" Target="../charts/chartEx3.xml"/><Relationship Id="rId10" Type="http://schemas.openxmlformats.org/officeDocument/2006/relationships/image" Target="../media/image6.emf"/><Relationship Id="rId19" Type="http://schemas.openxmlformats.org/officeDocument/2006/relationships/chart" Target="../charts/chart19.xml"/><Relationship Id="rId4" Type="http://schemas.openxmlformats.org/officeDocument/2006/relationships/chart" Target="../charts/chart12.xml"/><Relationship Id="rId9" Type="http://schemas.openxmlformats.org/officeDocument/2006/relationships/chart" Target="../charts/chart13.xml"/><Relationship Id="rId14" Type="http://schemas.openxmlformats.org/officeDocument/2006/relationships/chart" Target="../charts/chart1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xdr:from>
      <xdr:col>3</xdr:col>
      <xdr:colOff>152400</xdr:colOff>
      <xdr:row>1</xdr:row>
      <xdr:rowOff>121920</xdr:rowOff>
    </xdr:from>
    <xdr:to>
      <xdr:col>13</xdr:col>
      <xdr:colOff>434340</xdr:colOff>
      <xdr:row>16</xdr:row>
      <xdr:rowOff>121920</xdr:rowOff>
    </xdr:to>
    <xdr:graphicFrame macro="">
      <xdr:nvGraphicFramePr>
        <xdr:cNvPr id="2" name="Combo Chart ">
          <a:extLst>
            <a:ext uri="{FF2B5EF4-FFF2-40B4-BE49-F238E27FC236}">
              <a16:creationId xmlns:a16="http://schemas.microsoft.com/office/drawing/2014/main" id="{48F48843-4619-474F-8DFD-DFFBC8E5A5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121920</xdr:colOff>
      <xdr:row>0</xdr:row>
      <xdr:rowOff>140970</xdr:rowOff>
    </xdr:from>
    <xdr:to>
      <xdr:col>13</xdr:col>
      <xdr:colOff>381000</xdr:colOff>
      <xdr:row>15</xdr:row>
      <xdr:rowOff>140970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63457D64-6901-CC5C-F829-78293B3C957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30040" y="140970"/>
              <a:ext cx="513588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571500</xdr:colOff>
      <xdr:row>0</xdr:row>
      <xdr:rowOff>140970</xdr:rowOff>
    </xdr:from>
    <xdr:to>
      <xdr:col>8</xdr:col>
      <xdr:colOff>198120</xdr:colOff>
      <xdr:row>14</xdr:row>
      <xdr:rowOff>137160</xdr:rowOff>
    </xdr:to>
    <xdr:graphicFrame macro="">
      <xdr:nvGraphicFramePr>
        <xdr:cNvPr id="2" name="Chart 1">
          <a:extLst>
            <a:ext uri="{FF2B5EF4-FFF2-40B4-BE49-F238E27FC236}">
              <a16:creationId xmlns:a16="http://schemas.microsoft.com/office/drawing/2014/main" id="{6C209E27-DA64-C626-1183-A032E9E848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137160</xdr:colOff>
      <xdr:row>2</xdr:row>
      <xdr:rowOff>38100</xdr:rowOff>
    </xdr:from>
    <xdr:to>
      <xdr:col>18</xdr:col>
      <xdr:colOff>441960</xdr:colOff>
      <xdr:row>26</xdr:row>
      <xdr:rowOff>60960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3897561-A99C-861F-17B7-B45420FCE03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07280" y="403860"/>
              <a:ext cx="7620000" cy="44119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274320</xdr:colOff>
      <xdr:row>1</xdr:row>
      <xdr:rowOff>121920</xdr:rowOff>
    </xdr:from>
    <xdr:to>
      <xdr:col>12</xdr:col>
      <xdr:colOff>388620</xdr:colOff>
      <xdr:row>13</xdr:row>
      <xdr:rowOff>83820</xdr:rowOff>
    </xdr:to>
    <xdr:graphicFrame macro="">
      <xdr:nvGraphicFramePr>
        <xdr:cNvPr id="2" name="Chart 1">
          <a:extLst>
            <a:ext uri="{FF2B5EF4-FFF2-40B4-BE49-F238E27FC236}">
              <a16:creationId xmlns:a16="http://schemas.microsoft.com/office/drawing/2014/main" id="{56DFFEA9-A792-4B43-E7D5-4B6CBCEA8C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335280</xdr:colOff>
      <xdr:row>0</xdr:row>
      <xdr:rowOff>1</xdr:rowOff>
    </xdr:from>
    <xdr:to>
      <xdr:col>15</xdr:col>
      <xdr:colOff>701040</xdr:colOff>
      <xdr:row>8</xdr:row>
      <xdr:rowOff>83821</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08A86469-F0B7-15D8-FA42-5EDF4810585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0431780" y="1"/>
              <a:ext cx="1828800" cy="148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190500</xdr:colOff>
      <xdr:row>5</xdr:row>
      <xdr:rowOff>137160</xdr:rowOff>
    </xdr:from>
    <xdr:to>
      <xdr:col>18</xdr:col>
      <xdr:colOff>556260</xdr:colOff>
      <xdr:row>19</xdr:row>
      <xdr:rowOff>150495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348E3368-105D-27FF-E3EB-8CE7968B53E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2481560" y="10134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365760</xdr:colOff>
      <xdr:row>11</xdr:row>
      <xdr:rowOff>15240</xdr:rowOff>
    </xdr:from>
    <xdr:to>
      <xdr:col>16</xdr:col>
      <xdr:colOff>0</xdr:colOff>
      <xdr:row>25</xdr:row>
      <xdr:rowOff>28575</xdr:rowOff>
    </xdr:to>
    <mc:AlternateContent xmlns:mc="http://schemas.openxmlformats.org/markup-compatibility/2006">
      <mc:Choice xmlns:a14="http://schemas.microsoft.com/office/drawing/2010/main" Requires="a14">
        <xdr:graphicFrame macro="">
          <xdr:nvGraphicFramePr>
            <xdr:cNvPr id="5" name="City">
              <a:extLst>
                <a:ext uri="{FF2B5EF4-FFF2-40B4-BE49-F238E27FC236}">
                  <a16:creationId xmlns:a16="http://schemas.microsoft.com/office/drawing/2014/main" id="{E70BDC77-FFBD-442F-B1F5-5363A58594D0}"/>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10462260" y="19431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83820</xdr:colOff>
      <xdr:row>2</xdr:row>
      <xdr:rowOff>7620</xdr:rowOff>
    </xdr:from>
    <xdr:to>
      <xdr:col>4</xdr:col>
      <xdr:colOff>7620</xdr:colOff>
      <xdr:row>6</xdr:row>
      <xdr:rowOff>38100</xdr:rowOff>
    </xdr:to>
    <xdr:graphicFrame macro="">
      <xdr:nvGraphicFramePr>
        <xdr:cNvPr id="2" name="Chart 1">
          <a:extLst>
            <a:ext uri="{FF2B5EF4-FFF2-40B4-BE49-F238E27FC236}">
              <a16:creationId xmlns:a16="http://schemas.microsoft.com/office/drawing/2014/main" id="{808AD378-618F-7AC8-CFA8-4F8F3CE652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15240</xdr:colOff>
      <xdr:row>5</xdr:row>
      <xdr:rowOff>11430</xdr:rowOff>
    </xdr:from>
    <xdr:to>
      <xdr:col>9</xdr:col>
      <xdr:colOff>365760</xdr:colOff>
      <xdr:row>8</xdr:row>
      <xdr:rowOff>38100</xdr:rowOff>
    </xdr:to>
    <xdr:graphicFrame macro="">
      <xdr:nvGraphicFramePr>
        <xdr:cNvPr id="3" name="Chart 2">
          <a:extLst>
            <a:ext uri="{FF2B5EF4-FFF2-40B4-BE49-F238E27FC236}">
              <a16:creationId xmlns:a16="http://schemas.microsoft.com/office/drawing/2014/main" id="{84FBEE9D-200F-2719-C7F6-EF74399CFD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22860</xdr:colOff>
      <xdr:row>15</xdr:row>
      <xdr:rowOff>156210</xdr:rowOff>
    </xdr:from>
    <xdr:to>
      <xdr:col>14</xdr:col>
      <xdr:colOff>0</xdr:colOff>
      <xdr:row>19</xdr:row>
      <xdr:rowOff>30480</xdr:rowOff>
    </xdr:to>
    <xdr:graphicFrame macro="">
      <xdr:nvGraphicFramePr>
        <xdr:cNvPr id="4" name="Chart 3">
          <a:extLst>
            <a:ext uri="{FF2B5EF4-FFF2-40B4-BE49-F238E27FC236}">
              <a16:creationId xmlns:a16="http://schemas.microsoft.com/office/drawing/2014/main" id="{12408AE0-6DB7-BFB9-7860-5C501BE507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601980</xdr:colOff>
      <xdr:row>16</xdr:row>
      <xdr:rowOff>3810</xdr:rowOff>
    </xdr:from>
    <xdr:to>
      <xdr:col>17</xdr:col>
      <xdr:colOff>7620</xdr:colOff>
      <xdr:row>19</xdr:row>
      <xdr:rowOff>30480</xdr:rowOff>
    </xdr:to>
    <xdr:graphicFrame macro="">
      <xdr:nvGraphicFramePr>
        <xdr:cNvPr id="5" name="Chart 4">
          <a:extLst>
            <a:ext uri="{FF2B5EF4-FFF2-40B4-BE49-F238E27FC236}">
              <a16:creationId xmlns:a16="http://schemas.microsoft.com/office/drawing/2014/main" id="{66497DB7-8A4E-B546-E04E-B9236DEB99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32</xdr:row>
      <xdr:rowOff>0</xdr:rowOff>
    </xdr:from>
    <xdr:to>
      <xdr:col>1</xdr:col>
      <xdr:colOff>807720</xdr:colOff>
      <xdr:row>36</xdr:row>
      <xdr:rowOff>38100</xdr:rowOff>
    </xdr:to>
    <xdr:graphicFrame macro="">
      <xdr:nvGraphicFramePr>
        <xdr:cNvPr id="6" name="Chart 5">
          <a:extLst>
            <a:ext uri="{FF2B5EF4-FFF2-40B4-BE49-F238E27FC236}">
              <a16:creationId xmlns:a16="http://schemas.microsoft.com/office/drawing/2014/main" id="{B21BE5C3-09BF-B1ED-52D6-5F85E45D7E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594360</xdr:colOff>
      <xdr:row>32</xdr:row>
      <xdr:rowOff>3810</xdr:rowOff>
    </xdr:from>
    <xdr:to>
      <xdr:col>6</xdr:col>
      <xdr:colOff>1264920</xdr:colOff>
      <xdr:row>36</xdr:row>
      <xdr:rowOff>22860</xdr:rowOff>
    </xdr:to>
    <xdr:graphicFrame macro="">
      <xdr:nvGraphicFramePr>
        <xdr:cNvPr id="7" name="Chart 6">
          <a:extLst>
            <a:ext uri="{FF2B5EF4-FFF2-40B4-BE49-F238E27FC236}">
              <a16:creationId xmlns:a16="http://schemas.microsoft.com/office/drawing/2014/main" id="{6C7F6860-A25F-0611-89EA-1717EAC3FE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0</xdr:colOff>
      <xdr:row>6</xdr:row>
      <xdr:rowOff>175260</xdr:rowOff>
    </xdr:from>
    <xdr:to>
      <xdr:col>3</xdr:col>
      <xdr:colOff>1760220</xdr:colOff>
      <xdr:row>8</xdr:row>
      <xdr:rowOff>160020</xdr:rowOff>
    </xdr:to>
    <xdr:sp macro="" textlink="$B$17">
      <xdr:nvSpPr>
        <xdr:cNvPr id="8" name="Rectangle: Rounded Corners 7">
          <a:extLst>
            <a:ext uri="{FF2B5EF4-FFF2-40B4-BE49-F238E27FC236}">
              <a16:creationId xmlns:a16="http://schemas.microsoft.com/office/drawing/2014/main" id="{CF783371-AD9C-A085-AA54-CFDC04C6D16C}"/>
            </a:ext>
          </a:extLst>
        </xdr:cNvPr>
        <xdr:cNvSpPr/>
      </xdr:nvSpPr>
      <xdr:spPr>
        <a:xfrm>
          <a:off x="2286000" y="1272540"/>
          <a:ext cx="1760220" cy="350520"/>
        </a:xfrm>
        <a:prstGeom prst="round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7D66F25F-F252-44BA-9964-023CC7B4AF38}" type="TxLink">
            <a:rPr lang="en-US" sz="1600" b="1" i="0" u="none" strike="noStrike">
              <a:solidFill>
                <a:schemeClr val="bg1"/>
              </a:solidFill>
              <a:latin typeface="Calibri"/>
              <a:ea typeface="Calibri"/>
              <a:cs typeface="Calibri"/>
            </a:rPr>
            <a:pPr algn="ctr"/>
            <a:t> $1,563,253.84 </a:t>
          </a:fld>
          <a:endParaRPr lang="en-US" sz="1600" b="1">
            <a:solidFill>
              <a:schemeClr val="bg1"/>
            </a:solidFill>
          </a:endParaRPr>
        </a:p>
      </xdr:txBody>
    </xdr:sp>
    <xdr:clientData/>
  </xdr:twoCellAnchor>
  <xdr:twoCellAnchor>
    <xdr:from>
      <xdr:col>1</xdr:col>
      <xdr:colOff>396240</xdr:colOff>
      <xdr:row>36</xdr:row>
      <xdr:rowOff>144780</xdr:rowOff>
    </xdr:from>
    <xdr:to>
      <xdr:col>3</xdr:col>
      <xdr:colOff>723900</xdr:colOff>
      <xdr:row>38</xdr:row>
      <xdr:rowOff>129540</xdr:rowOff>
    </xdr:to>
    <xdr:sp macro="" textlink="$B$32">
      <xdr:nvSpPr>
        <xdr:cNvPr id="9" name="Rectangle: Rounded Corners 8">
          <a:extLst>
            <a:ext uri="{FF2B5EF4-FFF2-40B4-BE49-F238E27FC236}">
              <a16:creationId xmlns:a16="http://schemas.microsoft.com/office/drawing/2014/main" id="{458CD88D-CCAE-4467-B59B-C9CDBF2C5AF6}"/>
            </a:ext>
          </a:extLst>
        </xdr:cNvPr>
        <xdr:cNvSpPr/>
      </xdr:nvSpPr>
      <xdr:spPr>
        <a:xfrm>
          <a:off x="1249680" y="6728460"/>
          <a:ext cx="1874520" cy="350520"/>
        </a:xfrm>
        <a:prstGeom prst="round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BA2DC5D5-B5CA-4FEE-BBD1-6985CB92653E}" type="TxLink">
            <a:rPr lang="en-US" sz="1600" b="0" i="0" u="none" strike="noStrike">
              <a:solidFill>
                <a:schemeClr val="bg1"/>
              </a:solidFill>
              <a:latin typeface="Calibri"/>
              <a:ea typeface="Calibri"/>
              <a:cs typeface="Calibri"/>
            </a:rPr>
            <a:pPr algn="ctr"/>
            <a:t>6675</a:t>
          </a:fld>
          <a:endParaRPr lang="en-US" sz="2400">
            <a:solidFill>
              <a:schemeClr val="bg1"/>
            </a:solidFill>
          </a:endParaRPr>
        </a:p>
      </xdr:txBody>
    </xdr:sp>
    <xdr:clientData/>
  </xdr:twoCellAnchor>
  <xdr:twoCellAnchor>
    <xdr:from>
      <xdr:col>12</xdr:col>
      <xdr:colOff>38100</xdr:colOff>
      <xdr:row>19</xdr:row>
      <xdr:rowOff>22860</xdr:rowOff>
    </xdr:from>
    <xdr:to>
      <xdr:col>13</xdr:col>
      <xdr:colOff>944880</xdr:colOff>
      <xdr:row>21</xdr:row>
      <xdr:rowOff>7620</xdr:rowOff>
    </xdr:to>
    <xdr:sp macro="" textlink="$N$16">
      <xdr:nvSpPr>
        <xdr:cNvPr id="10" name="Rectangle: Rounded Corners 9">
          <a:extLst>
            <a:ext uri="{FF2B5EF4-FFF2-40B4-BE49-F238E27FC236}">
              <a16:creationId xmlns:a16="http://schemas.microsoft.com/office/drawing/2014/main" id="{3E00631E-F06C-4CE0-8510-D6B466076A06}"/>
            </a:ext>
          </a:extLst>
        </xdr:cNvPr>
        <xdr:cNvSpPr/>
      </xdr:nvSpPr>
      <xdr:spPr>
        <a:xfrm>
          <a:off x="10165080" y="3497580"/>
          <a:ext cx="1760220" cy="350520"/>
        </a:xfrm>
        <a:prstGeom prst="round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091886BD-B038-4740-B632-7A268DC0746C}" type="TxLink">
            <a:rPr lang="en-US" sz="1400" b="1" i="0" u="none" strike="noStrike">
              <a:solidFill>
                <a:schemeClr val="bg1"/>
              </a:solidFill>
              <a:latin typeface="Calibri"/>
              <a:ea typeface="Calibri"/>
              <a:cs typeface="Calibri"/>
            </a:rPr>
            <a:pPr algn="ctr"/>
            <a:t>25370</a:t>
          </a:fld>
          <a:endParaRPr lang="en-US" sz="2000" b="1">
            <a:solidFill>
              <a:schemeClr val="bg1"/>
            </a:solidFill>
          </a:endParaRPr>
        </a:p>
      </xdr:txBody>
    </xdr:sp>
    <xdr:clientData/>
  </xdr:twoCellAnchor>
  <xdr:twoCellAnchor>
    <xdr:from>
      <xdr:col>7</xdr:col>
      <xdr:colOff>22860</xdr:colOff>
      <xdr:row>8</xdr:row>
      <xdr:rowOff>106680</xdr:rowOff>
    </xdr:from>
    <xdr:to>
      <xdr:col>9</xdr:col>
      <xdr:colOff>563880</xdr:colOff>
      <xdr:row>10</xdr:row>
      <xdr:rowOff>91440</xdr:rowOff>
    </xdr:to>
    <xdr:sp macro="" textlink="$G$17">
      <xdr:nvSpPr>
        <xdr:cNvPr id="11" name="Rectangle: Rounded Corners 10">
          <a:extLst>
            <a:ext uri="{FF2B5EF4-FFF2-40B4-BE49-F238E27FC236}">
              <a16:creationId xmlns:a16="http://schemas.microsoft.com/office/drawing/2014/main" id="{CCF2A36E-AA18-49B4-9BBD-6F1E5FA754F7}"/>
            </a:ext>
          </a:extLst>
        </xdr:cNvPr>
        <xdr:cNvSpPr/>
      </xdr:nvSpPr>
      <xdr:spPr>
        <a:xfrm>
          <a:off x="7101840" y="1569720"/>
          <a:ext cx="1760220" cy="350520"/>
        </a:xfrm>
        <a:prstGeom prst="round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4C46B041-13B6-4B5F-A985-C10D183EF2BF}" type="TxLink">
            <a:rPr lang="en-US" sz="1400" b="1" i="0" u="none" strike="noStrike">
              <a:solidFill>
                <a:schemeClr val="bg1"/>
              </a:solidFill>
              <a:latin typeface="Calibri"/>
              <a:ea typeface="Calibri"/>
              <a:cs typeface="Calibri"/>
            </a:rPr>
            <a:pPr algn="ctr"/>
            <a:t> $192,889.51 </a:t>
          </a:fld>
          <a:endParaRPr lang="en-US" sz="2000" b="1">
            <a:solidFill>
              <a:schemeClr val="bg1"/>
            </a:solidFill>
          </a:endParaRPr>
        </a:p>
      </xdr:txBody>
    </xdr:sp>
    <xdr:clientData/>
  </xdr:twoCellAnchor>
  <xdr:twoCellAnchor>
    <xdr:from>
      <xdr:col>15</xdr:col>
      <xdr:colOff>7620</xdr:colOff>
      <xdr:row>19</xdr:row>
      <xdr:rowOff>83820</xdr:rowOff>
    </xdr:from>
    <xdr:to>
      <xdr:col>16</xdr:col>
      <xdr:colOff>914400</xdr:colOff>
      <xdr:row>21</xdr:row>
      <xdr:rowOff>68580</xdr:rowOff>
    </xdr:to>
    <xdr:sp macro="" textlink="$Q$16">
      <xdr:nvSpPr>
        <xdr:cNvPr id="12" name="Rectangle: Rounded Corners 11">
          <a:extLst>
            <a:ext uri="{FF2B5EF4-FFF2-40B4-BE49-F238E27FC236}">
              <a16:creationId xmlns:a16="http://schemas.microsoft.com/office/drawing/2014/main" id="{A7E45B40-F37D-428D-B072-B18CE15B8C2C}"/>
            </a:ext>
          </a:extLst>
        </xdr:cNvPr>
        <xdr:cNvSpPr/>
      </xdr:nvSpPr>
      <xdr:spPr>
        <a:xfrm>
          <a:off x="12573000" y="3558540"/>
          <a:ext cx="1760220" cy="350520"/>
        </a:xfrm>
        <a:prstGeom prst="round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7B1DB220-9C0F-434A-9CCF-36998B91B7F3}" type="TxLink">
            <a:rPr lang="en-US" sz="1400" b="1" i="0" u="none" strike="noStrike">
              <a:solidFill>
                <a:schemeClr val="bg1"/>
              </a:solidFill>
              <a:latin typeface="Calibri"/>
              <a:ea typeface="Calibri"/>
              <a:cs typeface="Calibri"/>
            </a:rPr>
            <a:pPr algn="ctr"/>
            <a:t>6675</a:t>
          </a:fld>
          <a:endParaRPr lang="en-US" sz="2000" b="1">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175260</xdr:colOff>
      <xdr:row>0</xdr:row>
      <xdr:rowOff>68580</xdr:rowOff>
    </xdr:from>
    <xdr:to>
      <xdr:col>25</xdr:col>
      <xdr:colOff>368300</xdr:colOff>
      <xdr:row>3</xdr:row>
      <xdr:rowOff>144780</xdr:rowOff>
    </xdr:to>
    <xdr:sp macro="" textlink="'KPI YOY'!I3">
      <xdr:nvSpPr>
        <xdr:cNvPr id="2" name="Rectangle: Rounded Corners 1">
          <a:extLst>
            <a:ext uri="{FF2B5EF4-FFF2-40B4-BE49-F238E27FC236}">
              <a16:creationId xmlns:a16="http://schemas.microsoft.com/office/drawing/2014/main" id="{5C95B9BE-4B28-DC23-B3A6-EC31A05E15A0}"/>
            </a:ext>
          </a:extLst>
        </xdr:cNvPr>
        <xdr:cNvSpPr/>
      </xdr:nvSpPr>
      <xdr:spPr>
        <a:xfrm>
          <a:off x="784860" y="68580"/>
          <a:ext cx="14823440" cy="609600"/>
        </a:xfrm>
        <a:prstGeom prst="roundRect">
          <a:avLst/>
        </a:prstGeom>
        <a:gradFill flip="none" rotWithShape="1">
          <a:gsLst>
            <a:gs pos="95000">
              <a:schemeClr val="tx1">
                <a:lumMod val="75000"/>
                <a:lumOff val="25000"/>
              </a:schemeClr>
            </a:gs>
            <a:gs pos="23000">
              <a:schemeClr val="accent3">
                <a:lumMod val="89000"/>
              </a:schemeClr>
            </a:gs>
            <a:gs pos="69000">
              <a:schemeClr val="accent3">
                <a:lumMod val="75000"/>
              </a:schemeClr>
            </a:gs>
            <a:gs pos="97000">
              <a:schemeClr val="accent3">
                <a:lumMod val="70000"/>
              </a:schemeClr>
            </a:gs>
          </a:gsLst>
          <a:lin ang="135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032BCA1F-E92E-4BFA-BF10-5D1607755D9C}" type="TxLink">
            <a:rPr lang="en-US" sz="3600" b="1">
              <a:solidFill>
                <a:schemeClr val="bg1"/>
              </a:solidFill>
              <a:latin typeface="+mn-lt"/>
              <a:ea typeface="+mn-ea"/>
              <a:cs typeface="+mn-cs"/>
            </a:rPr>
            <a:pPr marL="0" marR="0" lvl="0" indent="0" algn="ctr" defTabSz="914400" eaLnBrk="1" fontAlgn="auto" latinLnBrk="0" hangingPunct="1">
              <a:lnSpc>
                <a:spcPct val="100000"/>
              </a:lnSpc>
              <a:spcBef>
                <a:spcPts val="0"/>
              </a:spcBef>
              <a:spcAft>
                <a:spcPts val="0"/>
              </a:spcAft>
              <a:buClrTx/>
              <a:buSzTx/>
              <a:buFontTx/>
              <a:buNone/>
              <a:tabLst/>
              <a:defRPr/>
            </a:pPr>
            <a:t>Ecommerce Sales Analysis</a:t>
          </a:fld>
          <a:endParaRPr lang="en-US" sz="3600" b="1">
            <a:solidFill>
              <a:schemeClr val="bg1"/>
            </a:solidFill>
            <a:latin typeface="+mn-lt"/>
            <a:ea typeface="+mn-ea"/>
            <a:cs typeface="+mn-cs"/>
          </a:endParaRPr>
        </a:p>
      </xdr:txBody>
    </xdr:sp>
    <xdr:clientData/>
  </xdr:twoCellAnchor>
  <xdr:twoCellAnchor>
    <xdr:from>
      <xdr:col>1</xdr:col>
      <xdr:colOff>242993</xdr:colOff>
      <xdr:row>6</xdr:row>
      <xdr:rowOff>144780</xdr:rowOff>
    </xdr:from>
    <xdr:to>
      <xdr:col>5</xdr:col>
      <xdr:colOff>174413</xdr:colOff>
      <xdr:row>12</xdr:row>
      <xdr:rowOff>137160</xdr:rowOff>
    </xdr:to>
    <xdr:sp macro="" textlink="">
      <xdr:nvSpPr>
        <xdr:cNvPr id="10" name="Rectangle: Rounded Corners 9">
          <a:extLst>
            <a:ext uri="{FF2B5EF4-FFF2-40B4-BE49-F238E27FC236}">
              <a16:creationId xmlns:a16="http://schemas.microsoft.com/office/drawing/2014/main" id="{C6094889-1502-DBC8-D344-146E673866A3}"/>
            </a:ext>
          </a:extLst>
        </xdr:cNvPr>
        <xdr:cNvSpPr/>
      </xdr:nvSpPr>
      <xdr:spPr>
        <a:xfrm>
          <a:off x="852593" y="1262380"/>
          <a:ext cx="2369820" cy="1109980"/>
        </a:xfrm>
        <a:prstGeom prst="roundRect">
          <a:avLst>
            <a:gd name="adj" fmla="val 2976"/>
          </a:avLst>
        </a:prstGeom>
        <a:gradFill flip="none" rotWithShape="1">
          <a:gsLst>
            <a:gs pos="95000">
              <a:schemeClr val="tx1">
                <a:lumMod val="75000"/>
                <a:lumOff val="25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600" b="1">
            <a:solidFill>
              <a:schemeClr val="lt1"/>
            </a:solidFill>
            <a:effectLst/>
            <a:latin typeface="+mn-lt"/>
            <a:ea typeface="+mn-ea"/>
            <a:cs typeface="+mn-cs"/>
          </a:endParaRPr>
        </a:p>
      </xdr:txBody>
    </xdr:sp>
    <xdr:clientData/>
  </xdr:twoCellAnchor>
  <xdr:twoCellAnchor>
    <xdr:from>
      <xdr:col>1</xdr:col>
      <xdr:colOff>273474</xdr:colOff>
      <xdr:row>6</xdr:row>
      <xdr:rowOff>142240</xdr:rowOff>
    </xdr:from>
    <xdr:to>
      <xdr:col>5</xdr:col>
      <xdr:colOff>177800</xdr:colOff>
      <xdr:row>8</xdr:row>
      <xdr:rowOff>127000</xdr:rowOff>
    </xdr:to>
    <xdr:sp macro="" textlink="KPIs!$B$32">
      <xdr:nvSpPr>
        <xdr:cNvPr id="11" name="Rectangle: Rounded Corners 10">
          <a:extLst>
            <a:ext uri="{FF2B5EF4-FFF2-40B4-BE49-F238E27FC236}">
              <a16:creationId xmlns:a16="http://schemas.microsoft.com/office/drawing/2014/main" id="{791CC311-8E93-4F2A-8778-BBFD29CEE5CB}"/>
            </a:ext>
          </a:extLst>
        </xdr:cNvPr>
        <xdr:cNvSpPr/>
      </xdr:nvSpPr>
      <xdr:spPr>
        <a:xfrm>
          <a:off x="883074" y="1259840"/>
          <a:ext cx="2342726" cy="357293"/>
        </a:xfrm>
        <a:prstGeom prst="roundRect">
          <a:avLst/>
        </a:prstGeom>
        <a:solidFill>
          <a:schemeClr val="tx1">
            <a:lumMod val="75000"/>
            <a:lumOff val="25000"/>
          </a:schemeClr>
        </a:solidFill>
        <a:ln w="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00D94078-982C-442E-8D05-54006E17415E}" type="TxLink">
            <a:rPr lang="en-US" sz="1800" b="0" i="0" u="none" strike="noStrike">
              <a:solidFill>
                <a:schemeClr val="bg1"/>
              </a:solidFill>
              <a:latin typeface="Calibri"/>
              <a:ea typeface="Calibri"/>
              <a:cs typeface="Calibri"/>
            </a:rPr>
            <a:pPr algn="ctr"/>
            <a:t>6675</a:t>
          </a:fld>
          <a:endParaRPr lang="en-US" sz="4000">
            <a:solidFill>
              <a:schemeClr val="bg1"/>
            </a:solidFill>
          </a:endParaRPr>
        </a:p>
      </xdr:txBody>
    </xdr:sp>
    <xdr:clientData/>
  </xdr:twoCellAnchor>
  <xdr:twoCellAnchor>
    <xdr:from>
      <xdr:col>1</xdr:col>
      <xdr:colOff>259080</xdr:colOff>
      <xdr:row>4</xdr:row>
      <xdr:rowOff>68580</xdr:rowOff>
    </xdr:from>
    <xdr:to>
      <xdr:col>5</xdr:col>
      <xdr:colOff>167640</xdr:colOff>
      <xdr:row>6</xdr:row>
      <xdr:rowOff>91440</xdr:rowOff>
    </xdr:to>
    <xdr:sp macro="" textlink="">
      <xdr:nvSpPr>
        <xdr:cNvPr id="3" name="Rectangle: Rounded Corners 2">
          <a:extLst>
            <a:ext uri="{FF2B5EF4-FFF2-40B4-BE49-F238E27FC236}">
              <a16:creationId xmlns:a16="http://schemas.microsoft.com/office/drawing/2014/main" id="{08E65BC5-4ED6-9CD2-5732-FFFA8C5257AC}"/>
            </a:ext>
          </a:extLst>
        </xdr:cNvPr>
        <xdr:cNvSpPr/>
      </xdr:nvSpPr>
      <xdr:spPr>
        <a:xfrm>
          <a:off x="868680" y="813647"/>
          <a:ext cx="2346960" cy="395393"/>
        </a:xfrm>
        <a:prstGeom prst="roundRect">
          <a:avLst/>
        </a:prstGeom>
        <a:gradFill flip="none" rotWithShape="1">
          <a:gsLst>
            <a:gs pos="95000">
              <a:schemeClr val="tx1">
                <a:lumMod val="75000"/>
                <a:lumOff val="25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1">
              <a:solidFill>
                <a:schemeClr val="lt1"/>
              </a:solidFill>
              <a:effectLst/>
              <a:latin typeface="+mn-lt"/>
              <a:ea typeface="+mn-ea"/>
              <a:cs typeface="+mn-cs"/>
            </a:rPr>
            <a:t>Number of Customers</a:t>
          </a:r>
        </a:p>
      </xdr:txBody>
    </xdr:sp>
    <xdr:clientData/>
  </xdr:twoCellAnchor>
  <xdr:twoCellAnchor>
    <xdr:from>
      <xdr:col>1</xdr:col>
      <xdr:colOff>262467</xdr:colOff>
      <xdr:row>8</xdr:row>
      <xdr:rowOff>106679</xdr:rowOff>
    </xdr:from>
    <xdr:to>
      <xdr:col>5</xdr:col>
      <xdr:colOff>177798</xdr:colOff>
      <xdr:row>11</xdr:row>
      <xdr:rowOff>8466</xdr:rowOff>
    </xdr:to>
    <xdr:graphicFrame macro="">
      <xdr:nvGraphicFramePr>
        <xdr:cNvPr id="4" name="Chart 3">
          <a:extLst>
            <a:ext uri="{FF2B5EF4-FFF2-40B4-BE49-F238E27FC236}">
              <a16:creationId xmlns:a16="http://schemas.microsoft.com/office/drawing/2014/main" id="{C15BC662-F14B-4BFF-9207-ADAA020CC3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228600</xdr:colOff>
      <xdr:row>11</xdr:row>
      <xdr:rowOff>8467</xdr:rowOff>
    </xdr:from>
    <xdr:to>
      <xdr:col>5</xdr:col>
      <xdr:colOff>186267</xdr:colOff>
      <xdr:row>12</xdr:row>
      <xdr:rowOff>122767</xdr:rowOff>
    </xdr:to>
    <xdr:sp macro="" textlink="">
      <xdr:nvSpPr>
        <xdr:cNvPr id="5" name="Rectangle: Rounded Corners 4">
          <a:extLst>
            <a:ext uri="{FF2B5EF4-FFF2-40B4-BE49-F238E27FC236}">
              <a16:creationId xmlns:a16="http://schemas.microsoft.com/office/drawing/2014/main" id="{723126DF-D817-EB1D-6B66-F2B50FE3FCB8}"/>
            </a:ext>
          </a:extLst>
        </xdr:cNvPr>
        <xdr:cNvSpPr/>
      </xdr:nvSpPr>
      <xdr:spPr>
        <a:xfrm>
          <a:off x="838200" y="2057400"/>
          <a:ext cx="2396067" cy="300567"/>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Customer Growth: = </a:t>
          </a:r>
        </a:p>
      </xdr:txBody>
    </xdr:sp>
    <xdr:clientData/>
  </xdr:twoCellAnchor>
  <xdr:twoCellAnchor>
    <xdr:from>
      <xdr:col>5</xdr:col>
      <xdr:colOff>274320</xdr:colOff>
      <xdr:row>6</xdr:row>
      <xdr:rowOff>144780</xdr:rowOff>
    </xdr:from>
    <xdr:to>
      <xdr:col>9</xdr:col>
      <xdr:colOff>205740</xdr:colOff>
      <xdr:row>12</xdr:row>
      <xdr:rowOff>137160</xdr:rowOff>
    </xdr:to>
    <xdr:sp macro="" textlink="">
      <xdr:nvSpPr>
        <xdr:cNvPr id="13" name="Rectangle: Rounded Corners 12">
          <a:extLst>
            <a:ext uri="{FF2B5EF4-FFF2-40B4-BE49-F238E27FC236}">
              <a16:creationId xmlns:a16="http://schemas.microsoft.com/office/drawing/2014/main" id="{B59E534C-6EE8-42FC-8736-11FF4A282D16}"/>
            </a:ext>
          </a:extLst>
        </xdr:cNvPr>
        <xdr:cNvSpPr/>
      </xdr:nvSpPr>
      <xdr:spPr>
        <a:xfrm>
          <a:off x="3322320" y="1262380"/>
          <a:ext cx="2369820" cy="1109980"/>
        </a:xfrm>
        <a:prstGeom prst="roundRect">
          <a:avLst>
            <a:gd name="adj" fmla="val 2213"/>
          </a:avLst>
        </a:prstGeom>
        <a:gradFill flip="none" rotWithShape="1">
          <a:gsLst>
            <a:gs pos="95000">
              <a:schemeClr val="tx1">
                <a:lumMod val="75000"/>
                <a:lumOff val="25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600" b="1">
            <a:solidFill>
              <a:schemeClr val="lt1"/>
            </a:solidFill>
            <a:effectLst/>
            <a:latin typeface="+mn-lt"/>
            <a:ea typeface="+mn-ea"/>
            <a:cs typeface="+mn-cs"/>
          </a:endParaRPr>
        </a:p>
      </xdr:txBody>
    </xdr:sp>
    <xdr:clientData/>
  </xdr:twoCellAnchor>
  <xdr:twoCellAnchor>
    <xdr:from>
      <xdr:col>5</xdr:col>
      <xdr:colOff>281940</xdr:colOff>
      <xdr:row>4</xdr:row>
      <xdr:rowOff>68580</xdr:rowOff>
    </xdr:from>
    <xdr:to>
      <xdr:col>9</xdr:col>
      <xdr:colOff>190500</xdr:colOff>
      <xdr:row>6</xdr:row>
      <xdr:rowOff>91440</xdr:rowOff>
    </xdr:to>
    <xdr:sp macro="" textlink="">
      <xdr:nvSpPr>
        <xdr:cNvPr id="14" name="Rectangle: Rounded Corners 13">
          <a:extLst>
            <a:ext uri="{FF2B5EF4-FFF2-40B4-BE49-F238E27FC236}">
              <a16:creationId xmlns:a16="http://schemas.microsoft.com/office/drawing/2014/main" id="{DF3C26CF-6446-4AEE-8AF2-3D144F2611AE}"/>
            </a:ext>
          </a:extLst>
        </xdr:cNvPr>
        <xdr:cNvSpPr/>
      </xdr:nvSpPr>
      <xdr:spPr>
        <a:xfrm>
          <a:off x="3329940" y="800100"/>
          <a:ext cx="2346960" cy="388620"/>
        </a:xfrm>
        <a:prstGeom prst="roundRect">
          <a:avLst/>
        </a:prstGeom>
        <a:gradFill flip="none" rotWithShape="1">
          <a:gsLst>
            <a:gs pos="95000">
              <a:schemeClr val="tx1">
                <a:lumMod val="75000"/>
                <a:lumOff val="25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1">
              <a:solidFill>
                <a:schemeClr val="lt1"/>
              </a:solidFill>
              <a:effectLst/>
              <a:latin typeface="+mn-lt"/>
              <a:ea typeface="+mn-ea"/>
              <a:cs typeface="+mn-cs"/>
            </a:rPr>
            <a:t>Total Sales</a:t>
          </a:r>
        </a:p>
      </xdr:txBody>
    </xdr:sp>
    <xdr:clientData/>
  </xdr:twoCellAnchor>
  <xdr:twoCellAnchor>
    <xdr:from>
      <xdr:col>9</xdr:col>
      <xdr:colOff>358140</xdr:colOff>
      <xdr:row>6</xdr:row>
      <xdr:rowOff>144780</xdr:rowOff>
    </xdr:from>
    <xdr:to>
      <xdr:col>13</xdr:col>
      <xdr:colOff>289560</xdr:colOff>
      <xdr:row>12</xdr:row>
      <xdr:rowOff>137160</xdr:rowOff>
    </xdr:to>
    <xdr:sp macro="" textlink="">
      <xdr:nvSpPr>
        <xdr:cNvPr id="15" name="Rectangle: Rounded Corners 14">
          <a:extLst>
            <a:ext uri="{FF2B5EF4-FFF2-40B4-BE49-F238E27FC236}">
              <a16:creationId xmlns:a16="http://schemas.microsoft.com/office/drawing/2014/main" id="{E55B1908-16D7-4206-917E-E38760CA88B0}"/>
            </a:ext>
          </a:extLst>
        </xdr:cNvPr>
        <xdr:cNvSpPr/>
      </xdr:nvSpPr>
      <xdr:spPr>
        <a:xfrm>
          <a:off x="5844540" y="1262380"/>
          <a:ext cx="2369820" cy="1109980"/>
        </a:xfrm>
        <a:prstGeom prst="roundRect">
          <a:avLst>
            <a:gd name="adj" fmla="val 2976"/>
          </a:avLst>
        </a:prstGeom>
        <a:gradFill flip="none" rotWithShape="1">
          <a:gsLst>
            <a:gs pos="95000">
              <a:schemeClr val="tx1">
                <a:lumMod val="75000"/>
                <a:lumOff val="25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400" b="1">
            <a:solidFill>
              <a:schemeClr val="lt1"/>
            </a:solidFill>
            <a:effectLst/>
            <a:latin typeface="+mn-lt"/>
            <a:ea typeface="+mn-ea"/>
            <a:cs typeface="+mn-cs"/>
          </a:endParaRPr>
        </a:p>
      </xdr:txBody>
    </xdr:sp>
    <xdr:clientData/>
  </xdr:twoCellAnchor>
  <xdr:twoCellAnchor>
    <xdr:from>
      <xdr:col>9</xdr:col>
      <xdr:colOff>348825</xdr:colOff>
      <xdr:row>4</xdr:row>
      <xdr:rowOff>68580</xdr:rowOff>
    </xdr:from>
    <xdr:to>
      <xdr:col>13</xdr:col>
      <xdr:colOff>279400</xdr:colOff>
      <xdr:row>6</xdr:row>
      <xdr:rowOff>91440</xdr:rowOff>
    </xdr:to>
    <xdr:sp macro="" textlink="">
      <xdr:nvSpPr>
        <xdr:cNvPr id="16" name="Rectangle: Rounded Corners 15">
          <a:extLst>
            <a:ext uri="{FF2B5EF4-FFF2-40B4-BE49-F238E27FC236}">
              <a16:creationId xmlns:a16="http://schemas.microsoft.com/office/drawing/2014/main" id="{578A4237-727F-4EFE-9BD2-392C717CE18C}"/>
            </a:ext>
          </a:extLst>
        </xdr:cNvPr>
        <xdr:cNvSpPr/>
      </xdr:nvSpPr>
      <xdr:spPr>
        <a:xfrm>
          <a:off x="5835225" y="813647"/>
          <a:ext cx="2368975" cy="395393"/>
        </a:xfrm>
        <a:prstGeom prst="roundRect">
          <a:avLst/>
        </a:prstGeom>
        <a:gradFill flip="none" rotWithShape="1">
          <a:gsLst>
            <a:gs pos="95000">
              <a:schemeClr val="tx1">
                <a:lumMod val="75000"/>
                <a:lumOff val="25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1">
              <a:solidFill>
                <a:schemeClr val="lt1"/>
              </a:solidFill>
              <a:effectLst/>
              <a:latin typeface="+mn-lt"/>
              <a:ea typeface="+mn-ea"/>
              <a:cs typeface="+mn-cs"/>
            </a:rPr>
            <a:t>Total Profit</a:t>
          </a:r>
        </a:p>
      </xdr:txBody>
    </xdr:sp>
    <xdr:clientData/>
  </xdr:twoCellAnchor>
  <xdr:twoCellAnchor>
    <xdr:from>
      <xdr:col>13</xdr:col>
      <xdr:colOff>407246</xdr:colOff>
      <xdr:row>6</xdr:row>
      <xdr:rowOff>161713</xdr:rowOff>
    </xdr:from>
    <xdr:to>
      <xdr:col>17</xdr:col>
      <xdr:colOff>338666</xdr:colOff>
      <xdr:row>12</xdr:row>
      <xdr:rowOff>154093</xdr:rowOff>
    </xdr:to>
    <xdr:sp macro="" textlink="">
      <xdr:nvSpPr>
        <xdr:cNvPr id="17" name="Rectangle: Rounded Corners 16">
          <a:extLst>
            <a:ext uri="{FF2B5EF4-FFF2-40B4-BE49-F238E27FC236}">
              <a16:creationId xmlns:a16="http://schemas.microsoft.com/office/drawing/2014/main" id="{688160EF-5B12-4C7E-ABCB-1E72E778BA97}"/>
            </a:ext>
          </a:extLst>
        </xdr:cNvPr>
        <xdr:cNvSpPr/>
      </xdr:nvSpPr>
      <xdr:spPr>
        <a:xfrm>
          <a:off x="8332046" y="1279313"/>
          <a:ext cx="2369820" cy="1109980"/>
        </a:xfrm>
        <a:prstGeom prst="roundRect">
          <a:avLst>
            <a:gd name="adj" fmla="val 5265"/>
          </a:avLst>
        </a:prstGeom>
        <a:gradFill flip="none" rotWithShape="1">
          <a:gsLst>
            <a:gs pos="95000">
              <a:schemeClr val="tx1">
                <a:lumMod val="75000"/>
                <a:lumOff val="25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600" b="1">
            <a:solidFill>
              <a:schemeClr val="lt1"/>
            </a:solidFill>
            <a:effectLst/>
            <a:latin typeface="+mn-lt"/>
            <a:ea typeface="+mn-ea"/>
            <a:cs typeface="+mn-cs"/>
          </a:endParaRPr>
        </a:p>
      </xdr:txBody>
    </xdr:sp>
    <xdr:clientData/>
  </xdr:twoCellAnchor>
  <xdr:twoCellAnchor>
    <xdr:from>
      <xdr:col>13</xdr:col>
      <xdr:colOff>381000</xdr:colOff>
      <xdr:row>4</xdr:row>
      <xdr:rowOff>68580</xdr:rowOff>
    </xdr:from>
    <xdr:to>
      <xdr:col>17</xdr:col>
      <xdr:colOff>289560</xdr:colOff>
      <xdr:row>6</xdr:row>
      <xdr:rowOff>91440</xdr:rowOff>
    </xdr:to>
    <xdr:sp macro="" textlink="">
      <xdr:nvSpPr>
        <xdr:cNvPr id="18" name="Rectangle: Rounded Corners 17">
          <a:extLst>
            <a:ext uri="{FF2B5EF4-FFF2-40B4-BE49-F238E27FC236}">
              <a16:creationId xmlns:a16="http://schemas.microsoft.com/office/drawing/2014/main" id="{0DD1AF12-65B2-4DF2-B025-EC29DD7EEAC9}"/>
            </a:ext>
          </a:extLst>
        </xdr:cNvPr>
        <xdr:cNvSpPr/>
      </xdr:nvSpPr>
      <xdr:spPr>
        <a:xfrm>
          <a:off x="8305800" y="800100"/>
          <a:ext cx="2346960" cy="388620"/>
        </a:xfrm>
        <a:prstGeom prst="roundRect">
          <a:avLst/>
        </a:prstGeom>
        <a:gradFill flip="none" rotWithShape="1">
          <a:gsLst>
            <a:gs pos="95000">
              <a:schemeClr val="tx1">
                <a:lumMod val="75000"/>
                <a:lumOff val="25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1">
              <a:solidFill>
                <a:schemeClr val="lt1"/>
              </a:solidFill>
              <a:effectLst/>
              <a:latin typeface="+mn-lt"/>
              <a:ea typeface="+mn-ea"/>
              <a:cs typeface="+mn-cs"/>
            </a:rPr>
            <a:t>Total</a:t>
          </a:r>
          <a:r>
            <a:rPr lang="en-US" sz="1600" b="1" baseline="0">
              <a:solidFill>
                <a:schemeClr val="lt1"/>
              </a:solidFill>
              <a:effectLst/>
              <a:latin typeface="+mn-lt"/>
              <a:ea typeface="+mn-ea"/>
              <a:cs typeface="+mn-cs"/>
            </a:rPr>
            <a:t> Orders</a:t>
          </a:r>
          <a:endParaRPr lang="en-US" sz="1600" b="1">
            <a:solidFill>
              <a:schemeClr val="lt1"/>
            </a:solidFill>
            <a:effectLst/>
            <a:latin typeface="+mn-lt"/>
            <a:ea typeface="+mn-ea"/>
            <a:cs typeface="+mn-cs"/>
          </a:endParaRPr>
        </a:p>
      </xdr:txBody>
    </xdr:sp>
    <xdr:clientData/>
  </xdr:twoCellAnchor>
  <xdr:twoCellAnchor>
    <xdr:from>
      <xdr:col>17</xdr:col>
      <xdr:colOff>371687</xdr:colOff>
      <xdr:row>6</xdr:row>
      <xdr:rowOff>185420</xdr:rowOff>
    </xdr:from>
    <xdr:to>
      <xdr:col>21</xdr:col>
      <xdr:colOff>303107</xdr:colOff>
      <xdr:row>12</xdr:row>
      <xdr:rowOff>177800</xdr:rowOff>
    </xdr:to>
    <xdr:sp macro="" textlink="">
      <xdr:nvSpPr>
        <xdr:cNvPr id="19" name="Rectangle: Rounded Corners 18">
          <a:extLst>
            <a:ext uri="{FF2B5EF4-FFF2-40B4-BE49-F238E27FC236}">
              <a16:creationId xmlns:a16="http://schemas.microsoft.com/office/drawing/2014/main" id="{E7E44FC0-57C5-4F74-87F9-409D5457A52C}"/>
            </a:ext>
          </a:extLst>
        </xdr:cNvPr>
        <xdr:cNvSpPr/>
      </xdr:nvSpPr>
      <xdr:spPr>
        <a:xfrm>
          <a:off x="10734887" y="1303020"/>
          <a:ext cx="2369820" cy="1109980"/>
        </a:xfrm>
        <a:prstGeom prst="roundRect">
          <a:avLst>
            <a:gd name="adj" fmla="val 5265"/>
          </a:avLst>
        </a:prstGeom>
        <a:gradFill flip="none" rotWithShape="1">
          <a:gsLst>
            <a:gs pos="95000">
              <a:schemeClr val="tx1">
                <a:lumMod val="75000"/>
                <a:lumOff val="25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600" b="1">
            <a:solidFill>
              <a:schemeClr val="lt1"/>
            </a:solidFill>
            <a:effectLst/>
            <a:latin typeface="+mn-lt"/>
            <a:ea typeface="+mn-ea"/>
            <a:cs typeface="+mn-cs"/>
          </a:endParaRPr>
        </a:p>
      </xdr:txBody>
    </xdr:sp>
    <xdr:clientData/>
  </xdr:twoCellAnchor>
  <xdr:twoCellAnchor>
    <xdr:from>
      <xdr:col>17</xdr:col>
      <xdr:colOff>396240</xdr:colOff>
      <xdr:row>4</xdr:row>
      <xdr:rowOff>83820</xdr:rowOff>
    </xdr:from>
    <xdr:to>
      <xdr:col>21</xdr:col>
      <xdr:colOff>304800</xdr:colOff>
      <xdr:row>6</xdr:row>
      <xdr:rowOff>106680</xdr:rowOff>
    </xdr:to>
    <xdr:sp macro="" textlink="">
      <xdr:nvSpPr>
        <xdr:cNvPr id="20" name="Rectangle: Rounded Corners 19">
          <a:extLst>
            <a:ext uri="{FF2B5EF4-FFF2-40B4-BE49-F238E27FC236}">
              <a16:creationId xmlns:a16="http://schemas.microsoft.com/office/drawing/2014/main" id="{66672E60-A8E4-4A89-8EDD-4E03D8E424AF}"/>
            </a:ext>
          </a:extLst>
        </xdr:cNvPr>
        <xdr:cNvSpPr/>
      </xdr:nvSpPr>
      <xdr:spPr>
        <a:xfrm>
          <a:off x="10759440" y="815340"/>
          <a:ext cx="2346960" cy="388620"/>
        </a:xfrm>
        <a:prstGeom prst="roundRect">
          <a:avLst/>
        </a:prstGeom>
        <a:gradFill flip="none" rotWithShape="1">
          <a:gsLst>
            <a:gs pos="95000">
              <a:schemeClr val="tx1">
                <a:lumMod val="75000"/>
                <a:lumOff val="25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1">
              <a:solidFill>
                <a:schemeClr val="lt1"/>
              </a:solidFill>
              <a:effectLst/>
              <a:latin typeface="+mn-lt"/>
              <a:ea typeface="+mn-ea"/>
              <a:cs typeface="+mn-cs"/>
            </a:rPr>
            <a:t>Profit</a:t>
          </a:r>
          <a:r>
            <a:rPr lang="en-US" sz="1600" b="1" baseline="0">
              <a:solidFill>
                <a:schemeClr val="lt1"/>
              </a:solidFill>
              <a:effectLst/>
              <a:latin typeface="+mn-lt"/>
              <a:ea typeface="+mn-ea"/>
              <a:cs typeface="+mn-cs"/>
            </a:rPr>
            <a:t> Margent</a:t>
          </a:r>
          <a:endParaRPr lang="en-US" sz="1600" b="1">
            <a:solidFill>
              <a:schemeClr val="lt1"/>
            </a:solidFill>
            <a:effectLst/>
            <a:latin typeface="+mn-lt"/>
            <a:ea typeface="+mn-ea"/>
            <a:cs typeface="+mn-cs"/>
          </a:endParaRPr>
        </a:p>
      </xdr:txBody>
    </xdr:sp>
    <xdr:clientData/>
  </xdr:twoCellAnchor>
  <xdr:twoCellAnchor>
    <xdr:from>
      <xdr:col>21</xdr:col>
      <xdr:colOff>419100</xdr:colOff>
      <xdr:row>6</xdr:row>
      <xdr:rowOff>167640</xdr:rowOff>
    </xdr:from>
    <xdr:to>
      <xdr:col>25</xdr:col>
      <xdr:colOff>350520</xdr:colOff>
      <xdr:row>12</xdr:row>
      <xdr:rowOff>160020</xdr:rowOff>
    </xdr:to>
    <xdr:sp macro="" textlink="">
      <xdr:nvSpPr>
        <xdr:cNvPr id="21" name="Rectangle: Rounded Corners 20">
          <a:extLst>
            <a:ext uri="{FF2B5EF4-FFF2-40B4-BE49-F238E27FC236}">
              <a16:creationId xmlns:a16="http://schemas.microsoft.com/office/drawing/2014/main" id="{2E45B3F1-1598-4188-90E8-556B82B47028}"/>
            </a:ext>
          </a:extLst>
        </xdr:cNvPr>
        <xdr:cNvSpPr/>
      </xdr:nvSpPr>
      <xdr:spPr>
        <a:xfrm>
          <a:off x="13220700" y="1285240"/>
          <a:ext cx="2369820" cy="1109980"/>
        </a:xfrm>
        <a:prstGeom prst="roundRect">
          <a:avLst>
            <a:gd name="adj" fmla="val 5264"/>
          </a:avLst>
        </a:prstGeom>
        <a:gradFill flip="none" rotWithShape="1">
          <a:gsLst>
            <a:gs pos="95000">
              <a:schemeClr val="tx1">
                <a:lumMod val="75000"/>
                <a:lumOff val="25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600" b="1">
            <a:solidFill>
              <a:schemeClr val="lt1"/>
            </a:solidFill>
            <a:effectLst/>
            <a:latin typeface="+mn-lt"/>
            <a:ea typeface="+mn-ea"/>
            <a:cs typeface="+mn-cs"/>
          </a:endParaRPr>
        </a:p>
      </xdr:txBody>
    </xdr:sp>
    <xdr:clientData/>
  </xdr:twoCellAnchor>
  <xdr:twoCellAnchor>
    <xdr:from>
      <xdr:col>21</xdr:col>
      <xdr:colOff>426720</xdr:colOff>
      <xdr:row>4</xdr:row>
      <xdr:rowOff>91440</xdr:rowOff>
    </xdr:from>
    <xdr:to>
      <xdr:col>25</xdr:col>
      <xdr:colOff>335280</xdr:colOff>
      <xdr:row>6</xdr:row>
      <xdr:rowOff>114300</xdr:rowOff>
    </xdr:to>
    <xdr:sp macro="" textlink="">
      <xdr:nvSpPr>
        <xdr:cNvPr id="22" name="Rectangle: Rounded Corners 21">
          <a:extLst>
            <a:ext uri="{FF2B5EF4-FFF2-40B4-BE49-F238E27FC236}">
              <a16:creationId xmlns:a16="http://schemas.microsoft.com/office/drawing/2014/main" id="{3CF11032-9E77-40FC-B319-D6C377E0E63B}"/>
            </a:ext>
          </a:extLst>
        </xdr:cNvPr>
        <xdr:cNvSpPr/>
      </xdr:nvSpPr>
      <xdr:spPr>
        <a:xfrm>
          <a:off x="13228320" y="822960"/>
          <a:ext cx="2346960" cy="388620"/>
        </a:xfrm>
        <a:prstGeom prst="roundRect">
          <a:avLst/>
        </a:prstGeom>
        <a:gradFill flip="none" rotWithShape="1">
          <a:gsLst>
            <a:gs pos="95000">
              <a:schemeClr val="tx1">
                <a:lumMod val="75000"/>
                <a:lumOff val="25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1">
              <a:effectLst/>
            </a:rPr>
            <a:t>Total Quantity</a:t>
          </a:r>
        </a:p>
      </xdr:txBody>
    </xdr:sp>
    <xdr:clientData/>
  </xdr:twoCellAnchor>
  <xdr:twoCellAnchor editAs="oneCell">
    <xdr:from>
      <xdr:col>8</xdr:col>
      <xdr:colOff>16933</xdr:colOff>
      <xdr:row>11</xdr:row>
      <xdr:rowOff>25400</xdr:rowOff>
    </xdr:from>
    <xdr:to>
      <xdr:col>9</xdr:col>
      <xdr:colOff>11853</xdr:colOff>
      <xdr:row>12</xdr:row>
      <xdr:rowOff>116839</xdr:rowOff>
    </xdr:to>
    <xdr:pic>
      <xdr:nvPicPr>
        <xdr:cNvPr id="27" name="Picture 26">
          <a:extLst>
            <a:ext uri="{FF2B5EF4-FFF2-40B4-BE49-F238E27FC236}">
              <a16:creationId xmlns:a16="http://schemas.microsoft.com/office/drawing/2014/main" id="{7AA70C1B-6BD4-6D3F-6E80-77A572233FC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93733" y="2074333"/>
          <a:ext cx="731520" cy="2777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468207</xdr:colOff>
      <xdr:row>6</xdr:row>
      <xdr:rowOff>181186</xdr:rowOff>
    </xdr:from>
    <xdr:to>
      <xdr:col>13</xdr:col>
      <xdr:colOff>346287</xdr:colOff>
      <xdr:row>8</xdr:row>
      <xdr:rowOff>165946</xdr:rowOff>
    </xdr:to>
    <xdr:sp macro="" textlink="KPIs!$B$32">
      <xdr:nvSpPr>
        <xdr:cNvPr id="28" name="Rectangle: Rounded Corners 27">
          <a:extLst>
            <a:ext uri="{FF2B5EF4-FFF2-40B4-BE49-F238E27FC236}">
              <a16:creationId xmlns:a16="http://schemas.microsoft.com/office/drawing/2014/main" id="{642BF4DB-ACB1-4F7E-A258-95AFACA54681}"/>
            </a:ext>
          </a:extLst>
        </xdr:cNvPr>
        <xdr:cNvSpPr/>
      </xdr:nvSpPr>
      <xdr:spPr>
        <a:xfrm>
          <a:off x="5954607" y="1298786"/>
          <a:ext cx="2316480" cy="357293"/>
        </a:xfrm>
        <a:prstGeom prst="roundRect">
          <a:avLst/>
        </a:prstGeom>
        <a:noFill/>
        <a:ln w="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4000">
            <a:solidFill>
              <a:schemeClr val="bg1"/>
            </a:solidFill>
          </a:endParaRPr>
        </a:p>
      </xdr:txBody>
    </xdr:sp>
    <xdr:clientData/>
  </xdr:twoCellAnchor>
  <xdr:twoCellAnchor>
    <xdr:from>
      <xdr:col>5</xdr:col>
      <xdr:colOff>281941</xdr:colOff>
      <xdr:row>6</xdr:row>
      <xdr:rowOff>147318</xdr:rowOff>
    </xdr:from>
    <xdr:to>
      <xdr:col>9</xdr:col>
      <xdr:colOff>220133</xdr:colOff>
      <xdr:row>8</xdr:row>
      <xdr:rowOff>132078</xdr:rowOff>
    </xdr:to>
    <xdr:sp macro="" textlink="KPIs!$B$17">
      <xdr:nvSpPr>
        <xdr:cNvPr id="29" name="Rectangle: Rounded Corners 28">
          <a:extLst>
            <a:ext uri="{FF2B5EF4-FFF2-40B4-BE49-F238E27FC236}">
              <a16:creationId xmlns:a16="http://schemas.microsoft.com/office/drawing/2014/main" id="{33AAE486-88A8-45A7-8A46-05791B0C4B3A}"/>
            </a:ext>
          </a:extLst>
        </xdr:cNvPr>
        <xdr:cNvSpPr/>
      </xdr:nvSpPr>
      <xdr:spPr>
        <a:xfrm>
          <a:off x="3329941" y="1264918"/>
          <a:ext cx="2376592" cy="357293"/>
        </a:xfrm>
        <a:prstGeom prst="roundRect">
          <a:avLst/>
        </a:prstGeom>
        <a:solidFill>
          <a:schemeClr val="tx1">
            <a:lumMod val="75000"/>
            <a:lumOff val="25000"/>
          </a:schemeClr>
        </a:solidFill>
        <a:ln w="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FA618E6D-5AA7-4F10-AA19-35EB3968BC1E}" type="TxLink">
            <a:rPr lang="en-US" sz="1800" b="0" i="0" u="none" strike="noStrike">
              <a:solidFill>
                <a:schemeClr val="bg1"/>
              </a:solidFill>
              <a:latin typeface="Calibri"/>
              <a:ea typeface="Calibri"/>
              <a:cs typeface="Calibri"/>
            </a:rPr>
            <a:pPr marL="0" indent="0" algn="ctr"/>
            <a:t> $1,563,253.84 </a:t>
          </a:fld>
          <a:endParaRPr lang="en-US" sz="1800" b="0" i="0" u="none" strike="noStrike">
            <a:solidFill>
              <a:schemeClr val="bg1"/>
            </a:solidFill>
            <a:latin typeface="Calibri"/>
            <a:ea typeface="Calibri"/>
            <a:cs typeface="Calibri"/>
          </a:endParaRPr>
        </a:p>
      </xdr:txBody>
    </xdr:sp>
    <xdr:clientData/>
  </xdr:twoCellAnchor>
  <xdr:twoCellAnchor>
    <xdr:from>
      <xdr:col>5</xdr:col>
      <xdr:colOff>296333</xdr:colOff>
      <xdr:row>8</xdr:row>
      <xdr:rowOff>143934</xdr:rowOff>
    </xdr:from>
    <xdr:to>
      <xdr:col>9</xdr:col>
      <xdr:colOff>220133</xdr:colOff>
      <xdr:row>11</xdr:row>
      <xdr:rowOff>16934</xdr:rowOff>
    </xdr:to>
    <xdr:graphicFrame macro="">
      <xdr:nvGraphicFramePr>
        <xdr:cNvPr id="32" name="Chart 31">
          <a:extLst>
            <a:ext uri="{FF2B5EF4-FFF2-40B4-BE49-F238E27FC236}">
              <a16:creationId xmlns:a16="http://schemas.microsoft.com/office/drawing/2014/main" id="{1E1A58B8-1E9D-4CB1-A25C-5C0B1FE2A5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372534</xdr:colOff>
      <xdr:row>8</xdr:row>
      <xdr:rowOff>135468</xdr:rowOff>
    </xdr:from>
    <xdr:to>
      <xdr:col>13</xdr:col>
      <xdr:colOff>262468</xdr:colOff>
      <xdr:row>11</xdr:row>
      <xdr:rowOff>0</xdr:rowOff>
    </xdr:to>
    <xdr:graphicFrame macro="">
      <xdr:nvGraphicFramePr>
        <xdr:cNvPr id="41" name="Chart 40">
          <a:extLst>
            <a:ext uri="{FF2B5EF4-FFF2-40B4-BE49-F238E27FC236}">
              <a16:creationId xmlns:a16="http://schemas.microsoft.com/office/drawing/2014/main" id="{663E8CCE-5DF7-4AD2-BB1C-AAEEF97142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xdr:col>
      <xdr:colOff>601134</xdr:colOff>
      <xdr:row>11</xdr:row>
      <xdr:rowOff>42334</xdr:rowOff>
    </xdr:from>
    <xdr:to>
      <xdr:col>4</xdr:col>
      <xdr:colOff>580814</xdr:colOff>
      <xdr:row>12</xdr:row>
      <xdr:rowOff>134621</xdr:rowOff>
    </xdr:to>
    <xdr:pic>
      <xdr:nvPicPr>
        <xdr:cNvPr id="44" name="Picture 43">
          <a:extLst>
            <a:ext uri="{FF2B5EF4-FFF2-40B4-BE49-F238E27FC236}">
              <a16:creationId xmlns:a16="http://schemas.microsoft.com/office/drawing/2014/main" id="{F19C56B9-0B73-0047-5035-9A6A09FE51E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29934" y="2091267"/>
          <a:ext cx="716280" cy="2785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253999</xdr:colOff>
      <xdr:row>11</xdr:row>
      <xdr:rowOff>25401</xdr:rowOff>
    </xdr:from>
    <xdr:to>
      <xdr:col>9</xdr:col>
      <xdr:colOff>211666</xdr:colOff>
      <xdr:row>12</xdr:row>
      <xdr:rowOff>139701</xdr:rowOff>
    </xdr:to>
    <xdr:sp macro="" textlink="">
      <xdr:nvSpPr>
        <xdr:cNvPr id="45" name="Rectangle: Rounded Corners 44">
          <a:extLst>
            <a:ext uri="{FF2B5EF4-FFF2-40B4-BE49-F238E27FC236}">
              <a16:creationId xmlns:a16="http://schemas.microsoft.com/office/drawing/2014/main" id="{C9F07BD5-6A1E-47FD-AA17-9E32EA3958B2}"/>
            </a:ext>
          </a:extLst>
        </xdr:cNvPr>
        <xdr:cNvSpPr/>
      </xdr:nvSpPr>
      <xdr:spPr>
        <a:xfrm>
          <a:off x="3301999" y="2074334"/>
          <a:ext cx="2396067" cy="300567"/>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Sales Growth: = </a:t>
          </a:r>
        </a:p>
      </xdr:txBody>
    </xdr:sp>
    <xdr:clientData/>
  </xdr:twoCellAnchor>
  <xdr:twoCellAnchor>
    <xdr:from>
      <xdr:col>9</xdr:col>
      <xdr:colOff>338665</xdr:colOff>
      <xdr:row>11</xdr:row>
      <xdr:rowOff>25401</xdr:rowOff>
    </xdr:from>
    <xdr:to>
      <xdr:col>13</xdr:col>
      <xdr:colOff>296332</xdr:colOff>
      <xdr:row>12</xdr:row>
      <xdr:rowOff>139701</xdr:rowOff>
    </xdr:to>
    <xdr:sp macro="" textlink="">
      <xdr:nvSpPr>
        <xdr:cNvPr id="46" name="Rectangle: Rounded Corners 45">
          <a:extLst>
            <a:ext uri="{FF2B5EF4-FFF2-40B4-BE49-F238E27FC236}">
              <a16:creationId xmlns:a16="http://schemas.microsoft.com/office/drawing/2014/main" id="{DE6B3BF6-06F1-4F30-9E18-2174E2BE5D8E}"/>
            </a:ext>
          </a:extLst>
        </xdr:cNvPr>
        <xdr:cNvSpPr/>
      </xdr:nvSpPr>
      <xdr:spPr>
        <a:xfrm>
          <a:off x="5825065" y="2074334"/>
          <a:ext cx="2396067" cy="300567"/>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Profit Growth: = </a:t>
          </a:r>
        </a:p>
      </xdr:txBody>
    </xdr:sp>
    <xdr:clientData/>
  </xdr:twoCellAnchor>
  <xdr:twoCellAnchor>
    <xdr:from>
      <xdr:col>13</xdr:col>
      <xdr:colOff>389466</xdr:colOff>
      <xdr:row>11</xdr:row>
      <xdr:rowOff>59267</xdr:rowOff>
    </xdr:from>
    <xdr:to>
      <xdr:col>17</xdr:col>
      <xdr:colOff>347133</xdr:colOff>
      <xdr:row>12</xdr:row>
      <xdr:rowOff>173567</xdr:rowOff>
    </xdr:to>
    <xdr:sp macro="" textlink="">
      <xdr:nvSpPr>
        <xdr:cNvPr id="47" name="Rectangle: Rounded Corners 46">
          <a:extLst>
            <a:ext uri="{FF2B5EF4-FFF2-40B4-BE49-F238E27FC236}">
              <a16:creationId xmlns:a16="http://schemas.microsoft.com/office/drawing/2014/main" id="{AC9F76A1-51CF-4040-B233-15AC97E0DE6C}"/>
            </a:ext>
          </a:extLst>
        </xdr:cNvPr>
        <xdr:cNvSpPr/>
      </xdr:nvSpPr>
      <xdr:spPr>
        <a:xfrm>
          <a:off x="8314266" y="2108200"/>
          <a:ext cx="2396067" cy="300567"/>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Customer Growth: = </a:t>
          </a:r>
        </a:p>
      </xdr:txBody>
    </xdr:sp>
    <xdr:clientData/>
  </xdr:twoCellAnchor>
  <xdr:twoCellAnchor>
    <xdr:from>
      <xdr:col>17</xdr:col>
      <xdr:colOff>372532</xdr:colOff>
      <xdr:row>11</xdr:row>
      <xdr:rowOff>42334</xdr:rowOff>
    </xdr:from>
    <xdr:to>
      <xdr:col>21</xdr:col>
      <xdr:colOff>330199</xdr:colOff>
      <xdr:row>12</xdr:row>
      <xdr:rowOff>156634</xdr:rowOff>
    </xdr:to>
    <xdr:sp macro="" textlink="">
      <xdr:nvSpPr>
        <xdr:cNvPr id="48" name="Rectangle: Rounded Corners 47">
          <a:extLst>
            <a:ext uri="{FF2B5EF4-FFF2-40B4-BE49-F238E27FC236}">
              <a16:creationId xmlns:a16="http://schemas.microsoft.com/office/drawing/2014/main" id="{AE66210A-200C-423C-B0B2-D10817C1C12E}"/>
            </a:ext>
          </a:extLst>
        </xdr:cNvPr>
        <xdr:cNvSpPr/>
      </xdr:nvSpPr>
      <xdr:spPr>
        <a:xfrm>
          <a:off x="10735732" y="2091267"/>
          <a:ext cx="2396067" cy="300567"/>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Customer Growth: = </a:t>
          </a:r>
        </a:p>
      </xdr:txBody>
    </xdr:sp>
    <xdr:clientData/>
  </xdr:twoCellAnchor>
  <xdr:twoCellAnchor>
    <xdr:from>
      <xdr:col>21</xdr:col>
      <xdr:colOff>406399</xdr:colOff>
      <xdr:row>11</xdr:row>
      <xdr:rowOff>42332</xdr:rowOff>
    </xdr:from>
    <xdr:to>
      <xdr:col>25</xdr:col>
      <xdr:colOff>364066</xdr:colOff>
      <xdr:row>12</xdr:row>
      <xdr:rowOff>156632</xdr:rowOff>
    </xdr:to>
    <xdr:sp macro="" textlink="">
      <xdr:nvSpPr>
        <xdr:cNvPr id="49" name="Rectangle: Rounded Corners 48">
          <a:extLst>
            <a:ext uri="{FF2B5EF4-FFF2-40B4-BE49-F238E27FC236}">
              <a16:creationId xmlns:a16="http://schemas.microsoft.com/office/drawing/2014/main" id="{0C84C7C5-06DB-499B-8F2D-E5837A0F2A8E}"/>
            </a:ext>
          </a:extLst>
        </xdr:cNvPr>
        <xdr:cNvSpPr/>
      </xdr:nvSpPr>
      <xdr:spPr>
        <a:xfrm>
          <a:off x="13207999" y="2091265"/>
          <a:ext cx="2396067" cy="300567"/>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Customer Growth: = </a:t>
          </a:r>
        </a:p>
      </xdr:txBody>
    </xdr:sp>
    <xdr:clientData/>
  </xdr:twoCellAnchor>
  <xdr:twoCellAnchor>
    <xdr:from>
      <xdr:col>9</xdr:col>
      <xdr:colOff>358141</xdr:colOff>
      <xdr:row>6</xdr:row>
      <xdr:rowOff>138851</xdr:rowOff>
    </xdr:from>
    <xdr:to>
      <xdr:col>13</xdr:col>
      <xdr:colOff>296333</xdr:colOff>
      <xdr:row>8</xdr:row>
      <xdr:rowOff>123611</xdr:rowOff>
    </xdr:to>
    <xdr:sp macro="" textlink="KPIs!$B$17">
      <xdr:nvSpPr>
        <xdr:cNvPr id="50" name="Rectangle: Rounded Corners 49">
          <a:extLst>
            <a:ext uri="{FF2B5EF4-FFF2-40B4-BE49-F238E27FC236}">
              <a16:creationId xmlns:a16="http://schemas.microsoft.com/office/drawing/2014/main" id="{11C399AA-32EE-4071-9282-841E607CC34C}"/>
            </a:ext>
          </a:extLst>
        </xdr:cNvPr>
        <xdr:cNvSpPr/>
      </xdr:nvSpPr>
      <xdr:spPr>
        <a:xfrm>
          <a:off x="5844541" y="1256451"/>
          <a:ext cx="2376592" cy="357293"/>
        </a:xfrm>
        <a:prstGeom prst="roundRect">
          <a:avLst/>
        </a:prstGeom>
        <a:solidFill>
          <a:schemeClr val="tx1">
            <a:lumMod val="75000"/>
            <a:lumOff val="25000"/>
          </a:schemeClr>
        </a:solidFill>
        <a:ln w="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FA618E6D-5AA7-4F10-AA19-35EB3968BC1E}" type="TxLink">
            <a:rPr lang="en-US" sz="1800" b="0" i="0" u="none" strike="noStrike">
              <a:solidFill>
                <a:schemeClr val="bg1"/>
              </a:solidFill>
              <a:latin typeface="Calibri"/>
              <a:ea typeface="Calibri"/>
              <a:cs typeface="Calibri"/>
            </a:rPr>
            <a:pPr marL="0" indent="0" algn="ctr"/>
            <a:t> $1,563,253.84 </a:t>
          </a:fld>
          <a:endParaRPr lang="en-US" sz="1800" b="0" i="0" u="none" strike="noStrike">
            <a:solidFill>
              <a:schemeClr val="bg1"/>
            </a:solidFill>
            <a:latin typeface="Calibri"/>
            <a:ea typeface="Calibri"/>
            <a:cs typeface="Calibri"/>
          </a:endParaRPr>
        </a:p>
      </xdr:txBody>
    </xdr:sp>
    <xdr:clientData/>
  </xdr:twoCellAnchor>
  <xdr:twoCellAnchor>
    <xdr:from>
      <xdr:col>13</xdr:col>
      <xdr:colOff>400475</xdr:colOff>
      <xdr:row>6</xdr:row>
      <xdr:rowOff>164250</xdr:rowOff>
    </xdr:from>
    <xdr:to>
      <xdr:col>17</xdr:col>
      <xdr:colOff>338667</xdr:colOff>
      <xdr:row>8</xdr:row>
      <xdr:rowOff>149010</xdr:rowOff>
    </xdr:to>
    <xdr:sp macro="" textlink="KPIs!$Q$16">
      <xdr:nvSpPr>
        <xdr:cNvPr id="51" name="Rectangle: Rounded Corners 50">
          <a:extLst>
            <a:ext uri="{FF2B5EF4-FFF2-40B4-BE49-F238E27FC236}">
              <a16:creationId xmlns:a16="http://schemas.microsoft.com/office/drawing/2014/main" id="{6756FC97-CC41-4DF7-8076-55979A8EDAFC}"/>
            </a:ext>
          </a:extLst>
        </xdr:cNvPr>
        <xdr:cNvSpPr/>
      </xdr:nvSpPr>
      <xdr:spPr>
        <a:xfrm>
          <a:off x="8325275" y="1281850"/>
          <a:ext cx="2376592" cy="357293"/>
        </a:xfrm>
        <a:prstGeom prst="roundRect">
          <a:avLst/>
        </a:prstGeom>
        <a:solidFill>
          <a:schemeClr val="tx1">
            <a:lumMod val="75000"/>
            <a:lumOff val="25000"/>
          </a:schemeClr>
        </a:solidFill>
        <a:ln w="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F1B4AE87-3E3B-4DAE-9C4D-0BD5EEDCD35D}" type="TxLink">
            <a:rPr lang="en-US" sz="1800" b="0" i="0" u="none" strike="noStrike">
              <a:solidFill>
                <a:schemeClr val="bg1"/>
              </a:solidFill>
              <a:latin typeface="Calibri"/>
              <a:ea typeface="Calibri"/>
              <a:cs typeface="Calibri"/>
            </a:rPr>
            <a:pPr marL="0" indent="0" algn="ctr"/>
            <a:t>6675</a:t>
          </a:fld>
          <a:endParaRPr lang="en-US" sz="1800" b="0" i="0" u="none" strike="noStrike">
            <a:solidFill>
              <a:schemeClr val="bg1"/>
            </a:solidFill>
            <a:latin typeface="Calibri"/>
            <a:ea typeface="Calibri"/>
            <a:cs typeface="Calibri"/>
          </a:endParaRPr>
        </a:p>
      </xdr:txBody>
    </xdr:sp>
    <xdr:clientData/>
  </xdr:twoCellAnchor>
  <xdr:twoCellAnchor>
    <xdr:from>
      <xdr:col>17</xdr:col>
      <xdr:colOff>381000</xdr:colOff>
      <xdr:row>6</xdr:row>
      <xdr:rowOff>169336</xdr:rowOff>
    </xdr:from>
    <xdr:to>
      <xdr:col>21</xdr:col>
      <xdr:colOff>319192</xdr:colOff>
      <xdr:row>8</xdr:row>
      <xdr:rowOff>154096</xdr:rowOff>
    </xdr:to>
    <xdr:sp macro="" textlink="KPIs!$G$31">
      <xdr:nvSpPr>
        <xdr:cNvPr id="52" name="Rectangle: Rounded Corners 51">
          <a:extLst>
            <a:ext uri="{FF2B5EF4-FFF2-40B4-BE49-F238E27FC236}">
              <a16:creationId xmlns:a16="http://schemas.microsoft.com/office/drawing/2014/main" id="{AC5C3C65-A3CA-4DAE-9CE6-289C667F4C71}"/>
            </a:ext>
          </a:extLst>
        </xdr:cNvPr>
        <xdr:cNvSpPr/>
      </xdr:nvSpPr>
      <xdr:spPr>
        <a:xfrm>
          <a:off x="10744200" y="1286936"/>
          <a:ext cx="2376592" cy="357293"/>
        </a:xfrm>
        <a:prstGeom prst="roundRect">
          <a:avLst/>
        </a:prstGeom>
        <a:solidFill>
          <a:schemeClr val="tx1">
            <a:lumMod val="75000"/>
            <a:lumOff val="25000"/>
          </a:schemeClr>
        </a:solidFill>
        <a:ln w="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2304B91F-24C9-4C1A-B490-ECAEE51E877F}" type="TxLink">
            <a:rPr lang="en-US" sz="1800" b="0" i="0" u="none" strike="noStrike">
              <a:solidFill>
                <a:schemeClr val="bg1"/>
              </a:solidFill>
              <a:latin typeface="Calibri"/>
              <a:ea typeface="Calibri"/>
              <a:cs typeface="Calibri"/>
            </a:rPr>
            <a:pPr marL="0" indent="0" algn="ctr"/>
            <a:t>0.123389755</a:t>
          </a:fld>
          <a:endParaRPr lang="en-US" sz="1800" b="0" i="0" u="none" strike="noStrike">
            <a:solidFill>
              <a:schemeClr val="bg1"/>
            </a:solidFill>
            <a:latin typeface="Calibri"/>
            <a:ea typeface="Calibri"/>
            <a:cs typeface="Calibri"/>
          </a:endParaRPr>
        </a:p>
      </xdr:txBody>
    </xdr:sp>
    <xdr:clientData/>
  </xdr:twoCellAnchor>
  <xdr:twoCellAnchor>
    <xdr:from>
      <xdr:col>21</xdr:col>
      <xdr:colOff>419100</xdr:colOff>
      <xdr:row>6</xdr:row>
      <xdr:rowOff>167640</xdr:rowOff>
    </xdr:from>
    <xdr:to>
      <xdr:col>25</xdr:col>
      <xdr:colOff>357292</xdr:colOff>
      <xdr:row>8</xdr:row>
      <xdr:rowOff>152400</xdr:rowOff>
    </xdr:to>
    <xdr:sp macro="" textlink="KPIs!$B$17">
      <xdr:nvSpPr>
        <xdr:cNvPr id="53" name="Rectangle: Rounded Corners 52">
          <a:extLst>
            <a:ext uri="{FF2B5EF4-FFF2-40B4-BE49-F238E27FC236}">
              <a16:creationId xmlns:a16="http://schemas.microsoft.com/office/drawing/2014/main" id="{21A5B1B9-707D-4912-947A-76C0193D33A2}"/>
            </a:ext>
          </a:extLst>
        </xdr:cNvPr>
        <xdr:cNvSpPr/>
      </xdr:nvSpPr>
      <xdr:spPr>
        <a:xfrm>
          <a:off x="13220700" y="1285240"/>
          <a:ext cx="2376592" cy="357293"/>
        </a:xfrm>
        <a:prstGeom prst="roundRect">
          <a:avLst/>
        </a:prstGeom>
        <a:solidFill>
          <a:schemeClr val="tx1">
            <a:lumMod val="75000"/>
            <a:lumOff val="25000"/>
          </a:schemeClr>
        </a:solidFill>
        <a:ln w="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FA618E6D-5AA7-4F10-AA19-35EB3968BC1E}" type="TxLink">
            <a:rPr lang="en-US" sz="1800" b="0" i="0" u="none" strike="noStrike">
              <a:solidFill>
                <a:schemeClr val="bg1"/>
              </a:solidFill>
              <a:latin typeface="Calibri"/>
              <a:ea typeface="Calibri"/>
              <a:cs typeface="Calibri"/>
            </a:rPr>
            <a:pPr marL="0" indent="0" algn="ctr"/>
            <a:t> $1,563,253.84 </a:t>
          </a:fld>
          <a:endParaRPr lang="en-US" sz="1800" b="0" i="0" u="none" strike="noStrike">
            <a:solidFill>
              <a:schemeClr val="bg1"/>
            </a:solidFill>
            <a:latin typeface="Calibri"/>
            <a:ea typeface="Calibri"/>
            <a:cs typeface="Calibri"/>
          </a:endParaRPr>
        </a:p>
      </xdr:txBody>
    </xdr:sp>
    <xdr:clientData/>
  </xdr:twoCellAnchor>
  <xdr:twoCellAnchor editAs="oneCell">
    <xdr:from>
      <xdr:col>7</xdr:col>
      <xdr:colOff>499533</xdr:colOff>
      <xdr:row>11</xdr:row>
      <xdr:rowOff>33867</xdr:rowOff>
    </xdr:from>
    <xdr:to>
      <xdr:col>8</xdr:col>
      <xdr:colOff>692573</xdr:colOff>
      <xdr:row>12</xdr:row>
      <xdr:rowOff>125306</xdr:rowOff>
    </xdr:to>
    <xdr:pic>
      <xdr:nvPicPr>
        <xdr:cNvPr id="54" name="Picture 53">
          <a:extLst>
            <a:ext uri="{FF2B5EF4-FFF2-40B4-BE49-F238E27FC236}">
              <a16:creationId xmlns:a16="http://schemas.microsoft.com/office/drawing/2014/main" id="{8F248A73-5C45-1F79-0C77-69425960039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766733" y="2082800"/>
          <a:ext cx="929640" cy="2777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16932</xdr:colOff>
      <xdr:row>11</xdr:row>
      <xdr:rowOff>42333</xdr:rowOff>
    </xdr:from>
    <xdr:to>
      <xdr:col>13</xdr:col>
      <xdr:colOff>118532</xdr:colOff>
      <xdr:row>12</xdr:row>
      <xdr:rowOff>133773</xdr:rowOff>
    </xdr:to>
    <xdr:pic>
      <xdr:nvPicPr>
        <xdr:cNvPr id="55" name="Picture 54">
          <a:extLst>
            <a:ext uri="{FF2B5EF4-FFF2-40B4-BE49-F238E27FC236}">
              <a16:creationId xmlns:a16="http://schemas.microsoft.com/office/drawing/2014/main" id="{79496027-90BB-9C23-D384-F13F1647B7F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332132" y="2091266"/>
          <a:ext cx="838200" cy="277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67734</xdr:colOff>
      <xdr:row>11</xdr:row>
      <xdr:rowOff>59267</xdr:rowOff>
    </xdr:from>
    <xdr:to>
      <xdr:col>17</xdr:col>
      <xdr:colOff>108374</xdr:colOff>
      <xdr:row>12</xdr:row>
      <xdr:rowOff>150707</xdr:rowOff>
    </xdr:to>
    <xdr:pic>
      <xdr:nvPicPr>
        <xdr:cNvPr id="56" name="Picture 55">
          <a:extLst>
            <a:ext uri="{FF2B5EF4-FFF2-40B4-BE49-F238E27FC236}">
              <a16:creationId xmlns:a16="http://schemas.microsoft.com/office/drawing/2014/main" id="{F658217C-D739-696B-3C3A-8DC50373785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821334" y="2108200"/>
          <a:ext cx="777240" cy="277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398779</xdr:colOff>
      <xdr:row>8</xdr:row>
      <xdr:rowOff>161714</xdr:rowOff>
    </xdr:from>
    <xdr:to>
      <xdr:col>17</xdr:col>
      <xdr:colOff>338667</xdr:colOff>
      <xdr:row>11</xdr:row>
      <xdr:rowOff>59267</xdr:rowOff>
    </xdr:to>
    <xdr:graphicFrame macro="">
      <xdr:nvGraphicFramePr>
        <xdr:cNvPr id="57" name="Chart 56">
          <a:extLst>
            <a:ext uri="{FF2B5EF4-FFF2-40B4-BE49-F238E27FC236}">
              <a16:creationId xmlns:a16="http://schemas.microsoft.com/office/drawing/2014/main" id="{44D7B454-0BD8-4BDC-AFC6-A0E14F6D7F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20</xdr:col>
      <xdr:colOff>25400</xdr:colOff>
      <xdr:row>11</xdr:row>
      <xdr:rowOff>50799</xdr:rowOff>
    </xdr:from>
    <xdr:to>
      <xdr:col>21</xdr:col>
      <xdr:colOff>172720</xdr:colOff>
      <xdr:row>12</xdr:row>
      <xdr:rowOff>142239</xdr:rowOff>
    </xdr:to>
    <xdr:pic>
      <xdr:nvPicPr>
        <xdr:cNvPr id="58" name="Picture 57">
          <a:extLst>
            <a:ext uri="{FF2B5EF4-FFF2-40B4-BE49-F238E27FC236}">
              <a16:creationId xmlns:a16="http://schemas.microsoft.com/office/drawing/2014/main" id="{E9BAA9BD-28A0-15AD-90F0-43F87FAA506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217400" y="2099732"/>
          <a:ext cx="883920" cy="277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33867</xdr:colOff>
      <xdr:row>11</xdr:row>
      <xdr:rowOff>67732</xdr:rowOff>
    </xdr:from>
    <xdr:to>
      <xdr:col>25</xdr:col>
      <xdr:colOff>82127</xdr:colOff>
      <xdr:row>12</xdr:row>
      <xdr:rowOff>160019</xdr:rowOff>
    </xdr:to>
    <xdr:pic>
      <xdr:nvPicPr>
        <xdr:cNvPr id="59" name="Picture 58">
          <a:extLst>
            <a:ext uri="{FF2B5EF4-FFF2-40B4-BE49-F238E27FC236}">
              <a16:creationId xmlns:a16="http://schemas.microsoft.com/office/drawing/2014/main" id="{26772EE6-0629-F8F7-06B8-E980BD3D3452}"/>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4664267" y="2116665"/>
          <a:ext cx="784860" cy="2785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388620</xdr:colOff>
      <xdr:row>8</xdr:row>
      <xdr:rowOff>126999</xdr:rowOff>
    </xdr:from>
    <xdr:to>
      <xdr:col>21</xdr:col>
      <xdr:colOff>304800</xdr:colOff>
      <xdr:row>11</xdr:row>
      <xdr:rowOff>59267</xdr:rowOff>
    </xdr:to>
    <xdr:graphicFrame macro="">
      <xdr:nvGraphicFramePr>
        <xdr:cNvPr id="60" name="Chart 59">
          <a:extLst>
            <a:ext uri="{FF2B5EF4-FFF2-40B4-BE49-F238E27FC236}">
              <a16:creationId xmlns:a16="http://schemas.microsoft.com/office/drawing/2014/main" id="{3FD5010B-BCA9-4607-8A2C-7C76035057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21</xdr:col>
      <xdr:colOff>419099</xdr:colOff>
      <xdr:row>8</xdr:row>
      <xdr:rowOff>143933</xdr:rowOff>
    </xdr:from>
    <xdr:to>
      <xdr:col>25</xdr:col>
      <xdr:colOff>347132</xdr:colOff>
      <xdr:row>11</xdr:row>
      <xdr:rowOff>25400</xdr:rowOff>
    </xdr:to>
    <xdr:graphicFrame macro="">
      <xdr:nvGraphicFramePr>
        <xdr:cNvPr id="61" name="Chart 60">
          <a:extLst>
            <a:ext uri="{FF2B5EF4-FFF2-40B4-BE49-F238E27FC236}">
              <a16:creationId xmlns:a16="http://schemas.microsoft.com/office/drawing/2014/main" id="{50DFF945-1860-459B-8312-3EB78E89BB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152400</xdr:colOff>
      <xdr:row>33</xdr:row>
      <xdr:rowOff>23694</xdr:rowOff>
    </xdr:from>
    <xdr:to>
      <xdr:col>25</xdr:col>
      <xdr:colOff>355600</xdr:colOff>
      <xdr:row>51</xdr:row>
      <xdr:rowOff>21772</xdr:rowOff>
    </xdr:to>
    <xdr:graphicFrame macro="">
      <xdr:nvGraphicFramePr>
        <xdr:cNvPr id="62" name="Chart 61">
          <a:extLst>
            <a:ext uri="{FF2B5EF4-FFF2-40B4-BE49-F238E27FC236}">
              <a16:creationId xmlns:a16="http://schemas.microsoft.com/office/drawing/2014/main" id="{DA524F06-59B8-4641-B6DE-81E8E7458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223914</xdr:colOff>
      <xdr:row>51</xdr:row>
      <xdr:rowOff>88298</xdr:rowOff>
    </xdr:from>
    <xdr:to>
      <xdr:col>18</xdr:col>
      <xdr:colOff>101600</xdr:colOff>
      <xdr:row>73</xdr:row>
      <xdr:rowOff>133350</xdr:rowOff>
    </xdr:to>
    <mc:AlternateContent xmlns:mc="http://schemas.openxmlformats.org/markup-compatibility/2006">
      <mc:Choice xmlns:cx4="http://schemas.microsoft.com/office/drawing/2016/5/10/chartex" Requires="cx4">
        <xdr:graphicFrame macro="">
          <xdr:nvGraphicFramePr>
            <xdr:cNvPr id="63" name="Chart 62">
              <a:extLst>
                <a:ext uri="{FF2B5EF4-FFF2-40B4-BE49-F238E27FC236}">
                  <a16:creationId xmlns:a16="http://schemas.microsoft.com/office/drawing/2014/main" id="{0CB75A58-462F-4A8D-8B7A-DB8B82EC342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947814" y="8908448"/>
              <a:ext cx="12183986" cy="381695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569575</xdr:colOff>
      <xdr:row>13</xdr:row>
      <xdr:rowOff>81115</xdr:rowOff>
    </xdr:from>
    <xdr:to>
      <xdr:col>17</xdr:col>
      <xdr:colOff>568779</xdr:colOff>
      <xdr:row>32</xdr:row>
      <xdr:rowOff>114301</xdr:rowOff>
    </xdr:to>
    <xdr:graphicFrame macro="">
      <xdr:nvGraphicFramePr>
        <xdr:cNvPr id="64" name="Chart 63">
          <a:extLst>
            <a:ext uri="{FF2B5EF4-FFF2-40B4-BE49-F238E27FC236}">
              <a16:creationId xmlns:a16="http://schemas.microsoft.com/office/drawing/2014/main" id="{4C9AFB5D-7815-4C6F-8BAD-B33C54C03A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xdr:col>
      <xdr:colOff>628650</xdr:colOff>
      <xdr:row>13</xdr:row>
      <xdr:rowOff>111295</xdr:rowOff>
    </xdr:from>
    <xdr:to>
      <xdr:col>25</xdr:col>
      <xdr:colOff>381001</xdr:colOff>
      <xdr:row>32</xdr:row>
      <xdr:rowOff>114749</xdr:rowOff>
    </xdr:to>
    <mc:AlternateContent xmlns:mc="http://schemas.openxmlformats.org/markup-compatibility/2006">
      <mc:Choice xmlns:cx1="http://schemas.microsoft.com/office/drawing/2015/9/8/chartex" Requires="cx1">
        <xdr:graphicFrame macro="">
          <xdr:nvGraphicFramePr>
            <xdr:cNvPr id="65" name="Chart 64">
              <a:extLst>
                <a:ext uri="{FF2B5EF4-FFF2-40B4-BE49-F238E27FC236}">
                  <a16:creationId xmlns:a16="http://schemas.microsoft.com/office/drawing/2014/main" id="{2D3CE4DB-D0E9-4944-A398-DC0817199C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12934950" y="2340145"/>
              <a:ext cx="5543551" cy="333720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239486</xdr:colOff>
      <xdr:row>13</xdr:row>
      <xdr:rowOff>49882</xdr:rowOff>
    </xdr:from>
    <xdr:to>
      <xdr:col>11</xdr:col>
      <xdr:colOff>526869</xdr:colOff>
      <xdr:row>32</xdr:row>
      <xdr:rowOff>154224</xdr:rowOff>
    </xdr:to>
    <xdr:graphicFrame macro="">
      <xdr:nvGraphicFramePr>
        <xdr:cNvPr id="66" name="Combo Chart ">
          <a:extLst>
            <a:ext uri="{FF2B5EF4-FFF2-40B4-BE49-F238E27FC236}">
              <a16:creationId xmlns:a16="http://schemas.microsoft.com/office/drawing/2014/main" id="{32897E2B-1B4A-4573-90BA-6171935810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xdr:col>
      <xdr:colOff>228600</xdr:colOff>
      <xdr:row>33</xdr:row>
      <xdr:rowOff>40820</xdr:rowOff>
    </xdr:from>
    <xdr:to>
      <xdr:col>9</xdr:col>
      <xdr:colOff>38100</xdr:colOff>
      <xdr:row>51</xdr:row>
      <xdr:rowOff>26306</xdr:rowOff>
    </xdr:to>
    <xdr:graphicFrame macro="">
      <xdr:nvGraphicFramePr>
        <xdr:cNvPr id="68" name="Chart 67">
          <a:extLst>
            <a:ext uri="{FF2B5EF4-FFF2-40B4-BE49-F238E27FC236}">
              <a16:creationId xmlns:a16="http://schemas.microsoft.com/office/drawing/2014/main" id="{5D0E614D-BDBF-4483-B316-2F412DD5E4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18</xdr:col>
      <xdr:colOff>165979</xdr:colOff>
      <xdr:row>62</xdr:row>
      <xdr:rowOff>82550</xdr:rowOff>
    </xdr:from>
    <xdr:to>
      <xdr:col>21</xdr:col>
      <xdr:colOff>574732</xdr:colOff>
      <xdr:row>73</xdr:row>
      <xdr:rowOff>107950</xdr:rowOff>
    </xdr:to>
    <mc:AlternateContent xmlns:mc="http://schemas.openxmlformats.org/markup-compatibility/2006">
      <mc:Choice xmlns:a14="http://schemas.microsoft.com/office/drawing/2010/main" Requires="a14">
        <xdr:graphicFrame macro="">
          <xdr:nvGraphicFramePr>
            <xdr:cNvPr id="69" name="Year ">
              <a:extLst>
                <a:ext uri="{FF2B5EF4-FFF2-40B4-BE49-F238E27FC236}">
                  <a16:creationId xmlns:a16="http://schemas.microsoft.com/office/drawing/2014/main" id="{012BA7F5-ACCA-4E10-BF08-C7E2CE2C26B4}"/>
                </a:ext>
              </a:extLst>
            </xdr:cNvPr>
            <xdr:cNvGraphicFramePr/>
          </xdr:nvGraphicFramePr>
          <xdr:xfrm>
            <a:off x="0" y="0"/>
            <a:ext cx="0" cy="0"/>
          </xdr:xfrm>
          <a:graphic>
            <a:graphicData uri="http://schemas.microsoft.com/office/drawing/2010/slicer">
              <sle:slicer xmlns:sle="http://schemas.microsoft.com/office/drawing/2010/slicer" name="Year "/>
            </a:graphicData>
          </a:graphic>
        </xdr:graphicFrame>
      </mc:Choice>
      <mc:Fallback>
        <xdr:sp macro="" textlink="">
          <xdr:nvSpPr>
            <xdr:cNvPr id="0" name=""/>
            <xdr:cNvSpPr>
              <a:spLocks noTextEdit="1"/>
            </xdr:cNvSpPr>
          </xdr:nvSpPr>
          <xdr:spPr>
            <a:xfrm>
              <a:off x="13424779" y="11182350"/>
              <a:ext cx="2618553" cy="1981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147320</xdr:colOff>
      <xdr:row>51</xdr:row>
      <xdr:rowOff>120650</xdr:rowOff>
    </xdr:from>
    <xdr:to>
      <xdr:col>21</xdr:col>
      <xdr:colOff>571500</xdr:colOff>
      <xdr:row>62</xdr:row>
      <xdr:rowOff>0</xdr:rowOff>
    </xdr:to>
    <mc:AlternateContent xmlns:mc="http://schemas.openxmlformats.org/markup-compatibility/2006">
      <mc:Choice xmlns:a14="http://schemas.microsoft.com/office/drawing/2010/main" Requires="a14">
        <xdr:graphicFrame macro="">
          <xdr:nvGraphicFramePr>
            <xdr:cNvPr id="70" name="Segment 1">
              <a:extLst>
                <a:ext uri="{FF2B5EF4-FFF2-40B4-BE49-F238E27FC236}">
                  <a16:creationId xmlns:a16="http://schemas.microsoft.com/office/drawing/2014/main" id="{AEEEEA88-95A6-4784-B638-EB63DB42C592}"/>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3406120" y="9264650"/>
              <a:ext cx="2633980" cy="1835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609600</xdr:colOff>
      <xdr:row>51</xdr:row>
      <xdr:rowOff>64769</xdr:rowOff>
    </xdr:from>
    <xdr:to>
      <xdr:col>25</xdr:col>
      <xdr:colOff>381000</xdr:colOff>
      <xdr:row>73</xdr:row>
      <xdr:rowOff>69850</xdr:rowOff>
    </xdr:to>
    <mc:AlternateContent xmlns:mc="http://schemas.openxmlformats.org/markup-compatibility/2006">
      <mc:Choice xmlns:a14="http://schemas.microsoft.com/office/drawing/2010/main" Requires="a14">
        <xdr:graphicFrame macro="">
          <xdr:nvGraphicFramePr>
            <xdr:cNvPr id="71" name="City 1">
              <a:extLst>
                <a:ext uri="{FF2B5EF4-FFF2-40B4-BE49-F238E27FC236}">
                  <a16:creationId xmlns:a16="http://schemas.microsoft.com/office/drawing/2014/main" id="{E293B47A-ECFB-4A82-A8C2-C192C8B01A26}"/>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dr:sp macro="" textlink="">
          <xdr:nvSpPr>
            <xdr:cNvPr id="0" name=""/>
            <xdr:cNvSpPr>
              <a:spLocks noTextEdit="1"/>
            </xdr:cNvSpPr>
          </xdr:nvSpPr>
          <xdr:spPr>
            <a:xfrm>
              <a:off x="16078200" y="9208769"/>
              <a:ext cx="2717800" cy="39166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xdr:col>
      <xdr:colOff>22860</xdr:colOff>
      <xdr:row>0</xdr:row>
      <xdr:rowOff>106680</xdr:rowOff>
    </xdr:from>
    <xdr:to>
      <xdr:col>6</xdr:col>
      <xdr:colOff>579120</xdr:colOff>
      <xdr:row>11</xdr:row>
      <xdr:rowOff>83820</xdr:rowOff>
    </xdr:to>
    <xdr:graphicFrame macro="">
      <xdr:nvGraphicFramePr>
        <xdr:cNvPr id="2" name="Chart 1">
          <a:extLst>
            <a:ext uri="{FF2B5EF4-FFF2-40B4-BE49-F238E27FC236}">
              <a16:creationId xmlns:a16="http://schemas.microsoft.com/office/drawing/2014/main" id="{94DF5C83-3524-DF21-A09F-852A8A64E2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228600</xdr:colOff>
      <xdr:row>1</xdr:row>
      <xdr:rowOff>7620</xdr:rowOff>
    </xdr:from>
    <xdr:to>
      <xdr:col>9</xdr:col>
      <xdr:colOff>297180</xdr:colOff>
      <xdr:row>14</xdr:row>
      <xdr:rowOff>106680</xdr:rowOff>
    </xdr:to>
    <xdr:graphicFrame macro="">
      <xdr:nvGraphicFramePr>
        <xdr:cNvPr id="2" name="Chart 1">
          <a:extLst>
            <a:ext uri="{FF2B5EF4-FFF2-40B4-BE49-F238E27FC236}">
              <a16:creationId xmlns:a16="http://schemas.microsoft.com/office/drawing/2014/main" id="{192E806D-F15C-FCA8-BD59-C849C71545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83820</xdr:colOff>
      <xdr:row>10</xdr:row>
      <xdr:rowOff>146685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83820" y="189928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 MOHEY" refreshedDate="45419.924025" createdVersion="8" refreshedVersion="8" minRefreshableVersion="3" recordCount="9994" xr:uid="{092C2C48-C584-4AAB-8BD8-80E2EE94FAC6}">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en" numFmtId="0" formula="Profit/Sales" databaseField="0"/>
  </cacheFields>
  <extLst>
    <ext xmlns:x14="http://schemas.microsoft.com/office/spreadsheetml/2009/9/main" uri="{725AE2AE-9491-48be-B2B4-4EB974FC3084}">
      <x14:pivotCacheDefinition pivotCacheId="3493018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x v="0"/>
    <s v="Claire Gute"/>
    <x v="0"/>
    <s v="United States"/>
    <x v="0"/>
    <x v="0"/>
    <n v="42420"/>
    <x v="0"/>
    <s v="FUR-BO-10001798"/>
    <x v="0"/>
    <x v="0"/>
    <s v="Bush Somerset Collection Bookcase"/>
    <n v="261.95999999999998"/>
    <n v="2"/>
    <n v="0"/>
    <n v="41.913600000000002"/>
  </r>
  <r>
    <n v="2"/>
    <s v="CA-2013-152156"/>
    <x v="0"/>
    <x v="0"/>
    <d v="2013-11-12T00:00:00"/>
    <s v="Second Class"/>
    <x v="0"/>
    <s v="Claire Gute"/>
    <x v="0"/>
    <s v="United States"/>
    <x v="0"/>
    <x v="0"/>
    <n v="42420"/>
    <x v="0"/>
    <s v="FUR-CH-10000454"/>
    <x v="0"/>
    <x v="1"/>
    <s v="Hon Deluxe Fabric Upholstered Stacking Chairs, Rounded Back"/>
    <n v="731.93999999999994"/>
    <n v="3"/>
    <n v="0"/>
    <n v="219.58199999999997"/>
  </r>
  <r>
    <n v="3"/>
    <s v="CA-2013-138688"/>
    <x v="0"/>
    <x v="1"/>
    <d v="2013-06-17T00:00:00"/>
    <s v="Second Class"/>
    <x v="1"/>
    <s v="Darrin Van Huff"/>
    <x v="1"/>
    <s v="United States"/>
    <x v="1"/>
    <x v="1"/>
    <n v="90036"/>
    <x v="1"/>
    <s v="OFF-LA-10000240"/>
    <x v="1"/>
    <x v="2"/>
    <s v="Self-Adhesive Address Labels for Typewriters by Universal"/>
    <n v="14.62"/>
    <n v="2"/>
    <n v="0"/>
    <n v="6.8713999999999995"/>
  </r>
  <r>
    <n v="4"/>
    <s v="US-2012-108966"/>
    <x v="1"/>
    <x v="2"/>
    <d v="2012-10-18T00:00:00"/>
    <s v="Standard Class"/>
    <x v="2"/>
    <s v="Sean O'Donnell"/>
    <x v="0"/>
    <s v="United States"/>
    <x v="2"/>
    <x v="2"/>
    <n v="33311"/>
    <x v="0"/>
    <s v="FUR-TA-10000577"/>
    <x v="0"/>
    <x v="3"/>
    <s v="Bretford CR4500 Series Slim Rectangular Table"/>
    <n v="957.57749999999999"/>
    <n v="5"/>
    <n v="0.45"/>
    <n v="-383.03100000000006"/>
  </r>
  <r>
    <n v="5"/>
    <s v="US-2012-108966"/>
    <x v="1"/>
    <x v="2"/>
    <d v="2012-10-18T00:00:00"/>
    <s v="Standard Class"/>
    <x v="2"/>
    <s v="Sean O'Donnell"/>
    <x v="0"/>
    <s v="United States"/>
    <x v="2"/>
    <x v="2"/>
    <n v="33311"/>
    <x v="0"/>
    <s v="OFF-ST-10000760"/>
    <x v="1"/>
    <x v="4"/>
    <s v="Eldon Fold 'N Roll Cart System"/>
    <n v="22.368000000000002"/>
    <n v="2"/>
    <n v="0.2"/>
    <n v="2.5163999999999991"/>
  </r>
  <r>
    <n v="6"/>
    <s v="CA-2011-115812"/>
    <x v="2"/>
    <x v="3"/>
    <d v="2011-06-14T00:00:00"/>
    <s v="Standard Class"/>
    <x v="3"/>
    <s v="Brosina Hoffman"/>
    <x v="0"/>
    <s v="United States"/>
    <x v="1"/>
    <x v="1"/>
    <n v="90032"/>
    <x v="1"/>
    <s v="FUR-FU-10001487"/>
    <x v="0"/>
    <x v="5"/>
    <s v="Eldon Expressions Wood and Plastic Desk Accessories, Cherry Wood"/>
    <n v="48.86"/>
    <n v="7"/>
    <n v="0"/>
    <n v="14.169399999999996"/>
  </r>
  <r>
    <n v="7"/>
    <s v="CA-2011-115812"/>
    <x v="2"/>
    <x v="3"/>
    <d v="2011-06-14T00:00:00"/>
    <s v="Standard Class"/>
    <x v="3"/>
    <s v="Brosina Hoffman"/>
    <x v="0"/>
    <s v="United States"/>
    <x v="1"/>
    <x v="1"/>
    <n v="90032"/>
    <x v="1"/>
    <s v="OFF-AR-10002833"/>
    <x v="1"/>
    <x v="6"/>
    <s v="Newell 322"/>
    <n v="7.28"/>
    <n v="4"/>
    <n v="0"/>
    <n v="1.9656000000000002"/>
  </r>
  <r>
    <n v="8"/>
    <s v="CA-2011-115812"/>
    <x v="2"/>
    <x v="3"/>
    <d v="2011-06-14T00:00:00"/>
    <s v="Standard Class"/>
    <x v="3"/>
    <s v="Brosina Hoffman"/>
    <x v="0"/>
    <s v="United States"/>
    <x v="1"/>
    <x v="1"/>
    <n v="90032"/>
    <x v="1"/>
    <s v="TEC-PH-10002275"/>
    <x v="2"/>
    <x v="7"/>
    <s v="Mitel 5320 IP Phone VoIP phone"/>
    <n v="907.15200000000004"/>
    <n v="6"/>
    <n v="0.2"/>
    <n v="90.715200000000038"/>
  </r>
  <r>
    <n v="9"/>
    <s v="CA-2011-115812"/>
    <x v="2"/>
    <x v="3"/>
    <d v="2011-06-14T00:00:00"/>
    <s v="Standard Class"/>
    <x v="3"/>
    <s v="Brosina Hoffman"/>
    <x v="0"/>
    <s v="United States"/>
    <x v="1"/>
    <x v="1"/>
    <n v="90032"/>
    <x v="1"/>
    <s v="OFF-BI-10003910"/>
    <x v="1"/>
    <x v="8"/>
    <s v="DXL Angle-View Binders with Locking Rings by Samsill"/>
    <n v="18.504000000000001"/>
    <n v="3"/>
    <n v="0.2"/>
    <n v="5.7824999999999998"/>
  </r>
  <r>
    <n v="10"/>
    <s v="CA-2011-115812"/>
    <x v="2"/>
    <x v="3"/>
    <d v="2011-06-14T00:00:00"/>
    <s v="Standard Class"/>
    <x v="3"/>
    <s v="Brosina Hoffman"/>
    <x v="0"/>
    <s v="United States"/>
    <x v="1"/>
    <x v="1"/>
    <n v="90032"/>
    <x v="1"/>
    <s v="OFF-AP-10002892"/>
    <x v="1"/>
    <x v="9"/>
    <s v="Belkin F5C206VTEL 6 Outlet Surge"/>
    <n v="114.9"/>
    <n v="5"/>
    <n v="0"/>
    <n v="34.469999999999992"/>
  </r>
  <r>
    <n v="11"/>
    <s v="CA-2011-115812"/>
    <x v="2"/>
    <x v="3"/>
    <d v="2011-06-14T00:00:00"/>
    <s v="Standard Class"/>
    <x v="3"/>
    <s v="Brosina Hoffman"/>
    <x v="0"/>
    <s v="United States"/>
    <x v="1"/>
    <x v="1"/>
    <n v="90032"/>
    <x v="1"/>
    <s v="FUR-TA-10001539"/>
    <x v="0"/>
    <x v="3"/>
    <s v="Chromcraft Rectangular Conference Tables"/>
    <n v="1706.1840000000002"/>
    <n v="9"/>
    <n v="0.2"/>
    <n v="85.309199999999805"/>
  </r>
  <r>
    <n v="12"/>
    <s v="CA-2011-115812"/>
    <x v="2"/>
    <x v="3"/>
    <d v="2011-06-14T00:00:00"/>
    <s v="Standard Class"/>
    <x v="3"/>
    <s v="Brosina Hoffman"/>
    <x v="0"/>
    <s v="United States"/>
    <x v="1"/>
    <x v="1"/>
    <n v="90032"/>
    <x v="1"/>
    <s v="TEC-PH-10002033"/>
    <x v="2"/>
    <x v="7"/>
    <s v="Konftel 250 Conference phone - Charcoal black"/>
    <n v="911.42399999999998"/>
    <n v="4"/>
    <n v="0.2"/>
    <n v="68.356800000000021"/>
  </r>
  <r>
    <n v="13"/>
    <s v="CA-2014-114412"/>
    <x v="3"/>
    <x v="4"/>
    <d v="2014-04-21T00:00:00"/>
    <s v="Standard Class"/>
    <x v="4"/>
    <s v="Andrew Allen"/>
    <x v="0"/>
    <s v="United States"/>
    <x v="3"/>
    <x v="3"/>
    <n v="28027"/>
    <x v="0"/>
    <s v="OFF-PA-10002365"/>
    <x v="1"/>
    <x v="10"/>
    <s v="Xerox 1967"/>
    <n v="15.552000000000003"/>
    <n v="3"/>
    <n v="0.2"/>
    <n v="5.4432"/>
  </r>
  <r>
    <n v="14"/>
    <s v="CA-2013-161389"/>
    <x v="0"/>
    <x v="5"/>
    <d v="2013-12-11T00:00:00"/>
    <s v="Standard Class"/>
    <x v="5"/>
    <s v="Irene Maddox"/>
    <x v="0"/>
    <s v="United States"/>
    <x v="4"/>
    <x v="4"/>
    <n v="98103"/>
    <x v="1"/>
    <s v="OFF-BI-10003656"/>
    <x v="1"/>
    <x v="8"/>
    <s v="Fellowes PB200 Plastic Comb Binding Machine"/>
    <n v="407.97600000000006"/>
    <n v="3"/>
    <n v="0.2"/>
    <n v="132.59219999999993"/>
  </r>
  <r>
    <n v="15"/>
    <s v="US-2012-118983"/>
    <x v="1"/>
    <x v="6"/>
    <d v="2012-11-26T00:00:00"/>
    <s v="Standard Class"/>
    <x v="6"/>
    <s v="Harold Pawlan"/>
    <x v="2"/>
    <s v="United States"/>
    <x v="5"/>
    <x v="5"/>
    <n v="76106"/>
    <x v="2"/>
    <s v="OFF-AP-10002311"/>
    <x v="1"/>
    <x v="9"/>
    <s v="Holmes Replacement Filter for HEPA Air Cleaner, Very Large Room, HEPA Filter"/>
    <n v="68.809999999999988"/>
    <n v="5"/>
    <n v="0.8"/>
    <n v="-123.858"/>
  </r>
  <r>
    <n v="16"/>
    <s v="US-2012-118983"/>
    <x v="1"/>
    <x v="6"/>
    <d v="2012-11-26T00:00:00"/>
    <s v="Standard Class"/>
    <x v="6"/>
    <s v="Harold Pawlan"/>
    <x v="2"/>
    <s v="United States"/>
    <x v="5"/>
    <x v="5"/>
    <n v="76106"/>
    <x v="2"/>
    <s v="OFF-BI-10000756"/>
    <x v="1"/>
    <x v="8"/>
    <s v="Storex DuraTech Recycled Plastic Frosted Binders"/>
    <n v="2.5439999999999996"/>
    <n v="3"/>
    <n v="0.8"/>
    <n v="-3.8160000000000016"/>
  </r>
  <r>
    <n v="17"/>
    <s v="CA-2011-105893"/>
    <x v="2"/>
    <x v="7"/>
    <d v="2011-11-18T00:00:00"/>
    <s v="Standard Class"/>
    <x v="7"/>
    <s v="Pete Kriz"/>
    <x v="0"/>
    <s v="United States"/>
    <x v="6"/>
    <x v="6"/>
    <n v="53711"/>
    <x v="2"/>
    <s v="OFF-ST-10004186"/>
    <x v="1"/>
    <x v="4"/>
    <s v="Stur-D-Stor Shelving, Vertical 5-Shelf: 72&quot;H x 36&quot;W x 18 1/2&quot;D"/>
    <n v="665.88"/>
    <n v="6"/>
    <n v="0"/>
    <n v="13.317599999999999"/>
  </r>
  <r>
    <n v="18"/>
    <s v="CA-2011-167164"/>
    <x v="2"/>
    <x v="8"/>
    <d v="2011-05-15T00:00:00"/>
    <s v="Second Class"/>
    <x v="8"/>
    <s v="Alejandro Grove"/>
    <x v="0"/>
    <s v="United States"/>
    <x v="7"/>
    <x v="7"/>
    <n v="84084"/>
    <x v="1"/>
    <s v="OFF-ST-10000107"/>
    <x v="1"/>
    <x v="4"/>
    <s v="Fellowes Super Stor/Drawer"/>
    <n v="55.5"/>
    <n v="2"/>
    <n v="0"/>
    <n v="9.9899999999999949"/>
  </r>
  <r>
    <n v="19"/>
    <s v="CA-2011-143336"/>
    <x v="2"/>
    <x v="9"/>
    <d v="2011-09-01T00:00:00"/>
    <s v="Second Class"/>
    <x v="9"/>
    <s v="Zuschuss Donatelli"/>
    <x v="0"/>
    <s v="United States"/>
    <x v="8"/>
    <x v="1"/>
    <n v="94109"/>
    <x v="1"/>
    <s v="OFF-AR-10003056"/>
    <x v="1"/>
    <x v="6"/>
    <s v="Newell 341"/>
    <n v="8.56"/>
    <n v="2"/>
    <n v="0"/>
    <n v="2.4823999999999993"/>
  </r>
  <r>
    <n v="20"/>
    <s v="CA-2011-143336"/>
    <x v="2"/>
    <x v="9"/>
    <d v="2011-09-01T00:00:00"/>
    <s v="Second Class"/>
    <x v="9"/>
    <s v="Zuschuss Donatelli"/>
    <x v="0"/>
    <s v="United States"/>
    <x v="8"/>
    <x v="1"/>
    <n v="94109"/>
    <x v="1"/>
    <s v="TEC-PH-10001949"/>
    <x v="2"/>
    <x v="7"/>
    <s v="Cisco SPA 501G IP Phone"/>
    <n v="213.48000000000002"/>
    <n v="3"/>
    <n v="0.2"/>
    <n v="16.010999999999981"/>
  </r>
  <r>
    <n v="21"/>
    <s v="CA-2011-143336"/>
    <x v="2"/>
    <x v="9"/>
    <d v="2011-09-01T00:00:00"/>
    <s v="Second Class"/>
    <x v="9"/>
    <s v="Zuschuss Donatelli"/>
    <x v="0"/>
    <s v="United States"/>
    <x v="8"/>
    <x v="1"/>
    <n v="94109"/>
    <x v="1"/>
    <s v="OFF-BI-10002215"/>
    <x v="1"/>
    <x v="8"/>
    <s v="Wilson Jones Hanging View Binder, White, 1&quot;"/>
    <n v="22.72"/>
    <n v="4"/>
    <n v="0.2"/>
    <n v="7.3839999999999986"/>
  </r>
  <r>
    <n v="22"/>
    <s v="CA-2013-137330"/>
    <x v="0"/>
    <x v="10"/>
    <d v="2013-12-14T00:00:00"/>
    <s v="Standard Class"/>
    <x v="10"/>
    <s v="Ken Black"/>
    <x v="1"/>
    <s v="United States"/>
    <x v="9"/>
    <x v="8"/>
    <n v="68025"/>
    <x v="2"/>
    <s v="OFF-AR-10000246"/>
    <x v="1"/>
    <x v="6"/>
    <s v="Newell 318"/>
    <n v="19.459999999999997"/>
    <n v="7"/>
    <n v="0"/>
    <n v="5.0595999999999997"/>
  </r>
  <r>
    <n v="23"/>
    <s v="CA-2013-137330"/>
    <x v="0"/>
    <x v="10"/>
    <d v="2013-12-14T00:00:00"/>
    <s v="Standard Class"/>
    <x v="10"/>
    <s v="Ken Black"/>
    <x v="1"/>
    <s v="United States"/>
    <x v="9"/>
    <x v="8"/>
    <n v="68025"/>
    <x v="2"/>
    <s v="OFF-AP-10001492"/>
    <x v="1"/>
    <x v="9"/>
    <s v="Acco Six-Outlet Power Strip, 4' Cord Length"/>
    <n v="60.339999999999996"/>
    <n v="7"/>
    <n v="0"/>
    <n v="15.688400000000001"/>
  </r>
  <r>
    <n v="24"/>
    <s v="US-2014-156909"/>
    <x v="3"/>
    <x v="11"/>
    <d v="2014-07-19T00:00:00"/>
    <s v="Second Class"/>
    <x v="11"/>
    <s v="Sandra Flanagan"/>
    <x v="0"/>
    <s v="United States"/>
    <x v="10"/>
    <x v="9"/>
    <n v="19140"/>
    <x v="3"/>
    <s v="FUR-CH-10002774"/>
    <x v="0"/>
    <x v="1"/>
    <s v="Global Deluxe Stacking Chair, Gray"/>
    <n v="71.371999999999986"/>
    <n v="2"/>
    <n v="0.3"/>
    <n v="-1.0196000000000005"/>
  </r>
  <r>
    <n v="25"/>
    <s v="CA-2012-106320"/>
    <x v="1"/>
    <x v="12"/>
    <d v="2012-09-30T00:00:00"/>
    <s v="Standard Class"/>
    <x v="12"/>
    <s v="Emily Burns"/>
    <x v="0"/>
    <s v="United States"/>
    <x v="11"/>
    <x v="7"/>
    <n v="84057"/>
    <x v="1"/>
    <s v="FUR-TA-10000577"/>
    <x v="0"/>
    <x v="3"/>
    <s v="Bretford CR4500 Series Slim Rectangular Table"/>
    <n v="1044.6299999999999"/>
    <n v="3"/>
    <n v="0"/>
    <n v="240.26490000000001"/>
  </r>
  <r>
    <n v="26"/>
    <s v="CA-2013-121755"/>
    <x v="0"/>
    <x v="13"/>
    <d v="2013-01-20T00:00:00"/>
    <s v="Second Class"/>
    <x v="13"/>
    <s v="Eric Hoffmann"/>
    <x v="0"/>
    <s v="United States"/>
    <x v="1"/>
    <x v="1"/>
    <n v="90049"/>
    <x v="1"/>
    <s v="OFF-BI-10001634"/>
    <x v="1"/>
    <x v="8"/>
    <s v="Wilson Jones Active Use Binders"/>
    <n v="11.648000000000001"/>
    <n v="2"/>
    <n v="0.2"/>
    <n v="4.2224000000000004"/>
  </r>
  <r>
    <n v="27"/>
    <s v="CA-2013-121755"/>
    <x v="0"/>
    <x v="13"/>
    <d v="2013-01-20T00:00:00"/>
    <s v="Second Class"/>
    <x v="13"/>
    <s v="Eric Hoffmann"/>
    <x v="0"/>
    <s v="United States"/>
    <x v="1"/>
    <x v="1"/>
    <n v="90049"/>
    <x v="1"/>
    <s v="TEC-AC-10003027"/>
    <x v="2"/>
    <x v="11"/>
    <s v="Imation 8GB Mini TravelDrive USB 2.0 Flash Drive"/>
    <n v="90.570000000000007"/>
    <n v="3"/>
    <n v="0"/>
    <n v="11.774100000000004"/>
  </r>
  <r>
    <n v="28"/>
    <s v="US-2012-150630"/>
    <x v="1"/>
    <x v="14"/>
    <d v="2012-09-21T00:00:00"/>
    <s v="Standard Class"/>
    <x v="14"/>
    <s v="Tracy Blumstein"/>
    <x v="0"/>
    <s v="United States"/>
    <x v="10"/>
    <x v="9"/>
    <n v="19140"/>
    <x v="3"/>
    <s v="FUR-BO-10004834"/>
    <x v="0"/>
    <x v="0"/>
    <s v="Riverside Palais Royal Lawyers Bookcase, Royale Cherry Finish"/>
    <n v="3083.4300000000003"/>
    <n v="7"/>
    <n v="0.5"/>
    <n v="-1665.0522000000001"/>
  </r>
  <r>
    <n v="29"/>
    <s v="US-2012-150630"/>
    <x v="1"/>
    <x v="14"/>
    <d v="2012-09-21T00:00:00"/>
    <s v="Standard Class"/>
    <x v="14"/>
    <s v="Tracy Blumstein"/>
    <x v="0"/>
    <s v="United States"/>
    <x v="10"/>
    <x v="9"/>
    <n v="19140"/>
    <x v="3"/>
    <s v="OFF-BI-10000474"/>
    <x v="1"/>
    <x v="8"/>
    <s v="Avery Recycled Flexi-View Covers for Binding Systems"/>
    <n v="9.6180000000000021"/>
    <n v="2"/>
    <n v="0.7"/>
    <n v="-7.0532000000000004"/>
  </r>
  <r>
    <n v="30"/>
    <s v="US-2012-150630"/>
    <x v="1"/>
    <x v="14"/>
    <d v="2012-09-21T00:00:00"/>
    <s v="Standard Class"/>
    <x v="14"/>
    <s v="Tracy Blumstein"/>
    <x v="0"/>
    <s v="United States"/>
    <x v="10"/>
    <x v="9"/>
    <n v="19140"/>
    <x v="3"/>
    <s v="FUR-FU-10004848"/>
    <x v="0"/>
    <x v="5"/>
    <s v="Howard Miller 13-3/4&quot; Diameter Brushed Chrome Round Wall Clock"/>
    <n v="124.20000000000002"/>
    <n v="3"/>
    <n v="0.2"/>
    <n v="15.524999999999991"/>
  </r>
  <r>
    <n v="31"/>
    <s v="US-2012-150630"/>
    <x v="1"/>
    <x v="14"/>
    <d v="2012-09-21T00:00:00"/>
    <s v="Standard Class"/>
    <x v="14"/>
    <s v="Tracy Blumstein"/>
    <x v="0"/>
    <s v="United States"/>
    <x v="10"/>
    <x v="9"/>
    <n v="19140"/>
    <x v="3"/>
    <s v="OFF-EN-10001509"/>
    <x v="1"/>
    <x v="12"/>
    <s v="Poly String Tie Envelopes"/>
    <n v="3.2640000000000002"/>
    <n v="2"/>
    <n v="0.2"/>
    <n v="1.1015999999999997"/>
  </r>
  <r>
    <n v="32"/>
    <s v="US-2012-150630"/>
    <x v="1"/>
    <x v="14"/>
    <d v="2012-09-21T00:00:00"/>
    <s v="Standard Class"/>
    <x v="14"/>
    <s v="Tracy Blumstein"/>
    <x v="0"/>
    <s v="United States"/>
    <x v="10"/>
    <x v="9"/>
    <n v="19140"/>
    <x v="3"/>
    <s v="OFF-AR-10004042"/>
    <x v="1"/>
    <x v="6"/>
    <s v="BOSTON Model 1800 Electric Pencil Sharpeners, Putty/Woodgrain"/>
    <n v="86.304000000000002"/>
    <n v="6"/>
    <n v="0.2"/>
    <n v="9.7091999999999885"/>
  </r>
  <r>
    <n v="33"/>
    <s v="US-2012-150630"/>
    <x v="1"/>
    <x v="14"/>
    <d v="2012-09-21T00:00:00"/>
    <s v="Standard Class"/>
    <x v="14"/>
    <s v="Tracy Blumstein"/>
    <x v="0"/>
    <s v="United States"/>
    <x v="10"/>
    <x v="9"/>
    <n v="19140"/>
    <x v="3"/>
    <s v="OFF-BI-10001525"/>
    <x v="1"/>
    <x v="8"/>
    <s v="Acco Pressboard Covers with Storage Hooks, 14 7/8&quot; x 11&quot;, Executive Red"/>
    <n v="6.8580000000000014"/>
    <n v="6"/>
    <n v="0.7"/>
    <n v="-5.7149999999999999"/>
  </r>
  <r>
    <n v="34"/>
    <s v="US-2012-150630"/>
    <x v="1"/>
    <x v="14"/>
    <d v="2012-09-21T00:00:00"/>
    <s v="Standard Class"/>
    <x v="14"/>
    <s v="Tracy Blumstein"/>
    <x v="0"/>
    <s v="United States"/>
    <x v="10"/>
    <x v="9"/>
    <n v="19140"/>
    <x v="3"/>
    <s v="OFF-AR-10001683"/>
    <x v="1"/>
    <x v="6"/>
    <s v="Lumber Crayons"/>
    <n v="15.76"/>
    <n v="2"/>
    <n v="0.2"/>
    <n v="3.5460000000000007"/>
  </r>
  <r>
    <n v="35"/>
    <s v="CA-2014-107727"/>
    <x v="3"/>
    <x v="15"/>
    <d v="2014-10-24T00:00:00"/>
    <s v="Second Class"/>
    <x v="15"/>
    <s v="Matt Abelman"/>
    <x v="2"/>
    <s v="United States"/>
    <x v="12"/>
    <x v="5"/>
    <n v="77095"/>
    <x v="2"/>
    <s v="OFF-PA-10000249"/>
    <x v="1"/>
    <x v="10"/>
    <s v="Staples"/>
    <n v="29.472000000000001"/>
    <n v="3"/>
    <n v="0.2"/>
    <n v="9.9467999999999979"/>
  </r>
  <r>
    <n v="36"/>
    <s v="CA-2013-117590"/>
    <x v="0"/>
    <x v="16"/>
    <d v="2013-12-11T00:00:00"/>
    <s v="First Class"/>
    <x v="16"/>
    <s v="Gene Hale"/>
    <x v="1"/>
    <s v="United States"/>
    <x v="13"/>
    <x v="5"/>
    <n v="75080"/>
    <x v="2"/>
    <s v="TEC-PH-10004977"/>
    <x v="2"/>
    <x v="7"/>
    <s v="GE 30524EE4"/>
    <n v="1097.5440000000003"/>
    <n v="7"/>
    <n v="0.2"/>
    <n v="123.47369999999989"/>
  </r>
  <r>
    <n v="37"/>
    <s v="CA-2013-117590"/>
    <x v="0"/>
    <x v="16"/>
    <d v="2013-12-11T00:00:00"/>
    <s v="First Class"/>
    <x v="16"/>
    <s v="Gene Hale"/>
    <x v="1"/>
    <s v="United States"/>
    <x v="13"/>
    <x v="5"/>
    <n v="75080"/>
    <x v="2"/>
    <s v="FUR-FU-10003664"/>
    <x v="0"/>
    <x v="5"/>
    <s v="Electrix Architect's Clamp-On Swing Arm Lamp, Black"/>
    <n v="190.92"/>
    <n v="5"/>
    <n v="0.6"/>
    <n v="-147.96300000000002"/>
  </r>
  <r>
    <n v="38"/>
    <s v="CA-2012-117415"/>
    <x v="1"/>
    <x v="17"/>
    <d v="2012-12-31T00:00:00"/>
    <s v="Standard Class"/>
    <x v="17"/>
    <s v="Steve Nguyen"/>
    <x v="2"/>
    <s v="United States"/>
    <x v="12"/>
    <x v="5"/>
    <n v="77041"/>
    <x v="2"/>
    <s v="OFF-EN-10002986"/>
    <x v="1"/>
    <x v="12"/>
    <s v="#10-4 1/8&quot; x 9 1/2&quot; Premium Diagonal Seam Envelopes"/>
    <n v="113.328"/>
    <n v="9"/>
    <n v="0.2"/>
    <n v="35.414999999999999"/>
  </r>
  <r>
    <n v="39"/>
    <s v="CA-2012-117415"/>
    <x v="1"/>
    <x v="17"/>
    <d v="2012-12-31T00:00:00"/>
    <s v="Standard Class"/>
    <x v="17"/>
    <s v="Steve Nguyen"/>
    <x v="2"/>
    <s v="United States"/>
    <x v="12"/>
    <x v="5"/>
    <n v="77041"/>
    <x v="2"/>
    <s v="FUR-BO-10002545"/>
    <x v="0"/>
    <x v="0"/>
    <s v="Atlantic Metals Mobile 3-Shelf Bookcases, Custom Colors"/>
    <n v="532.39919999999995"/>
    <n v="3"/>
    <n v="0.32"/>
    <n v="-46.976400000000012"/>
  </r>
  <r>
    <n v="40"/>
    <s v="CA-2012-117415"/>
    <x v="1"/>
    <x v="17"/>
    <d v="2012-12-31T00:00:00"/>
    <s v="Standard Class"/>
    <x v="17"/>
    <s v="Steve Nguyen"/>
    <x v="2"/>
    <s v="United States"/>
    <x v="12"/>
    <x v="5"/>
    <n v="77041"/>
    <x v="2"/>
    <s v="FUR-CH-10004218"/>
    <x v="0"/>
    <x v="1"/>
    <s v="Global Fabric Manager's Chair, Dark Gray"/>
    <n v="212.05799999999999"/>
    <n v="3"/>
    <n v="0.3"/>
    <n v="-15.146999999999991"/>
  </r>
  <r>
    <n v="41"/>
    <s v="CA-2012-117415"/>
    <x v="1"/>
    <x v="17"/>
    <d v="2012-12-31T00:00:00"/>
    <s v="Standard Class"/>
    <x v="17"/>
    <s v="Steve Nguyen"/>
    <x v="2"/>
    <s v="United States"/>
    <x v="12"/>
    <x v="5"/>
    <n v="77041"/>
    <x v="2"/>
    <s v="TEC-PH-10000486"/>
    <x v="2"/>
    <x v="7"/>
    <s v="Plantronics HL10 Handset Lifter"/>
    <n v="371.16800000000001"/>
    <n v="4"/>
    <n v="0.2"/>
    <n v="41.756399999999957"/>
  </r>
  <r>
    <n v="42"/>
    <s v="CA-2014-120999"/>
    <x v="3"/>
    <x v="18"/>
    <d v="2014-09-16T00:00:00"/>
    <s v="Standard Class"/>
    <x v="18"/>
    <s v="Linda Cazamias"/>
    <x v="1"/>
    <s v="United States"/>
    <x v="14"/>
    <x v="10"/>
    <n v="60540"/>
    <x v="2"/>
    <s v="TEC-PH-10004093"/>
    <x v="2"/>
    <x v="7"/>
    <s v="Panasonic Kx-TS550"/>
    <n v="147.16800000000001"/>
    <n v="4"/>
    <n v="0.2"/>
    <n v="16.556399999999996"/>
  </r>
  <r>
    <n v="43"/>
    <s v="CA-2013-101343"/>
    <x v="0"/>
    <x v="19"/>
    <d v="2013-07-23T00:00:00"/>
    <s v="Standard Class"/>
    <x v="19"/>
    <s v="Ruben Ausman"/>
    <x v="1"/>
    <s v="United States"/>
    <x v="1"/>
    <x v="1"/>
    <n v="90049"/>
    <x v="1"/>
    <s v="OFF-ST-10003479"/>
    <x v="1"/>
    <x v="4"/>
    <s v="Eldon Base for stackable storage shelf, platinum"/>
    <n v="77.88"/>
    <n v="2"/>
    <n v="0"/>
    <n v="3.8939999999999912"/>
  </r>
  <r>
    <n v="44"/>
    <s v="CA-2014-139619"/>
    <x v="3"/>
    <x v="20"/>
    <d v="2014-09-24T00:00:00"/>
    <s v="Standard Class"/>
    <x v="20"/>
    <s v="Erin Smith"/>
    <x v="1"/>
    <s v="United States"/>
    <x v="15"/>
    <x v="2"/>
    <n v="32935"/>
    <x v="0"/>
    <s v="OFF-ST-10003282"/>
    <x v="1"/>
    <x v="4"/>
    <s v="Advantus 10-Drawer Portable Organizer, Chrome Metal Frame, Smoke Drawers"/>
    <n v="95.616"/>
    <n v="2"/>
    <n v="0.2"/>
    <n v="9.5616000000000092"/>
  </r>
  <r>
    <n v="45"/>
    <s v="CA-2013-118255"/>
    <x v="0"/>
    <x v="21"/>
    <d v="2013-03-14T00:00:00"/>
    <s v="First Class"/>
    <x v="21"/>
    <s v="Odella Nelson"/>
    <x v="1"/>
    <s v="United States"/>
    <x v="16"/>
    <x v="11"/>
    <n v="55122"/>
    <x v="2"/>
    <s v="TEC-AC-10000171"/>
    <x v="2"/>
    <x v="11"/>
    <s v="Verbatim 25 GB 6x Blu-ray Single Layer Recordable Disc, 25/Pack"/>
    <n v="45.98"/>
    <n v="2"/>
    <n v="0"/>
    <n v="19.7714"/>
  </r>
  <r>
    <n v="46"/>
    <s v="CA-2013-118255"/>
    <x v="0"/>
    <x v="21"/>
    <d v="2013-03-14T00:00:00"/>
    <s v="First Class"/>
    <x v="21"/>
    <s v="Odella Nelson"/>
    <x v="1"/>
    <s v="United States"/>
    <x v="16"/>
    <x v="11"/>
    <n v="55122"/>
    <x v="2"/>
    <s v="OFF-BI-10003291"/>
    <x v="1"/>
    <x v="8"/>
    <s v="Wilson Jones Leather-Like Binders with DublLock Round Rings"/>
    <n v="17.46"/>
    <n v="2"/>
    <n v="0"/>
    <n v="8.2061999999999991"/>
  </r>
  <r>
    <n v="47"/>
    <s v="CA-2011-146703"/>
    <x v="2"/>
    <x v="22"/>
    <d v="2011-10-25T00:00:00"/>
    <s v="Second Class"/>
    <x v="22"/>
    <s v="Patrick O'Donnell"/>
    <x v="0"/>
    <s v="United States"/>
    <x v="17"/>
    <x v="12"/>
    <n v="48185"/>
    <x v="2"/>
    <s v="OFF-ST-10001713"/>
    <x v="1"/>
    <x v="4"/>
    <s v="Gould Plastics 9-Pocket Panel Bin, 18-3/8w x 5-1/4d x 20-1/2h, Black"/>
    <n v="211.96"/>
    <n v="4"/>
    <n v="0"/>
    <n v="8.4783999999999935"/>
  </r>
  <r>
    <n v="48"/>
    <s v="CA-2013-169194"/>
    <x v="0"/>
    <x v="23"/>
    <d v="2013-06-26T00:00:00"/>
    <s v="Standard Class"/>
    <x v="23"/>
    <s v="Lena Hernandez"/>
    <x v="0"/>
    <s v="United States"/>
    <x v="18"/>
    <x v="13"/>
    <n v="19901"/>
    <x v="3"/>
    <s v="TEC-AC-10002167"/>
    <x v="2"/>
    <x v="11"/>
    <s v="Imation 8gb Micro Traveldrive Usb 2.0 Flash Drive"/>
    <n v="45"/>
    <n v="3"/>
    <n v="0"/>
    <n v="4.9500000000000011"/>
  </r>
  <r>
    <n v="49"/>
    <s v="CA-2013-169194"/>
    <x v="0"/>
    <x v="23"/>
    <d v="2013-06-26T00:00:00"/>
    <s v="Standard Class"/>
    <x v="23"/>
    <s v="Lena Hernandez"/>
    <x v="0"/>
    <s v="United States"/>
    <x v="18"/>
    <x v="13"/>
    <n v="19901"/>
    <x v="3"/>
    <s v="TEC-PH-10003988"/>
    <x v="2"/>
    <x v="7"/>
    <s v="LF Elite 3D Dazzle Designer Hard Case Cover, Lf Stylus Pen and Wiper For Apple Iphone 5c Mini Lite"/>
    <n v="21.8"/>
    <n v="2"/>
    <n v="0"/>
    <n v="6.104000000000001"/>
  </r>
  <r>
    <n v="50"/>
    <s v="CA-2012-115742"/>
    <x v="1"/>
    <x v="24"/>
    <d v="2012-04-22T00:00:00"/>
    <s v="Standard Class"/>
    <x v="24"/>
    <s v="Darren Powers"/>
    <x v="0"/>
    <s v="United States"/>
    <x v="19"/>
    <x v="14"/>
    <n v="47150"/>
    <x v="2"/>
    <s v="OFF-BI-10004410"/>
    <x v="1"/>
    <x v="8"/>
    <s v="C-Line Peel &amp; Stick Add-On Filing Pockets, 8-3/4 x 5-1/8, 10/Pack"/>
    <n v="38.22"/>
    <n v="6"/>
    <n v="0"/>
    <n v="17.9634"/>
  </r>
  <r>
    <n v="51"/>
    <s v="CA-2012-115742"/>
    <x v="1"/>
    <x v="24"/>
    <d v="2012-04-22T00:00:00"/>
    <s v="Standard Class"/>
    <x v="24"/>
    <s v="Darren Powers"/>
    <x v="0"/>
    <s v="United States"/>
    <x v="19"/>
    <x v="14"/>
    <n v="47150"/>
    <x v="2"/>
    <s v="OFF-LA-10002762"/>
    <x v="1"/>
    <x v="2"/>
    <s v="Avery 485"/>
    <n v="75.179999999999993"/>
    <n v="6"/>
    <n v="0"/>
    <n v="35.334599999999995"/>
  </r>
  <r>
    <n v="52"/>
    <s v="CA-2012-115742"/>
    <x v="1"/>
    <x v="24"/>
    <d v="2012-04-22T00:00:00"/>
    <s v="Standard Class"/>
    <x v="24"/>
    <s v="Darren Powers"/>
    <x v="0"/>
    <s v="United States"/>
    <x v="19"/>
    <x v="14"/>
    <n v="47150"/>
    <x v="2"/>
    <s v="FUR-FU-10001706"/>
    <x v="0"/>
    <x v="5"/>
    <s v="Longer-Life Soft White Bulbs"/>
    <n v="6.16"/>
    <n v="2"/>
    <n v="0"/>
    <n v="2.9567999999999999"/>
  </r>
  <r>
    <n v="53"/>
    <s v="CA-2012-115742"/>
    <x v="1"/>
    <x v="24"/>
    <d v="2012-04-22T00:00:00"/>
    <s v="Standard Class"/>
    <x v="24"/>
    <s v="Darren Powers"/>
    <x v="0"/>
    <s v="United States"/>
    <x v="19"/>
    <x v="14"/>
    <n v="47150"/>
    <x v="2"/>
    <s v="FUR-CH-10003061"/>
    <x v="0"/>
    <x v="1"/>
    <s v="Global Leather Task Chair, Black"/>
    <n v="89.99"/>
    <n v="1"/>
    <n v="0"/>
    <n v="17.098099999999988"/>
  </r>
  <r>
    <n v="54"/>
    <s v="CA-2013-105816"/>
    <x v="0"/>
    <x v="25"/>
    <d v="2013-12-18T00:00:00"/>
    <s v="Standard Class"/>
    <x v="25"/>
    <s v="Janet Molinari"/>
    <x v="1"/>
    <s v="United States"/>
    <x v="20"/>
    <x v="15"/>
    <n v="10024"/>
    <x v="3"/>
    <s v="OFF-FA-10000304"/>
    <x v="1"/>
    <x v="13"/>
    <s v="Advantus Push Pins"/>
    <n v="15.260000000000002"/>
    <n v="7"/>
    <n v="0"/>
    <n v="6.2566000000000006"/>
  </r>
  <r>
    <n v="55"/>
    <s v="CA-2013-105816"/>
    <x v="0"/>
    <x v="25"/>
    <d v="2013-12-18T00:00:00"/>
    <s v="Standard Class"/>
    <x v="25"/>
    <s v="Janet Molinari"/>
    <x v="1"/>
    <s v="United States"/>
    <x v="20"/>
    <x v="15"/>
    <n v="10024"/>
    <x v="3"/>
    <s v="TEC-PH-10002447"/>
    <x v="2"/>
    <x v="7"/>
    <s v="AT&amp;T CL83451 4-Handset Telephone"/>
    <n v="1029.95"/>
    <n v="5"/>
    <n v="0"/>
    <n v="298.68549999999999"/>
  </r>
  <r>
    <n v="56"/>
    <s v="CA-2013-111682"/>
    <x v="0"/>
    <x v="26"/>
    <d v="2013-06-19T00:00:00"/>
    <s v="First Class"/>
    <x v="26"/>
    <s v="Ted Butterfield"/>
    <x v="0"/>
    <s v="United States"/>
    <x v="21"/>
    <x v="15"/>
    <n v="12180"/>
    <x v="3"/>
    <s v="OFF-ST-10000604"/>
    <x v="1"/>
    <x v="4"/>
    <s v="Home/Office Personal File Carts"/>
    <n v="208.56"/>
    <n v="6"/>
    <n v="0"/>
    <n v="52.139999999999986"/>
  </r>
  <r>
    <n v="57"/>
    <s v="CA-2013-111682"/>
    <x v="0"/>
    <x v="26"/>
    <d v="2013-06-19T00:00:00"/>
    <s v="First Class"/>
    <x v="26"/>
    <s v="Ted Butterfield"/>
    <x v="0"/>
    <s v="United States"/>
    <x v="21"/>
    <x v="15"/>
    <n v="12180"/>
    <x v="3"/>
    <s v="OFF-PA-10001569"/>
    <x v="1"/>
    <x v="10"/>
    <s v="Xerox 232"/>
    <n v="32.400000000000006"/>
    <n v="5"/>
    <n v="0"/>
    <n v="15.552000000000001"/>
  </r>
  <r>
    <n v="58"/>
    <s v="CA-2013-111682"/>
    <x v="0"/>
    <x v="26"/>
    <d v="2013-06-19T00:00:00"/>
    <s v="First Class"/>
    <x v="26"/>
    <s v="Ted Butterfield"/>
    <x v="0"/>
    <s v="United States"/>
    <x v="21"/>
    <x v="15"/>
    <n v="12180"/>
    <x v="3"/>
    <s v="FUR-CH-10003968"/>
    <x v="0"/>
    <x v="1"/>
    <s v="Novimex Turbo Task Chair"/>
    <n v="319.41000000000003"/>
    <n v="5"/>
    <n v="0.1"/>
    <n v="7.0980000000000061"/>
  </r>
  <r>
    <n v="59"/>
    <s v="CA-2013-111682"/>
    <x v="0"/>
    <x v="26"/>
    <d v="2013-06-19T00:00:00"/>
    <s v="First Class"/>
    <x v="26"/>
    <s v="Ted Butterfield"/>
    <x v="0"/>
    <s v="United States"/>
    <x v="21"/>
    <x v="15"/>
    <n v="12180"/>
    <x v="3"/>
    <s v="OFF-PA-10000587"/>
    <x v="1"/>
    <x v="10"/>
    <s v="Array Parchment Paper, Assorted Colors"/>
    <n v="14.56"/>
    <n v="2"/>
    <n v="0"/>
    <n v="6.9888000000000003"/>
  </r>
  <r>
    <n v="60"/>
    <s v="CA-2013-111682"/>
    <x v="0"/>
    <x v="26"/>
    <d v="2013-06-19T00:00:00"/>
    <s v="First Class"/>
    <x v="26"/>
    <s v="Ted Butterfield"/>
    <x v="0"/>
    <s v="United States"/>
    <x v="21"/>
    <x v="15"/>
    <n v="12180"/>
    <x v="3"/>
    <s v="TEC-AC-10002167"/>
    <x v="2"/>
    <x v="11"/>
    <s v="Imation 8gb Micro Traveldrive Usb 2.0 Flash Drive"/>
    <n v="30"/>
    <n v="2"/>
    <n v="0"/>
    <n v="3.3000000000000007"/>
  </r>
  <r>
    <n v="61"/>
    <s v="CA-2013-111682"/>
    <x v="0"/>
    <x v="26"/>
    <d v="2013-06-19T00:00:00"/>
    <s v="First Class"/>
    <x v="26"/>
    <s v="Ted Butterfield"/>
    <x v="0"/>
    <s v="United States"/>
    <x v="21"/>
    <x v="15"/>
    <n v="12180"/>
    <x v="3"/>
    <s v="OFF-BI-10001460"/>
    <x v="1"/>
    <x v="8"/>
    <s v="Plastic Binding Combs"/>
    <n v="48.480000000000004"/>
    <n v="4"/>
    <n v="0.2"/>
    <n v="16.361999999999998"/>
  </r>
  <r>
    <n v="62"/>
    <s v="CA-2013-111682"/>
    <x v="0"/>
    <x v="26"/>
    <d v="2013-06-19T00:00:00"/>
    <s v="First Class"/>
    <x v="26"/>
    <s v="Ted Butterfield"/>
    <x v="0"/>
    <s v="United States"/>
    <x v="21"/>
    <x v="15"/>
    <n v="12180"/>
    <x v="3"/>
    <s v="OFF-AR-10001868"/>
    <x v="1"/>
    <x v="6"/>
    <s v="Prang Dustless Chalk Sticks"/>
    <n v="1.68"/>
    <n v="1"/>
    <n v="0"/>
    <n v="0.84"/>
  </r>
  <r>
    <n v="63"/>
    <s v="CA-2012-135545"/>
    <x v="1"/>
    <x v="27"/>
    <d v="2012-11-30T00:00:00"/>
    <s v="Standard Class"/>
    <x v="27"/>
    <s v="Kunst Miller"/>
    <x v="0"/>
    <s v="United States"/>
    <x v="1"/>
    <x v="1"/>
    <n v="90004"/>
    <x v="1"/>
    <s v="TEC-AC-10004633"/>
    <x v="2"/>
    <x v="11"/>
    <s v="Verbatim 25 GB 6x Blu-ray Single Layer Recordable Disc, 3/Pack"/>
    <n v="13.98"/>
    <n v="2"/>
    <n v="0"/>
    <n v="6.1512000000000011"/>
  </r>
  <r>
    <n v="64"/>
    <s v="CA-2012-135545"/>
    <x v="1"/>
    <x v="27"/>
    <d v="2012-11-30T00:00:00"/>
    <s v="Standard Class"/>
    <x v="27"/>
    <s v="Kunst Miller"/>
    <x v="0"/>
    <s v="United States"/>
    <x v="1"/>
    <x v="1"/>
    <n v="90004"/>
    <x v="1"/>
    <s v="OFF-BI-10001078"/>
    <x v="1"/>
    <x v="8"/>
    <s v="Acco PRESSTEX Data Binder with Storage Hooks, Dark Blue, 14 7/8&quot; X 11&quot;"/>
    <n v="25.824000000000002"/>
    <n v="6"/>
    <n v="0.2"/>
    <n v="9.3612000000000002"/>
  </r>
  <r>
    <n v="65"/>
    <s v="CA-2012-135545"/>
    <x v="1"/>
    <x v="27"/>
    <d v="2012-11-30T00:00:00"/>
    <s v="Standard Class"/>
    <x v="27"/>
    <s v="Kunst Miller"/>
    <x v="0"/>
    <s v="United States"/>
    <x v="1"/>
    <x v="1"/>
    <n v="90004"/>
    <x v="1"/>
    <s v="OFF-PA-10003892"/>
    <x v="1"/>
    <x v="10"/>
    <s v="Xerox 1943"/>
    <n v="146.72999999999999"/>
    <n v="3"/>
    <n v="0"/>
    <n v="68.963099999999997"/>
  </r>
  <r>
    <n v="66"/>
    <s v="CA-2012-135545"/>
    <x v="1"/>
    <x v="27"/>
    <d v="2012-11-30T00:00:00"/>
    <s v="Standard Class"/>
    <x v="27"/>
    <s v="Kunst Miller"/>
    <x v="0"/>
    <s v="United States"/>
    <x v="1"/>
    <x v="1"/>
    <n v="90004"/>
    <x v="1"/>
    <s v="FUR-FU-10000397"/>
    <x v="0"/>
    <x v="5"/>
    <s v="Luxo Economy Swing Arm Lamp"/>
    <n v="79.760000000000005"/>
    <n v="4"/>
    <n v="0"/>
    <n v="22.332800000000006"/>
  </r>
  <r>
    <n v="67"/>
    <s v="US-2012-164175"/>
    <x v="1"/>
    <x v="28"/>
    <d v="2012-05-05T00:00:00"/>
    <s v="Standard Class"/>
    <x v="28"/>
    <s v="Paul Stevenson"/>
    <x v="2"/>
    <s v="United States"/>
    <x v="22"/>
    <x v="10"/>
    <n v="60610"/>
    <x v="2"/>
    <s v="FUR-CH-10001146"/>
    <x v="0"/>
    <x v="1"/>
    <s v="Global Value Mid-Back Manager's Chair, Gray"/>
    <n v="213.11499999999998"/>
    <n v="5"/>
    <n v="0.3"/>
    <n v="-15.222500000000011"/>
  </r>
  <r>
    <n v="68"/>
    <s v="CA-2011-106376"/>
    <x v="2"/>
    <x v="29"/>
    <d v="2011-12-10T00:00:00"/>
    <s v="Standard Class"/>
    <x v="29"/>
    <s v="Brendan Sweed"/>
    <x v="1"/>
    <s v="United States"/>
    <x v="23"/>
    <x v="16"/>
    <n v="85234"/>
    <x v="1"/>
    <s v="OFF-AR-10002671"/>
    <x v="1"/>
    <x v="6"/>
    <s v="Hunt BOSTON Model 1606 High-Volume Electric Pencil Sharpener, Beige"/>
    <n v="1113.0240000000001"/>
    <n v="8"/>
    <n v="0.2"/>
    <n v="111.30239999999998"/>
  </r>
  <r>
    <n v="69"/>
    <s v="CA-2011-106376"/>
    <x v="2"/>
    <x v="29"/>
    <d v="2011-12-10T00:00:00"/>
    <s v="Standard Class"/>
    <x v="29"/>
    <s v="Brendan Sweed"/>
    <x v="1"/>
    <s v="United States"/>
    <x v="23"/>
    <x v="16"/>
    <n v="85234"/>
    <x v="1"/>
    <s v="TEC-PH-10002726"/>
    <x v="2"/>
    <x v="7"/>
    <s v="netTALK DUO VoIP Telephone Service"/>
    <n v="167.96800000000002"/>
    <n v="4"/>
    <n v="0.2"/>
    <n v="62.988"/>
  </r>
  <r>
    <n v="70"/>
    <s v="CA-2013-119823"/>
    <x v="0"/>
    <x v="30"/>
    <d v="2013-06-07T00:00:00"/>
    <s v="First Class"/>
    <x v="30"/>
    <s v="Karen Daniels"/>
    <x v="0"/>
    <s v="United States"/>
    <x v="24"/>
    <x v="17"/>
    <n v="22153"/>
    <x v="0"/>
    <s v="OFF-PA-10000482"/>
    <x v="1"/>
    <x v="10"/>
    <s v="Snap-A-Way Black Print Carbonless Ruled Speed Letter, Triplicate"/>
    <n v="75.88"/>
    <n v="2"/>
    <n v="0"/>
    <n v="35.663599999999995"/>
  </r>
  <r>
    <n v="71"/>
    <s v="CA-2013-106075"/>
    <x v="0"/>
    <x v="31"/>
    <d v="2013-09-24T00:00:00"/>
    <s v="Standard Class"/>
    <x v="31"/>
    <s v="Henry MacAllister"/>
    <x v="0"/>
    <s v="United States"/>
    <x v="20"/>
    <x v="15"/>
    <n v="10009"/>
    <x v="3"/>
    <s v="OFF-BI-10004654"/>
    <x v="1"/>
    <x v="8"/>
    <s v="Avery Binding System Hidden Tab Executive Style Index Sets"/>
    <n v="4.6159999999999997"/>
    <n v="1"/>
    <n v="0.2"/>
    <n v="1.7309999999999999"/>
  </r>
  <r>
    <n v="72"/>
    <s v="CA-2014-114440"/>
    <x v="3"/>
    <x v="32"/>
    <d v="2014-09-18T00:00:00"/>
    <s v="Second Class"/>
    <x v="14"/>
    <s v="Tracy Blumstein"/>
    <x v="0"/>
    <s v="United States"/>
    <x v="25"/>
    <x v="12"/>
    <n v="49201"/>
    <x v="2"/>
    <s v="OFF-PA-10004675"/>
    <x v="1"/>
    <x v="10"/>
    <s v="Telephone Message Books with Fax/Mobile Section, 5 1/2&quot; x 3 3/16&quot;"/>
    <n v="19.049999999999997"/>
    <n v="3"/>
    <n v="0"/>
    <n v="8.7629999999999999"/>
  </r>
  <r>
    <n v="73"/>
    <s v="US-2012-134026"/>
    <x v="1"/>
    <x v="33"/>
    <d v="2012-05-02T00:00:00"/>
    <s v="Standard Class"/>
    <x v="32"/>
    <s v="Joel Eaton"/>
    <x v="0"/>
    <s v="United States"/>
    <x v="26"/>
    <x v="18"/>
    <n v="38109"/>
    <x v="0"/>
    <s v="FUR-CH-10000513"/>
    <x v="0"/>
    <x v="1"/>
    <s v="High-Back Leather Manager's Chair"/>
    <n v="831.93600000000015"/>
    <n v="8"/>
    <n v="0.2"/>
    <n v="-114.39120000000003"/>
  </r>
  <r>
    <n v="74"/>
    <s v="US-2012-134026"/>
    <x v="1"/>
    <x v="33"/>
    <d v="2012-05-02T00:00:00"/>
    <s v="Standard Class"/>
    <x v="32"/>
    <s v="Joel Eaton"/>
    <x v="0"/>
    <s v="United States"/>
    <x v="26"/>
    <x v="18"/>
    <n v="38109"/>
    <x v="0"/>
    <s v="FUR-FU-10003708"/>
    <x v="0"/>
    <x v="5"/>
    <s v="Tenex Traditional Chairmats for Medium Pile Carpet, Standard Lip, 36&quot; x 48&quot;"/>
    <n v="97.04"/>
    <n v="2"/>
    <n v="0.2"/>
    <n v="1.2129999999999974"/>
  </r>
  <r>
    <n v="75"/>
    <s v="US-2012-134026"/>
    <x v="1"/>
    <x v="33"/>
    <d v="2012-05-02T00:00:00"/>
    <s v="Standard Class"/>
    <x v="32"/>
    <s v="Joel Eaton"/>
    <x v="0"/>
    <s v="United States"/>
    <x v="26"/>
    <x v="18"/>
    <n v="38109"/>
    <x v="0"/>
    <s v="OFF-ST-10004123"/>
    <x v="1"/>
    <x v="4"/>
    <s v="Safco Industrial Wire Shelving System"/>
    <n v="72.784000000000006"/>
    <n v="1"/>
    <n v="0.2"/>
    <n v="-18.196000000000002"/>
  </r>
  <r>
    <n v="76"/>
    <s v="US-2014-118038"/>
    <x v="3"/>
    <x v="34"/>
    <d v="2014-12-12T00:00:00"/>
    <s v="First Class"/>
    <x v="33"/>
    <s v="Ken Brennan"/>
    <x v="1"/>
    <s v="United States"/>
    <x v="12"/>
    <x v="5"/>
    <n v="77041"/>
    <x v="2"/>
    <s v="OFF-BI-10004182"/>
    <x v="1"/>
    <x v="8"/>
    <s v="Economy Binders"/>
    <n v="1.2479999999999998"/>
    <n v="3"/>
    <n v="0.8"/>
    <n v="-1.9344000000000006"/>
  </r>
  <r>
    <n v="77"/>
    <s v="US-2014-118038"/>
    <x v="3"/>
    <x v="34"/>
    <d v="2014-12-12T00:00:00"/>
    <s v="First Class"/>
    <x v="33"/>
    <s v="Ken Brennan"/>
    <x v="1"/>
    <s v="United States"/>
    <x v="12"/>
    <x v="5"/>
    <n v="77041"/>
    <x v="2"/>
    <s v="FUR-FU-10000260"/>
    <x v="0"/>
    <x v="5"/>
    <s v="6&quot; Cubicle Wall Clock, Black"/>
    <n v="9.7080000000000002"/>
    <n v="3"/>
    <n v="0.6"/>
    <n v="-5.8248000000000015"/>
  </r>
  <r>
    <n v="78"/>
    <s v="US-2014-118038"/>
    <x v="3"/>
    <x v="34"/>
    <d v="2014-12-12T00:00:00"/>
    <s v="First Class"/>
    <x v="33"/>
    <s v="Ken Brennan"/>
    <x v="1"/>
    <s v="United States"/>
    <x v="12"/>
    <x v="5"/>
    <n v="77041"/>
    <x v="2"/>
    <s v="OFF-ST-10000615"/>
    <x v="1"/>
    <x v="4"/>
    <s v="SimpliFile Personal File, Black Granite, 15w x 6-15/16d x 11-1/4h"/>
    <n v="27.240000000000002"/>
    <n v="3"/>
    <n v="0.2"/>
    <n v="2.724000000000002"/>
  </r>
  <r>
    <n v="79"/>
    <s v="US-2011-147606"/>
    <x v="2"/>
    <x v="35"/>
    <d v="2011-12-01T00:00:00"/>
    <s v="Second Class"/>
    <x v="32"/>
    <s v="Joel Eaton"/>
    <x v="0"/>
    <s v="United States"/>
    <x v="12"/>
    <x v="5"/>
    <n v="77070"/>
    <x v="2"/>
    <s v="FUR-FU-10003194"/>
    <x v="0"/>
    <x v="5"/>
    <s v="Eldon Expressions Desk Accessory, Wood Pencil Holder, Oak"/>
    <n v="19.3"/>
    <n v="5"/>
    <n v="0.6"/>
    <n v="-14.475000000000001"/>
  </r>
  <r>
    <n v="80"/>
    <s v="CA-2013-127208"/>
    <x v="0"/>
    <x v="1"/>
    <d v="2013-06-16T00:00:00"/>
    <s v="First Class"/>
    <x v="34"/>
    <s v="Stewart Carmichael"/>
    <x v="1"/>
    <s v="United States"/>
    <x v="27"/>
    <x v="19"/>
    <n v="35601"/>
    <x v="0"/>
    <s v="OFF-AP-10002118"/>
    <x v="1"/>
    <x v="9"/>
    <s v="1.7 Cubic Foot Compact &quot;Cube&quot; Office Refrigerators"/>
    <n v="208.16"/>
    <n v="1"/>
    <n v="0"/>
    <n v="56.20320000000001"/>
  </r>
  <r>
    <n v="81"/>
    <s v="CA-2013-127208"/>
    <x v="0"/>
    <x v="1"/>
    <d v="2013-06-16T00:00:00"/>
    <s v="First Class"/>
    <x v="34"/>
    <s v="Stewart Carmichael"/>
    <x v="1"/>
    <s v="United States"/>
    <x v="27"/>
    <x v="19"/>
    <n v="35601"/>
    <x v="0"/>
    <s v="OFF-BI-10002309"/>
    <x v="1"/>
    <x v="8"/>
    <s v="Avery Heavy-Duty EZD  Binder With Locking Rings"/>
    <n v="16.740000000000002"/>
    <n v="3"/>
    <n v="0"/>
    <n v="8.0351999999999997"/>
  </r>
  <r>
    <n v="82"/>
    <s v="CA-2011-139451"/>
    <x v="2"/>
    <x v="36"/>
    <d v="2011-10-16T00:00:00"/>
    <s v="Standard Class"/>
    <x v="35"/>
    <s v="Duane Noonan"/>
    <x v="0"/>
    <s v="United States"/>
    <x v="8"/>
    <x v="1"/>
    <n v="94122"/>
    <x v="1"/>
    <s v="OFF-AR-10002053"/>
    <x v="1"/>
    <x v="6"/>
    <s v="Premium Writing Pencils, Soft, #2 by Central Association for the Blind"/>
    <n v="14.9"/>
    <n v="5"/>
    <n v="0"/>
    <n v="4.1720000000000006"/>
  </r>
  <r>
    <n v="83"/>
    <s v="CA-2011-139451"/>
    <x v="2"/>
    <x v="36"/>
    <d v="2011-10-16T00:00:00"/>
    <s v="Standard Class"/>
    <x v="35"/>
    <s v="Duane Noonan"/>
    <x v="0"/>
    <s v="United States"/>
    <x v="8"/>
    <x v="1"/>
    <n v="94122"/>
    <x v="1"/>
    <s v="OFF-ST-10002370"/>
    <x v="1"/>
    <x v="4"/>
    <s v="Sortfiler Multipurpose Personal File Organizer, Black"/>
    <n v="21.39"/>
    <n v="1"/>
    <n v="0"/>
    <n v="6.2030999999999992"/>
  </r>
  <r>
    <n v="84"/>
    <s v="CA-2012-149734"/>
    <x v="1"/>
    <x v="37"/>
    <d v="2012-09-08T00:00:00"/>
    <s v="Standard Class"/>
    <x v="36"/>
    <s v="Julie Creighton"/>
    <x v="1"/>
    <s v="United States"/>
    <x v="28"/>
    <x v="3"/>
    <n v="27707"/>
    <x v="0"/>
    <s v="OFF-EN-10000927"/>
    <x v="1"/>
    <x v="12"/>
    <s v="Jet-Pak Recycled Peel 'N' Seal Padded Mailers"/>
    <n v="200.98400000000004"/>
    <n v="7"/>
    <n v="0.2"/>
    <n v="62.807499999999976"/>
  </r>
  <r>
    <n v="85"/>
    <s v="US-2014-119662"/>
    <x v="3"/>
    <x v="38"/>
    <d v="2014-11-17T00:00:00"/>
    <s v="First Class"/>
    <x v="37"/>
    <s v="Christopher Schild"/>
    <x v="2"/>
    <s v="United States"/>
    <x v="22"/>
    <x v="10"/>
    <n v="60623"/>
    <x v="2"/>
    <s v="OFF-ST-10003656"/>
    <x v="1"/>
    <x v="4"/>
    <s v="Safco Industrial Wire Shelving"/>
    <n v="230.376"/>
    <n v="3"/>
    <n v="0.2"/>
    <n v="-48.954900000000002"/>
  </r>
  <r>
    <n v="86"/>
    <s v="CA-2014-140088"/>
    <x v="3"/>
    <x v="39"/>
    <d v="2014-05-31T00:00:00"/>
    <s v="Second Class"/>
    <x v="22"/>
    <s v="Patrick O'Donnell"/>
    <x v="0"/>
    <s v="United States"/>
    <x v="29"/>
    <x v="20"/>
    <n v="29203"/>
    <x v="0"/>
    <s v="FUR-CH-10000863"/>
    <x v="0"/>
    <x v="1"/>
    <s v="Novimex Swivel Fabric Task Chair"/>
    <n v="301.95999999999998"/>
    <n v="2"/>
    <n v="0"/>
    <n v="33.215599999999995"/>
  </r>
  <r>
    <n v="87"/>
    <s v="CA-2014-155558"/>
    <x v="3"/>
    <x v="40"/>
    <d v="2014-11-03T00:00:00"/>
    <s v="Standard Class"/>
    <x v="38"/>
    <s v="Paul Gonzalez"/>
    <x v="0"/>
    <s v="United States"/>
    <x v="30"/>
    <x v="11"/>
    <n v="55901"/>
    <x v="2"/>
    <s v="TEC-AC-10001998"/>
    <x v="2"/>
    <x v="11"/>
    <s v="Logitech LS21 Speaker System - PC Multimedia - 2.1-CH - Wired"/>
    <n v="19.989999999999998"/>
    <n v="1"/>
    <n v="0"/>
    <n v="6.796599999999998"/>
  </r>
  <r>
    <n v="88"/>
    <s v="CA-2014-155558"/>
    <x v="3"/>
    <x v="40"/>
    <d v="2014-11-03T00:00:00"/>
    <s v="Standard Class"/>
    <x v="38"/>
    <s v="Paul Gonzalez"/>
    <x v="0"/>
    <s v="United States"/>
    <x v="30"/>
    <x v="11"/>
    <n v="55901"/>
    <x v="2"/>
    <s v="OFF-LA-10000134"/>
    <x v="1"/>
    <x v="2"/>
    <s v="Avery 511"/>
    <n v="6.16"/>
    <n v="2"/>
    <n v="0"/>
    <n v="2.9567999999999999"/>
  </r>
  <r>
    <n v="89"/>
    <s v="CA-2013-159695"/>
    <x v="0"/>
    <x v="41"/>
    <d v="2013-04-11T00:00:00"/>
    <s v="Second Class"/>
    <x v="39"/>
    <s v="Gary Mitchum"/>
    <x v="2"/>
    <s v="United States"/>
    <x v="12"/>
    <x v="5"/>
    <n v="77095"/>
    <x v="2"/>
    <s v="OFF-ST-10003442"/>
    <x v="1"/>
    <x v="4"/>
    <s v="Eldon Portable Mobile Manager"/>
    <n v="158.36800000000002"/>
    <n v="7"/>
    <n v="0.2"/>
    <n v="13.857199999999999"/>
  </r>
  <r>
    <n v="90"/>
    <s v="CA-2013-109806"/>
    <x v="0"/>
    <x v="42"/>
    <d v="2013-09-23T00:00:00"/>
    <s v="Standard Class"/>
    <x v="40"/>
    <s v="Jim Sink"/>
    <x v="1"/>
    <s v="United States"/>
    <x v="1"/>
    <x v="1"/>
    <n v="90036"/>
    <x v="1"/>
    <s v="OFF-AR-10004930"/>
    <x v="1"/>
    <x v="6"/>
    <s v="Turquoise Lead Holder with Pocket Clip"/>
    <n v="20.100000000000001"/>
    <n v="3"/>
    <n v="0"/>
    <n v="6.6329999999999982"/>
  </r>
  <r>
    <n v="91"/>
    <s v="CA-2013-109806"/>
    <x v="0"/>
    <x v="42"/>
    <d v="2013-09-23T00:00:00"/>
    <s v="Standard Class"/>
    <x v="40"/>
    <s v="Jim Sink"/>
    <x v="1"/>
    <s v="United States"/>
    <x v="1"/>
    <x v="1"/>
    <n v="90036"/>
    <x v="1"/>
    <s v="TEC-PH-10004093"/>
    <x v="2"/>
    <x v="7"/>
    <s v="Panasonic Kx-TS550"/>
    <n v="73.584000000000003"/>
    <n v="2"/>
    <n v="0.2"/>
    <n v="8.2781999999999982"/>
  </r>
  <r>
    <n v="92"/>
    <s v="CA-2013-109806"/>
    <x v="0"/>
    <x v="42"/>
    <d v="2013-09-23T00:00:00"/>
    <s v="Standard Class"/>
    <x v="40"/>
    <s v="Jim Sink"/>
    <x v="1"/>
    <s v="United States"/>
    <x v="1"/>
    <x v="1"/>
    <n v="90036"/>
    <x v="1"/>
    <s v="OFF-PA-10000304"/>
    <x v="1"/>
    <x v="10"/>
    <s v="Xerox 1995"/>
    <n v="6.48"/>
    <n v="1"/>
    <n v="0"/>
    <n v="3.1104000000000003"/>
  </r>
  <r>
    <n v="93"/>
    <s v="CA-2012-149587"/>
    <x v="1"/>
    <x v="43"/>
    <d v="2012-02-05T00:00:00"/>
    <s v="Second Class"/>
    <x v="41"/>
    <s v="Karl Braun"/>
    <x v="0"/>
    <s v="United States"/>
    <x v="31"/>
    <x v="11"/>
    <n v="55407"/>
    <x v="2"/>
    <s v="OFF-PA-10003177"/>
    <x v="1"/>
    <x v="10"/>
    <s v="Xerox 1999"/>
    <n v="12.96"/>
    <n v="2"/>
    <n v="0"/>
    <n v="6.2208000000000006"/>
  </r>
  <r>
    <n v="94"/>
    <s v="CA-2012-149587"/>
    <x v="1"/>
    <x v="43"/>
    <d v="2012-02-05T00:00:00"/>
    <s v="Second Class"/>
    <x v="41"/>
    <s v="Karl Braun"/>
    <x v="0"/>
    <s v="United States"/>
    <x v="31"/>
    <x v="11"/>
    <n v="55407"/>
    <x v="2"/>
    <s v="FUR-FU-10003799"/>
    <x v="0"/>
    <x v="5"/>
    <s v="Seth Thomas 13 1/2&quot; Wall Clock"/>
    <n v="53.34"/>
    <n v="3"/>
    <n v="0"/>
    <n v="16.535399999999996"/>
  </r>
  <r>
    <n v="95"/>
    <s v="CA-2012-149587"/>
    <x v="1"/>
    <x v="43"/>
    <d v="2012-02-05T00:00:00"/>
    <s v="Second Class"/>
    <x v="41"/>
    <s v="Karl Braun"/>
    <x v="0"/>
    <s v="United States"/>
    <x v="31"/>
    <x v="11"/>
    <n v="55407"/>
    <x v="2"/>
    <s v="OFF-BI-10002852"/>
    <x v="1"/>
    <x v="8"/>
    <s v="Ibico Standard Transparent Covers"/>
    <n v="32.96"/>
    <n v="2"/>
    <n v="0"/>
    <n v="16.150400000000001"/>
  </r>
  <r>
    <n v="96"/>
    <s v="US-2014-109484"/>
    <x v="3"/>
    <x v="44"/>
    <d v="2014-11-13T00:00:00"/>
    <s v="Standard Class"/>
    <x v="42"/>
    <s v="Roger Barcio"/>
    <x v="2"/>
    <s v="United States"/>
    <x v="32"/>
    <x v="21"/>
    <n v="97206"/>
    <x v="1"/>
    <s v="OFF-BI-10004738"/>
    <x v="1"/>
    <x v="8"/>
    <s v="Flexible Leather- Look Classic Collection Ring Binder"/>
    <n v="5.6820000000000013"/>
    <n v="1"/>
    <n v="0.7"/>
    <n v="-3.7880000000000003"/>
  </r>
  <r>
    <n v="97"/>
    <s v="CA-2014-161018"/>
    <x v="3"/>
    <x v="45"/>
    <d v="2014-11-12T00:00:00"/>
    <s v="Second Class"/>
    <x v="43"/>
    <s v="Parhena Norris"/>
    <x v="2"/>
    <s v="United States"/>
    <x v="20"/>
    <x v="15"/>
    <n v="10009"/>
    <x v="3"/>
    <s v="FUR-FU-10000629"/>
    <x v="0"/>
    <x v="5"/>
    <s v="9-3/4 Diameter Round Wall Clock"/>
    <n v="96.53"/>
    <n v="7"/>
    <n v="0"/>
    <n v="40.5426"/>
  </r>
  <r>
    <n v="98"/>
    <s v="CA-2014-157833"/>
    <x v="3"/>
    <x v="46"/>
    <d v="2014-06-21T00:00:00"/>
    <s v="First Class"/>
    <x v="44"/>
    <s v="Katherine Ducich"/>
    <x v="0"/>
    <s v="United States"/>
    <x v="8"/>
    <x v="1"/>
    <n v="94122"/>
    <x v="1"/>
    <s v="OFF-BI-10001721"/>
    <x v="1"/>
    <x v="8"/>
    <s v="Trimflex Flexible Post Binders"/>
    <n v="51.311999999999998"/>
    <n v="3"/>
    <n v="0.2"/>
    <n v="17.959199999999999"/>
  </r>
  <r>
    <n v="99"/>
    <s v="CA-2013-149223"/>
    <x v="0"/>
    <x v="47"/>
    <d v="2013-09-12T00:00:00"/>
    <s v="Standard Class"/>
    <x v="45"/>
    <s v="Elpida Rittenbach"/>
    <x v="1"/>
    <s v="United States"/>
    <x v="33"/>
    <x v="11"/>
    <n v="55106"/>
    <x v="2"/>
    <s v="OFF-AP-10000358"/>
    <x v="1"/>
    <x v="9"/>
    <s v="Fellowes Basic Home/Office Series Surge Protectors"/>
    <n v="77.88"/>
    <n v="6"/>
    <n v="0"/>
    <n v="22.585199999999993"/>
  </r>
  <r>
    <n v="100"/>
    <s v="CA-2013-158568"/>
    <x v="0"/>
    <x v="48"/>
    <d v="2013-09-03T00:00:00"/>
    <s v="Standard Class"/>
    <x v="46"/>
    <s v="Rick Bensley"/>
    <x v="2"/>
    <s v="United States"/>
    <x v="22"/>
    <x v="10"/>
    <n v="60610"/>
    <x v="2"/>
    <s v="OFF-PA-10003256"/>
    <x v="1"/>
    <x v="10"/>
    <s v="Avery Personal Creations Heavyweight Cards"/>
    <n v="64.623999999999995"/>
    <n v="7"/>
    <n v="0.2"/>
    <n v="22.618399999999994"/>
  </r>
  <r>
    <n v="101"/>
    <s v="CA-2013-158568"/>
    <x v="0"/>
    <x v="48"/>
    <d v="2013-09-03T00:00:00"/>
    <s v="Standard Class"/>
    <x v="46"/>
    <s v="Rick Bensley"/>
    <x v="2"/>
    <s v="United States"/>
    <x v="22"/>
    <x v="10"/>
    <n v="60610"/>
    <x v="2"/>
    <s v="TEC-AC-10001767"/>
    <x v="2"/>
    <x v="11"/>
    <s v="SanDisk Ultra 64 GB MicroSDHC Class 10 Memory Card"/>
    <n v="95.976000000000013"/>
    <n v="3"/>
    <n v="0.2"/>
    <n v="-10.797300000000011"/>
  </r>
  <r>
    <n v="102"/>
    <s v="CA-2013-158568"/>
    <x v="0"/>
    <x v="48"/>
    <d v="2013-09-03T00:00:00"/>
    <s v="Standard Class"/>
    <x v="46"/>
    <s v="Rick Bensley"/>
    <x v="2"/>
    <s v="United States"/>
    <x v="22"/>
    <x v="10"/>
    <n v="60610"/>
    <x v="2"/>
    <s v="OFF-BI-10002609"/>
    <x v="1"/>
    <x v="8"/>
    <s v="Avery Hidden Tab Dividers for Binding Systems"/>
    <n v="1.7879999999999996"/>
    <n v="3"/>
    <n v="0.8"/>
    <n v="-3.0396000000000001"/>
  </r>
  <r>
    <n v="103"/>
    <s v="CA-2013-129903"/>
    <x v="0"/>
    <x v="49"/>
    <d v="2013-12-05T00:00:00"/>
    <s v="Second Class"/>
    <x v="47"/>
    <s v="Gary Zandusky"/>
    <x v="0"/>
    <s v="United States"/>
    <x v="30"/>
    <x v="11"/>
    <n v="55901"/>
    <x v="2"/>
    <s v="OFF-PA-10004040"/>
    <x v="1"/>
    <x v="10"/>
    <s v="Universal Premium White Copier/Laser Paper (20Lb. and 87 Bright)"/>
    <n v="23.92"/>
    <n v="4"/>
    <n v="0"/>
    <n v="11.720800000000001"/>
  </r>
  <r>
    <n v="104"/>
    <s v="US-2012-156867"/>
    <x v="1"/>
    <x v="50"/>
    <d v="2012-11-17T00:00:00"/>
    <s v="Standard Class"/>
    <x v="48"/>
    <s v="Lena Cacioppo"/>
    <x v="0"/>
    <s v="United States"/>
    <x v="34"/>
    <x v="22"/>
    <n v="80013"/>
    <x v="1"/>
    <s v="TEC-AC-10001552"/>
    <x v="2"/>
    <x v="11"/>
    <s v="Logitech K350 2.4Ghz Wireless Keyboard"/>
    <n v="238.89600000000002"/>
    <n v="6"/>
    <n v="0.2"/>
    <n v="-26.875800000000012"/>
  </r>
  <r>
    <n v="105"/>
    <s v="US-2012-156867"/>
    <x v="1"/>
    <x v="50"/>
    <d v="2012-11-17T00:00:00"/>
    <s v="Standard Class"/>
    <x v="48"/>
    <s v="Lena Cacioppo"/>
    <x v="0"/>
    <s v="United States"/>
    <x v="34"/>
    <x v="22"/>
    <n v="80013"/>
    <x v="1"/>
    <s v="FUR-FU-10004006"/>
    <x v="0"/>
    <x v="5"/>
    <s v="Deflect-o DuraMat Lighweight, Studded, Beveled Mat for Low Pile Carpeting"/>
    <n v="102.35999999999999"/>
    <n v="3"/>
    <n v="0.2"/>
    <n v="-3.8385000000000105"/>
  </r>
  <r>
    <n v="106"/>
    <s v="US-2012-156867"/>
    <x v="1"/>
    <x v="50"/>
    <d v="2012-11-17T00:00:00"/>
    <s v="Standard Class"/>
    <x v="48"/>
    <s v="Lena Cacioppo"/>
    <x v="0"/>
    <s v="United States"/>
    <x v="34"/>
    <x v="22"/>
    <n v="80013"/>
    <x v="1"/>
    <s v="OFF-BI-10002794"/>
    <x v="1"/>
    <x v="8"/>
    <s v="Avery Trapezoid Ring Binder, 3&quot; Capacity, Black, 1040 sheets"/>
    <n v="36.882000000000005"/>
    <n v="3"/>
    <n v="0.7"/>
    <n v="-25.817399999999999"/>
  </r>
  <r>
    <n v="107"/>
    <s v="CA-2014-119004"/>
    <x v="3"/>
    <x v="51"/>
    <d v="2014-11-29T00:00:00"/>
    <s v="Standard Class"/>
    <x v="49"/>
    <s v="Janet Martin"/>
    <x v="0"/>
    <s v="United States"/>
    <x v="35"/>
    <x v="3"/>
    <n v="28205"/>
    <x v="0"/>
    <s v="TEC-AC-10003499"/>
    <x v="2"/>
    <x v="11"/>
    <s v="Memorex Mini Travel Drive 8 GB USB 2.0 Flash Drive"/>
    <n v="74.112000000000009"/>
    <n v="8"/>
    <n v="0.2"/>
    <n v="17.601600000000001"/>
  </r>
  <r>
    <n v="108"/>
    <s v="CA-2014-119004"/>
    <x v="3"/>
    <x v="51"/>
    <d v="2014-11-29T00:00:00"/>
    <s v="Standard Class"/>
    <x v="49"/>
    <s v="Janet Martin"/>
    <x v="0"/>
    <s v="United States"/>
    <x v="35"/>
    <x v="3"/>
    <n v="28205"/>
    <x v="0"/>
    <s v="TEC-PH-10002844"/>
    <x v="2"/>
    <x v="7"/>
    <s v="Speck Products Candyshell Flip Case"/>
    <n v="27.992000000000004"/>
    <n v="1"/>
    <n v="0.2"/>
    <n v="2.0993999999999993"/>
  </r>
  <r>
    <n v="109"/>
    <s v="CA-2014-119004"/>
    <x v="3"/>
    <x v="51"/>
    <d v="2014-11-29T00:00:00"/>
    <s v="Standard Class"/>
    <x v="49"/>
    <s v="Janet Martin"/>
    <x v="0"/>
    <s v="United States"/>
    <x v="35"/>
    <x v="3"/>
    <n v="28205"/>
    <x v="0"/>
    <s v="OFF-AR-10000390"/>
    <x v="1"/>
    <x v="6"/>
    <s v="Newell Chalk Holder"/>
    <n v="3.3040000000000003"/>
    <n v="1"/>
    <n v="0.2"/>
    <n v="1.0737999999999999"/>
  </r>
  <r>
    <n v="110"/>
    <s v="CA-2012-129476"/>
    <x v="1"/>
    <x v="52"/>
    <d v="2012-10-20T00:00:00"/>
    <s v="Standard Class"/>
    <x v="50"/>
    <s v="Pete Armstrong"/>
    <x v="2"/>
    <s v="United States"/>
    <x v="36"/>
    <x v="10"/>
    <n v="60462"/>
    <x v="2"/>
    <s v="TEC-AC-10000844"/>
    <x v="2"/>
    <x v="11"/>
    <s v="Logitech Gaming G510s - Keyboard"/>
    <n v="339.96000000000004"/>
    <n v="5"/>
    <n v="0.2"/>
    <n v="67.991999999999962"/>
  </r>
  <r>
    <n v="111"/>
    <s v="CA-2014-146780"/>
    <x v="3"/>
    <x v="53"/>
    <d v="2014-12-31T00:00:00"/>
    <s v="Standard Class"/>
    <x v="51"/>
    <s v="Cynthia Voltz"/>
    <x v="1"/>
    <s v="United States"/>
    <x v="20"/>
    <x v="15"/>
    <n v="10035"/>
    <x v="3"/>
    <s v="FUR-FU-10001934"/>
    <x v="0"/>
    <x v="5"/>
    <s v="Magnifier Swing Arm Lamp"/>
    <n v="41.96"/>
    <n v="2"/>
    <n v="0"/>
    <n v="10.909600000000001"/>
  </r>
  <r>
    <n v="112"/>
    <s v="CA-2013-128867"/>
    <x v="0"/>
    <x v="54"/>
    <d v="2013-11-11T00:00:00"/>
    <s v="Standard Class"/>
    <x v="52"/>
    <s v="Clay Ludtke"/>
    <x v="0"/>
    <s v="United States"/>
    <x v="37"/>
    <x v="23"/>
    <n v="50322"/>
    <x v="2"/>
    <s v="OFF-AR-10000380"/>
    <x v="1"/>
    <x v="6"/>
    <s v="Hunt PowerHouse Electric Pencil Sharpener, Blue"/>
    <n v="75.959999999999994"/>
    <n v="2"/>
    <n v="0"/>
    <n v="22.78799999999999"/>
  </r>
  <r>
    <n v="113"/>
    <s v="CA-2013-128867"/>
    <x v="0"/>
    <x v="54"/>
    <d v="2013-11-11T00:00:00"/>
    <s v="Standard Class"/>
    <x v="52"/>
    <s v="Clay Ludtke"/>
    <x v="0"/>
    <s v="United States"/>
    <x v="37"/>
    <x v="23"/>
    <n v="50322"/>
    <x v="2"/>
    <s v="OFF-BI-10003981"/>
    <x v="1"/>
    <x v="8"/>
    <s v="Avery Durable Plastic 1&quot; Binders"/>
    <n v="27.240000000000002"/>
    <n v="6"/>
    <n v="0"/>
    <n v="13.3476"/>
  </r>
  <r>
    <n v="114"/>
    <s v="CA-2011-115259"/>
    <x v="2"/>
    <x v="55"/>
    <d v="2011-08-27T00:00:00"/>
    <s v="Second Class"/>
    <x v="53"/>
    <s v="Ryan Crowe"/>
    <x v="0"/>
    <s v="United States"/>
    <x v="38"/>
    <x v="24"/>
    <n v="43229"/>
    <x v="3"/>
    <s v="OFF-FA-10000621"/>
    <x v="1"/>
    <x v="13"/>
    <s v="OIC Colored Binder Clips, Assorted Sizes"/>
    <n v="40.096000000000004"/>
    <n v="14"/>
    <n v="0.2"/>
    <n v="14.534799999999997"/>
  </r>
  <r>
    <n v="115"/>
    <s v="CA-2011-115259"/>
    <x v="2"/>
    <x v="55"/>
    <d v="2011-08-27T00:00:00"/>
    <s v="Second Class"/>
    <x v="53"/>
    <s v="Ryan Crowe"/>
    <x v="0"/>
    <s v="United States"/>
    <x v="38"/>
    <x v="24"/>
    <n v="43229"/>
    <x v="3"/>
    <s v="OFF-EN-10002600"/>
    <x v="1"/>
    <x v="12"/>
    <s v="Redi-Strip #10 Envelopes, 4 1/8 x 9 1/2"/>
    <n v="4.7200000000000006"/>
    <n v="2"/>
    <n v="0.2"/>
    <n v="1.6519999999999997"/>
  </r>
  <r>
    <n v="116"/>
    <s v="CA-2011-115259"/>
    <x v="2"/>
    <x v="55"/>
    <d v="2011-08-27T00:00:00"/>
    <s v="Second Class"/>
    <x v="53"/>
    <s v="Ryan Crowe"/>
    <x v="0"/>
    <s v="United States"/>
    <x v="38"/>
    <x v="24"/>
    <n v="43229"/>
    <x v="3"/>
    <s v="OFF-PA-10004965"/>
    <x v="1"/>
    <x v="10"/>
    <s v="Xerox 1921"/>
    <n v="23.976000000000003"/>
    <n v="3"/>
    <n v="0.2"/>
    <n v="7.4924999999999988"/>
  </r>
  <r>
    <n v="117"/>
    <s v="CA-2011-115259"/>
    <x v="2"/>
    <x v="55"/>
    <d v="2011-08-27T00:00:00"/>
    <s v="Second Class"/>
    <x v="53"/>
    <s v="Ryan Crowe"/>
    <x v="0"/>
    <s v="United States"/>
    <x v="38"/>
    <x v="24"/>
    <n v="43229"/>
    <x v="3"/>
    <s v="OFF-EN-10002504"/>
    <x v="1"/>
    <x v="12"/>
    <s v="Tyvek  Top-Opening Peel &amp; Seel Envelopes, Plain White"/>
    <n v="130.464"/>
    <n v="6"/>
    <n v="0.2"/>
    <n v="44.031599999999997"/>
  </r>
  <r>
    <n v="118"/>
    <s v="CA-2012-110457"/>
    <x v="1"/>
    <x v="56"/>
    <d v="2012-03-06T00:00:00"/>
    <s v="Standard Class"/>
    <x v="54"/>
    <s v="Dave Kipp"/>
    <x v="0"/>
    <s v="United States"/>
    <x v="4"/>
    <x v="4"/>
    <n v="98103"/>
    <x v="1"/>
    <s v="FUR-TA-10001768"/>
    <x v="0"/>
    <x v="3"/>
    <s v="Hon Racetrack Conference Tables"/>
    <n v="787.53"/>
    <n v="3"/>
    <n v="0"/>
    <n v="165.38129999999995"/>
  </r>
  <r>
    <n v="119"/>
    <s v="US-2012-136476"/>
    <x v="1"/>
    <x v="57"/>
    <d v="2012-04-10T00:00:00"/>
    <s v="Standard Class"/>
    <x v="55"/>
    <s v="Greg Guthrie"/>
    <x v="1"/>
    <s v="United States"/>
    <x v="39"/>
    <x v="18"/>
    <n v="37620"/>
    <x v="0"/>
    <s v="OFF-BI-10003650"/>
    <x v="1"/>
    <x v="8"/>
    <s v="GBC DocuBind 300 Electric Binding Machine"/>
    <n v="157.79400000000004"/>
    <n v="1"/>
    <n v="0.7"/>
    <n v="-115.71559999999999"/>
  </r>
  <r>
    <n v="120"/>
    <s v="CA-2013-103730"/>
    <x v="0"/>
    <x v="1"/>
    <d v="2013-06-16T00:00:00"/>
    <s v="First Class"/>
    <x v="56"/>
    <s v="Steven Cartwright"/>
    <x v="0"/>
    <s v="United States"/>
    <x v="40"/>
    <x v="13"/>
    <n v="19805"/>
    <x v="3"/>
    <s v="FUR-FU-10002157"/>
    <x v="0"/>
    <x v="5"/>
    <s v="Artistic Insta-Plaque"/>
    <n v="47.04"/>
    <n v="3"/>
    <n v="0"/>
    <n v="18.345599999999997"/>
  </r>
  <r>
    <n v="121"/>
    <s v="CA-2013-103730"/>
    <x v="0"/>
    <x v="1"/>
    <d v="2013-06-16T00:00:00"/>
    <s v="First Class"/>
    <x v="56"/>
    <s v="Steven Cartwright"/>
    <x v="0"/>
    <s v="United States"/>
    <x v="40"/>
    <x v="13"/>
    <n v="19805"/>
    <x v="3"/>
    <s v="OFF-BI-10003910"/>
    <x v="1"/>
    <x v="8"/>
    <s v="DXL Angle-View Binders with Locking Rings by Samsill"/>
    <n v="30.84"/>
    <n v="4"/>
    <n v="0"/>
    <n v="13.878"/>
  </r>
  <r>
    <n v="122"/>
    <s v="CA-2013-103730"/>
    <x v="0"/>
    <x v="1"/>
    <d v="2013-06-16T00:00:00"/>
    <s v="First Class"/>
    <x v="56"/>
    <s v="Steven Cartwright"/>
    <x v="0"/>
    <s v="United States"/>
    <x v="40"/>
    <x v="13"/>
    <n v="19805"/>
    <x v="3"/>
    <s v="OFF-ST-10000777"/>
    <x v="1"/>
    <x v="4"/>
    <s v="Companion Letter/Legal File, Black"/>
    <n v="226.56"/>
    <n v="6"/>
    <n v="0"/>
    <n v="63.436800000000005"/>
  </r>
  <r>
    <n v="123"/>
    <s v="CA-2013-103730"/>
    <x v="0"/>
    <x v="1"/>
    <d v="2013-06-16T00:00:00"/>
    <s v="First Class"/>
    <x v="56"/>
    <s v="Steven Cartwright"/>
    <x v="0"/>
    <s v="United States"/>
    <x v="40"/>
    <x v="13"/>
    <n v="19805"/>
    <x v="3"/>
    <s v="OFF-EN-10002500"/>
    <x v="1"/>
    <x v="12"/>
    <s v="Globe Weis Peel &amp; Seel First Class Envelopes"/>
    <n v="115.02"/>
    <n v="9"/>
    <n v="0"/>
    <n v="51.758999999999993"/>
  </r>
  <r>
    <n v="124"/>
    <s v="CA-2013-103730"/>
    <x v="0"/>
    <x v="1"/>
    <d v="2013-06-16T00:00:00"/>
    <s v="First Class"/>
    <x v="56"/>
    <s v="Steven Cartwright"/>
    <x v="0"/>
    <s v="United States"/>
    <x v="40"/>
    <x v="13"/>
    <n v="19805"/>
    <x v="3"/>
    <s v="TEC-PH-10003875"/>
    <x v="2"/>
    <x v="7"/>
    <s v="KLD Oscar II Style Snap-on Ultra Thin Side Flip Synthetic Leather Cover Case for HTC One HTC M7"/>
    <n v="68.040000000000006"/>
    <n v="7"/>
    <n v="0"/>
    <n v="19.731599999999997"/>
  </r>
  <r>
    <n v="125"/>
    <s v="US-2011-152030"/>
    <x v="2"/>
    <x v="58"/>
    <d v="2011-12-28T00:00:00"/>
    <s v="Second Class"/>
    <x v="57"/>
    <s v="Alan Dominguez"/>
    <x v="2"/>
    <s v="United States"/>
    <x v="12"/>
    <x v="5"/>
    <n v="77041"/>
    <x v="2"/>
    <s v="FUR-CH-10004063"/>
    <x v="0"/>
    <x v="1"/>
    <s v="Global Deluxe High-Back Manager's Chair"/>
    <n v="600.55799999999999"/>
    <n v="3"/>
    <n v="0.3"/>
    <n v="-8.5794000000000779"/>
  </r>
  <r>
    <n v="126"/>
    <s v="US-2011-134614"/>
    <x v="2"/>
    <x v="59"/>
    <d v="2011-09-25T00:00:00"/>
    <s v="Standard Class"/>
    <x v="58"/>
    <s v="Philip Fox"/>
    <x v="0"/>
    <s v="United States"/>
    <x v="41"/>
    <x v="10"/>
    <n v="61701"/>
    <x v="2"/>
    <s v="FUR-TA-10004534"/>
    <x v="0"/>
    <x v="3"/>
    <s v="Bevis 44 x 96 Conference Tables"/>
    <n v="617.70000000000005"/>
    <n v="6"/>
    <n v="0.5"/>
    <n v="-407.68200000000013"/>
  </r>
  <r>
    <n v="127"/>
    <s v="US-2014-107272"/>
    <x v="3"/>
    <x v="60"/>
    <d v="2014-11-13T00:00:00"/>
    <s v="Standard Class"/>
    <x v="59"/>
    <s v="Troy Staebel"/>
    <x v="0"/>
    <s v="United States"/>
    <x v="42"/>
    <x v="16"/>
    <n v="85023"/>
    <x v="1"/>
    <s v="OFF-BI-10003274"/>
    <x v="1"/>
    <x v="8"/>
    <s v="Avery Durable Slant Ring Binders, No Labels"/>
    <n v="2.3880000000000003"/>
    <n v="2"/>
    <n v="0.7"/>
    <n v="-1.8308"/>
  </r>
  <r>
    <n v="128"/>
    <s v="US-2014-107272"/>
    <x v="3"/>
    <x v="60"/>
    <d v="2014-11-13T00:00:00"/>
    <s v="Standard Class"/>
    <x v="59"/>
    <s v="Troy Staebel"/>
    <x v="0"/>
    <s v="United States"/>
    <x v="42"/>
    <x v="16"/>
    <n v="85023"/>
    <x v="1"/>
    <s v="OFF-ST-10002974"/>
    <x v="1"/>
    <x v="4"/>
    <s v="Trav-L-File Heavy-Duty Shuttle II, Black"/>
    <n v="243.99200000000002"/>
    <n v="7"/>
    <n v="0.2"/>
    <n v="30.498999999999981"/>
  </r>
  <r>
    <n v="129"/>
    <s v="US-2013-125969"/>
    <x v="0"/>
    <x v="61"/>
    <d v="2013-11-11T00:00:00"/>
    <s v="Second Class"/>
    <x v="60"/>
    <s v="Lindsay Shagiari"/>
    <x v="2"/>
    <s v="United States"/>
    <x v="1"/>
    <x v="1"/>
    <n v="90004"/>
    <x v="1"/>
    <s v="FUR-CH-10001146"/>
    <x v="0"/>
    <x v="1"/>
    <s v="Global Task Chair, Black"/>
    <n v="81.424000000000007"/>
    <n v="2"/>
    <n v="0.2"/>
    <n v="-9.1601999999999961"/>
  </r>
  <r>
    <n v="130"/>
    <s v="US-2013-125969"/>
    <x v="0"/>
    <x v="61"/>
    <d v="2013-11-11T00:00:00"/>
    <s v="Second Class"/>
    <x v="60"/>
    <s v="Lindsay Shagiari"/>
    <x v="2"/>
    <s v="United States"/>
    <x v="1"/>
    <x v="1"/>
    <n v="90004"/>
    <x v="1"/>
    <s v="FUR-FU-10003773"/>
    <x v="0"/>
    <x v="5"/>
    <s v="Eldon Cleatmat Plus Chair Mats for High Pile Carpets"/>
    <n v="238.56"/>
    <n v="3"/>
    <n v="0"/>
    <n v="26.241599999999977"/>
  </r>
  <r>
    <n v="131"/>
    <s v="US-2014-164147"/>
    <x v="3"/>
    <x v="62"/>
    <d v="2014-02-06T00:00:00"/>
    <s v="First Class"/>
    <x v="61"/>
    <s v="Dorothy Wardle"/>
    <x v="1"/>
    <s v="United States"/>
    <x v="38"/>
    <x v="24"/>
    <n v="43229"/>
    <x v="3"/>
    <s v="TEC-PH-10002293"/>
    <x v="2"/>
    <x v="7"/>
    <s v="Anker 36W 4-Port USB Wall Charger Travel Power Adapter for iPhone 5s 5c 5"/>
    <n v="59.969999999999992"/>
    <n v="5"/>
    <n v="0.4"/>
    <n v="-11.993999999999993"/>
  </r>
  <r>
    <n v="132"/>
    <s v="US-2014-164147"/>
    <x v="3"/>
    <x v="62"/>
    <d v="2014-02-06T00:00:00"/>
    <s v="First Class"/>
    <x v="61"/>
    <s v="Dorothy Wardle"/>
    <x v="1"/>
    <s v="United States"/>
    <x v="38"/>
    <x v="24"/>
    <n v="43229"/>
    <x v="3"/>
    <s v="OFF-PA-10002377"/>
    <x v="1"/>
    <x v="10"/>
    <s v="Xerox 1916"/>
    <n v="78.304000000000002"/>
    <n v="2"/>
    <n v="0.2"/>
    <n v="29.363999999999997"/>
  </r>
  <r>
    <n v="133"/>
    <s v="US-2014-164147"/>
    <x v="3"/>
    <x v="62"/>
    <d v="2014-02-06T00:00:00"/>
    <s v="First Class"/>
    <x v="61"/>
    <s v="Dorothy Wardle"/>
    <x v="1"/>
    <s v="United States"/>
    <x v="38"/>
    <x v="24"/>
    <n v="43229"/>
    <x v="3"/>
    <s v="OFF-FA-10002780"/>
    <x v="1"/>
    <x v="13"/>
    <s v="Staples"/>
    <n v="21.456"/>
    <n v="9"/>
    <n v="0.2"/>
    <n v="6.9731999999999976"/>
  </r>
  <r>
    <n v="134"/>
    <s v="CA-2013-145583"/>
    <x v="0"/>
    <x v="63"/>
    <d v="2013-10-20T00:00:00"/>
    <s v="Standard Class"/>
    <x v="62"/>
    <s v="Lena Creighton"/>
    <x v="0"/>
    <s v="United States"/>
    <x v="43"/>
    <x v="1"/>
    <n v="95661"/>
    <x v="1"/>
    <s v="OFF-PA-10001804"/>
    <x v="1"/>
    <x v="10"/>
    <s v="Xerox 195"/>
    <n v="20.04"/>
    <n v="3"/>
    <n v="0"/>
    <n v="9.6191999999999993"/>
  </r>
  <r>
    <n v="135"/>
    <s v="CA-2013-145583"/>
    <x v="0"/>
    <x v="63"/>
    <d v="2013-10-20T00:00:00"/>
    <s v="Standard Class"/>
    <x v="62"/>
    <s v="Lena Creighton"/>
    <x v="0"/>
    <s v="United States"/>
    <x v="43"/>
    <x v="1"/>
    <n v="95661"/>
    <x v="1"/>
    <s v="OFF-PA-10001736"/>
    <x v="1"/>
    <x v="10"/>
    <s v="Xerox 1880"/>
    <n v="35.44"/>
    <n v="1"/>
    <n v="0"/>
    <n v="16.656799999999997"/>
  </r>
  <r>
    <n v="136"/>
    <s v="CA-2013-145583"/>
    <x v="0"/>
    <x v="63"/>
    <d v="2013-10-20T00:00:00"/>
    <s v="Standard Class"/>
    <x v="62"/>
    <s v="Lena Creighton"/>
    <x v="0"/>
    <s v="United States"/>
    <x v="43"/>
    <x v="1"/>
    <n v="95661"/>
    <x v="1"/>
    <s v="OFF-AR-10001149"/>
    <x v="1"/>
    <x v="6"/>
    <s v="Sanford Colorific Colored Pencils, 12/Box"/>
    <n v="11.52"/>
    <n v="4"/>
    <n v="0"/>
    <n v="3.4559999999999995"/>
  </r>
  <r>
    <n v="137"/>
    <s v="CA-2013-145583"/>
    <x v="0"/>
    <x v="63"/>
    <d v="2013-10-20T00:00:00"/>
    <s v="Standard Class"/>
    <x v="62"/>
    <s v="Lena Creighton"/>
    <x v="0"/>
    <s v="United States"/>
    <x v="43"/>
    <x v="1"/>
    <n v="95661"/>
    <x v="1"/>
    <s v="OFF-FA-10002988"/>
    <x v="1"/>
    <x v="13"/>
    <s v="Ideal Clamps"/>
    <n v="4.0199999999999996"/>
    <n v="2"/>
    <n v="0"/>
    <n v="1.9697999999999998"/>
  </r>
  <r>
    <n v="138"/>
    <s v="CA-2013-145583"/>
    <x v="0"/>
    <x v="63"/>
    <d v="2013-10-20T00:00:00"/>
    <s v="Standard Class"/>
    <x v="62"/>
    <s v="Lena Creighton"/>
    <x v="0"/>
    <s v="United States"/>
    <x v="43"/>
    <x v="1"/>
    <n v="95661"/>
    <x v="1"/>
    <s v="OFF-BI-10004781"/>
    <x v="1"/>
    <x v="8"/>
    <s v="GBC Wire Binding Strips"/>
    <n v="76.176000000000002"/>
    <n v="3"/>
    <n v="0.2"/>
    <n v="26.661599999999996"/>
  </r>
  <r>
    <n v="139"/>
    <s v="CA-2013-145583"/>
    <x v="0"/>
    <x v="63"/>
    <d v="2013-10-20T00:00:00"/>
    <s v="Standard Class"/>
    <x v="62"/>
    <s v="Lena Creighton"/>
    <x v="0"/>
    <s v="United States"/>
    <x v="43"/>
    <x v="1"/>
    <n v="95661"/>
    <x v="1"/>
    <s v="OFF-SU-10001218"/>
    <x v="1"/>
    <x v="14"/>
    <s v="Fiskars Softgrip Scissors"/>
    <n v="65.88"/>
    <n v="6"/>
    <n v="0"/>
    <n v="18.446400000000004"/>
  </r>
  <r>
    <n v="140"/>
    <s v="CA-2013-145583"/>
    <x v="0"/>
    <x v="63"/>
    <d v="2013-10-20T00:00:00"/>
    <s v="Standard Class"/>
    <x v="62"/>
    <s v="Lena Creighton"/>
    <x v="0"/>
    <s v="United States"/>
    <x v="43"/>
    <x v="1"/>
    <n v="95661"/>
    <x v="1"/>
    <s v="FUR-FU-10001706"/>
    <x v="0"/>
    <x v="5"/>
    <s v="Longer-Life Soft White Bulbs"/>
    <n v="43.120000000000005"/>
    <n v="14"/>
    <n v="0"/>
    <n v="20.697599999999998"/>
  </r>
  <r>
    <n v="141"/>
    <s v="CA-2013-110366"/>
    <x v="0"/>
    <x v="64"/>
    <d v="2013-09-08T00:00:00"/>
    <s v="Second Class"/>
    <x v="63"/>
    <s v="Jonathan Doherty"/>
    <x v="1"/>
    <s v="United States"/>
    <x v="10"/>
    <x v="9"/>
    <n v="19140"/>
    <x v="3"/>
    <s v="FUR-FU-10004848"/>
    <x v="0"/>
    <x v="5"/>
    <s v="Howard Miller 13-3/4&quot; Diameter Brushed Chrome Round Wall Clock"/>
    <n v="82.800000000000011"/>
    <n v="2"/>
    <n v="0.2"/>
    <n v="10.349999999999994"/>
  </r>
  <r>
    <n v="142"/>
    <s v="CA-2014-106180"/>
    <x v="3"/>
    <x v="65"/>
    <d v="2014-09-24T00:00:00"/>
    <s v="Standard Class"/>
    <x v="64"/>
    <s v="Sally Hughsby"/>
    <x v="1"/>
    <s v="United States"/>
    <x v="8"/>
    <x v="1"/>
    <n v="94122"/>
    <x v="1"/>
    <s v="OFF-AR-10000940"/>
    <x v="1"/>
    <x v="6"/>
    <s v="Newell 343"/>
    <n v="8.82"/>
    <n v="3"/>
    <n v="0"/>
    <n v="2.3814000000000002"/>
  </r>
  <r>
    <n v="143"/>
    <s v="CA-2014-106180"/>
    <x v="3"/>
    <x v="65"/>
    <d v="2014-09-24T00:00:00"/>
    <s v="Standard Class"/>
    <x v="64"/>
    <s v="Sally Hughsby"/>
    <x v="1"/>
    <s v="United States"/>
    <x v="8"/>
    <x v="1"/>
    <n v="94122"/>
    <x v="1"/>
    <s v="OFF-EN-10004030"/>
    <x v="1"/>
    <x v="12"/>
    <s v="Convenience Packs of Business Envelopes"/>
    <n v="10.86"/>
    <n v="3"/>
    <n v="0"/>
    <n v="5.1042000000000005"/>
  </r>
  <r>
    <n v="144"/>
    <s v="CA-2014-106180"/>
    <x v="3"/>
    <x v="65"/>
    <d v="2014-09-24T00:00:00"/>
    <s v="Standard Class"/>
    <x v="64"/>
    <s v="Sally Hughsby"/>
    <x v="1"/>
    <s v="United States"/>
    <x v="8"/>
    <x v="1"/>
    <n v="94122"/>
    <x v="1"/>
    <s v="OFF-PA-10004327"/>
    <x v="1"/>
    <x v="10"/>
    <s v="Xerox 1911"/>
    <n v="143.69999999999999"/>
    <n v="3"/>
    <n v="0"/>
    <n v="68.975999999999999"/>
  </r>
  <r>
    <n v="145"/>
    <s v="CA-2014-155376"/>
    <x v="3"/>
    <x v="66"/>
    <d v="2014-12-28T00:00:00"/>
    <s v="Standard Class"/>
    <x v="65"/>
    <s v="Sandra Glassco"/>
    <x v="0"/>
    <s v="United States"/>
    <x v="44"/>
    <x v="25"/>
    <n v="64055"/>
    <x v="2"/>
    <s v="OFF-AP-10001058"/>
    <x v="1"/>
    <x v="9"/>
    <s v="Sanyo 2.5 Cubic Foot Mid-Size Office Refrigerators"/>
    <n v="839.43000000000006"/>
    <n v="3"/>
    <n v="0"/>
    <n v="218.25179999999997"/>
  </r>
  <r>
    <n v="146"/>
    <s v="CA-2012-110744"/>
    <x v="1"/>
    <x v="67"/>
    <d v="2012-09-12T00:00:00"/>
    <s v="Standard Class"/>
    <x v="66"/>
    <s v="Helen Andreada"/>
    <x v="0"/>
    <s v="United States"/>
    <x v="45"/>
    <x v="1"/>
    <n v="91104"/>
    <x v="1"/>
    <s v="OFF-ST-10003656"/>
    <x v="1"/>
    <x v="4"/>
    <s v="Safco Industrial Wire Shelving"/>
    <n v="671.93"/>
    <n v="7"/>
    <n v="0"/>
    <n v="20.157899999999998"/>
  </r>
  <r>
    <n v="147"/>
    <s v="CA-2011-110072"/>
    <x v="2"/>
    <x v="68"/>
    <d v="2011-10-28T00:00:00"/>
    <s v="Standard Class"/>
    <x v="67"/>
    <s v="Maureen Gastineau"/>
    <x v="2"/>
    <s v="United States"/>
    <x v="46"/>
    <x v="24"/>
    <n v="43055"/>
    <x v="3"/>
    <s v="FUR-FU-10000521"/>
    <x v="0"/>
    <x v="5"/>
    <s v="Seth Thomas 14&quot; Putty-Colored Wall Clock"/>
    <n v="93.888000000000005"/>
    <n v="4"/>
    <n v="0.2"/>
    <n v="12.90959999999999"/>
  </r>
  <r>
    <n v="148"/>
    <s v="CA-2013-114489"/>
    <x v="0"/>
    <x v="5"/>
    <d v="2013-12-10T00:00:00"/>
    <s v="Standard Class"/>
    <x v="68"/>
    <s v="Justin Ellison"/>
    <x v="1"/>
    <s v="United States"/>
    <x v="47"/>
    <x v="6"/>
    <n v="53132"/>
    <x v="2"/>
    <s v="TEC-PH-10000215"/>
    <x v="2"/>
    <x v="7"/>
    <s v="Plantronics Cordless Phone Headset with In-line Volume - M214C"/>
    <n v="384.45000000000005"/>
    <n v="11"/>
    <n v="0"/>
    <n v="103.80150000000003"/>
  </r>
  <r>
    <n v="149"/>
    <s v="CA-2013-114489"/>
    <x v="0"/>
    <x v="5"/>
    <d v="2013-12-10T00:00:00"/>
    <s v="Standard Class"/>
    <x v="68"/>
    <s v="Justin Ellison"/>
    <x v="1"/>
    <s v="United States"/>
    <x v="47"/>
    <x v="6"/>
    <n v="53132"/>
    <x v="2"/>
    <s v="TEC-PH-10001448"/>
    <x v="2"/>
    <x v="7"/>
    <s v="Anker Astro 15000mAh USB Portable Charger"/>
    <n v="149.97"/>
    <n v="3"/>
    <n v="0"/>
    <n v="5.9987999999999815"/>
  </r>
  <r>
    <n v="150"/>
    <s v="CA-2013-114489"/>
    <x v="0"/>
    <x v="5"/>
    <d v="2013-12-10T00:00:00"/>
    <s v="Standard Class"/>
    <x v="68"/>
    <s v="Justin Ellison"/>
    <x v="1"/>
    <s v="United States"/>
    <x v="47"/>
    <x v="6"/>
    <n v="53132"/>
    <x v="2"/>
    <s v="FUR-CH-10000454"/>
    <x v="0"/>
    <x v="1"/>
    <s v="Hon Deluxe Fabric Upholstered Stacking Chairs, Rounded Back"/>
    <n v="1951.84"/>
    <n v="8"/>
    <n v="0"/>
    <n v="585.55199999999991"/>
  </r>
  <r>
    <n v="151"/>
    <s v="CA-2013-114489"/>
    <x v="0"/>
    <x v="5"/>
    <d v="2013-12-10T00:00:00"/>
    <s v="Standard Class"/>
    <x v="68"/>
    <s v="Justin Ellison"/>
    <x v="1"/>
    <s v="United States"/>
    <x v="47"/>
    <x v="6"/>
    <n v="53132"/>
    <x v="2"/>
    <s v="OFF-BI-10002735"/>
    <x v="1"/>
    <x v="8"/>
    <s v="GBC Prestige Therm-A-Bind Covers"/>
    <n v="171.55"/>
    <n v="5"/>
    <n v="0"/>
    <n v="80.628500000000003"/>
  </r>
  <r>
    <n v="152"/>
    <s v="CA-2013-158834"/>
    <x v="0"/>
    <x v="69"/>
    <d v="2013-03-17T00:00:00"/>
    <s v="First Class"/>
    <x v="69"/>
    <s v="Tamara Willingham"/>
    <x v="2"/>
    <s v="United States"/>
    <x v="48"/>
    <x v="16"/>
    <n v="85254"/>
    <x v="1"/>
    <s v="OFF-AP-10000326"/>
    <x v="1"/>
    <x v="9"/>
    <s v="Belkin 7 Outlet SurgeMaster Surge Protector with Phone Protection"/>
    <n v="157.91999999999999"/>
    <n v="5"/>
    <n v="0.2"/>
    <n v="17.765999999999991"/>
  </r>
  <r>
    <n v="153"/>
    <s v="CA-2013-158834"/>
    <x v="0"/>
    <x v="69"/>
    <d v="2013-03-17T00:00:00"/>
    <s v="First Class"/>
    <x v="69"/>
    <s v="Tamara Willingham"/>
    <x v="2"/>
    <s v="United States"/>
    <x v="48"/>
    <x v="16"/>
    <n v="85254"/>
    <x v="1"/>
    <s v="TEC-PH-10001254"/>
    <x v="2"/>
    <x v="7"/>
    <s v="Jabra BIZ 2300 Duo QD Duo Corded Headset"/>
    <n v="203.184"/>
    <n v="2"/>
    <n v="0.2"/>
    <n v="15.238799999999991"/>
  </r>
  <r>
    <n v="154"/>
    <s v="CA-2012-124919"/>
    <x v="1"/>
    <x v="70"/>
    <d v="2012-06-02T00:00:00"/>
    <s v="First Class"/>
    <x v="70"/>
    <s v="Stephanie Phelps"/>
    <x v="1"/>
    <s v="United States"/>
    <x v="49"/>
    <x v="1"/>
    <n v="95123"/>
    <x v="1"/>
    <s v="OFF-PA-10001950"/>
    <x v="1"/>
    <x v="10"/>
    <s v="Southworth 25% Cotton Antique Laid Paper &amp; Envelopes"/>
    <n v="58.379999999999995"/>
    <n v="7"/>
    <n v="0"/>
    <n v="26.270999999999994"/>
  </r>
  <r>
    <n v="155"/>
    <s v="CA-2012-124919"/>
    <x v="1"/>
    <x v="70"/>
    <d v="2012-06-02T00:00:00"/>
    <s v="First Class"/>
    <x v="70"/>
    <s v="Stephanie Phelps"/>
    <x v="1"/>
    <s v="United States"/>
    <x v="49"/>
    <x v="1"/>
    <n v="95123"/>
    <x v="1"/>
    <s v="OFF-PA-10002254"/>
    <x v="1"/>
    <x v="10"/>
    <s v="Xerox 1883"/>
    <n v="105.52"/>
    <n v="4"/>
    <n v="0"/>
    <n v="48.539199999999994"/>
  </r>
  <r>
    <n v="156"/>
    <s v="CA-2012-124919"/>
    <x v="1"/>
    <x v="70"/>
    <d v="2012-06-02T00:00:00"/>
    <s v="First Class"/>
    <x v="70"/>
    <s v="Stephanie Phelps"/>
    <x v="1"/>
    <s v="United States"/>
    <x v="49"/>
    <x v="1"/>
    <n v="95123"/>
    <x v="1"/>
    <s v="OFF-ST-10001590"/>
    <x v="1"/>
    <x v="4"/>
    <s v="Tenex Personal Project File with Scoop Front Design, Black"/>
    <n v="80.88"/>
    <n v="6"/>
    <n v="0"/>
    <n v="21.028799999999997"/>
  </r>
  <r>
    <n v="157"/>
    <s v="CA-2012-118948"/>
    <x v="1"/>
    <x v="71"/>
    <d v="2012-06-03T00:00:00"/>
    <s v="Standard Class"/>
    <x v="71"/>
    <s v="Neil Knudson"/>
    <x v="2"/>
    <s v="United States"/>
    <x v="4"/>
    <x v="4"/>
    <n v="98105"/>
    <x v="1"/>
    <s v="OFF-AR-10001547"/>
    <x v="1"/>
    <x v="6"/>
    <s v="Newell 311"/>
    <n v="6.63"/>
    <n v="3"/>
    <n v="0"/>
    <n v="1.7901"/>
  </r>
  <r>
    <n v="158"/>
    <s v="CA-2011-104269"/>
    <x v="2"/>
    <x v="72"/>
    <d v="2011-03-06T00:00:00"/>
    <s v="Second Class"/>
    <x v="72"/>
    <s v="Dave Brooks"/>
    <x v="0"/>
    <s v="United States"/>
    <x v="4"/>
    <x v="4"/>
    <n v="98115"/>
    <x v="1"/>
    <s v="FUR-CH-10004063"/>
    <x v="0"/>
    <x v="1"/>
    <s v="Global Deluxe High-Back Manager's Chair"/>
    <n v="457.56800000000004"/>
    <n v="2"/>
    <n v="0.2"/>
    <n v="51.476399999999941"/>
  </r>
  <r>
    <n v="159"/>
    <s v="CA-2013-114104"/>
    <x v="0"/>
    <x v="73"/>
    <d v="2013-11-25T00:00:00"/>
    <s v="Standard Class"/>
    <x v="73"/>
    <s v="Nora Paige"/>
    <x v="0"/>
    <s v="United States"/>
    <x v="50"/>
    <x v="26"/>
    <n v="73034"/>
    <x v="2"/>
    <s v="OFF-LA-10002475"/>
    <x v="1"/>
    <x v="2"/>
    <s v="Avery 519"/>
    <n v="14.62"/>
    <n v="2"/>
    <n v="0"/>
    <n v="6.8713999999999995"/>
  </r>
  <r>
    <n v="160"/>
    <s v="CA-2013-114104"/>
    <x v="0"/>
    <x v="73"/>
    <d v="2013-11-25T00:00:00"/>
    <s v="Standard Class"/>
    <x v="73"/>
    <s v="Nora Paige"/>
    <x v="0"/>
    <s v="United States"/>
    <x v="50"/>
    <x v="26"/>
    <n v="73034"/>
    <x v="2"/>
    <s v="TEC-PH-10004536"/>
    <x v="2"/>
    <x v="7"/>
    <s v="Avaya 5420 Digital phone"/>
    <n v="944.93000000000006"/>
    <n v="7"/>
    <n v="0"/>
    <n v="236.23250000000002"/>
  </r>
  <r>
    <n v="161"/>
    <s v="CA-2013-162733"/>
    <x v="0"/>
    <x v="74"/>
    <d v="2013-05-13T00:00:00"/>
    <s v="First Class"/>
    <x v="74"/>
    <s v="Ted Trevino"/>
    <x v="0"/>
    <s v="United States"/>
    <x v="1"/>
    <x v="1"/>
    <n v="90045"/>
    <x v="1"/>
    <s v="OFF-PA-10002751"/>
    <x v="1"/>
    <x v="10"/>
    <s v="Xerox 1920"/>
    <n v="5.98"/>
    <n v="1"/>
    <n v="0"/>
    <n v="2.6909999999999998"/>
  </r>
  <r>
    <n v="162"/>
    <s v="CA-2012-119697"/>
    <x v="1"/>
    <x v="75"/>
    <d v="2012-12-31T00:00:00"/>
    <s v="Second Class"/>
    <x v="75"/>
    <s v="Eric Murdock"/>
    <x v="0"/>
    <s v="United States"/>
    <x v="10"/>
    <x v="9"/>
    <n v="19134"/>
    <x v="3"/>
    <s v="TEC-AC-10003657"/>
    <x v="2"/>
    <x v="11"/>
    <s v="Lenovo 17-Key USB Numeric Keypad"/>
    <n v="54.384000000000007"/>
    <n v="2"/>
    <n v="0.2"/>
    <n v="1.359599999999995"/>
  </r>
  <r>
    <n v="163"/>
    <s v="CA-2013-154508"/>
    <x v="0"/>
    <x v="76"/>
    <d v="2013-11-21T00:00:00"/>
    <s v="Standard Class"/>
    <x v="76"/>
    <s v="Ruben Dartt"/>
    <x v="0"/>
    <s v="United States"/>
    <x v="51"/>
    <x v="27"/>
    <n v="88220"/>
    <x v="1"/>
    <s v="OFF-EN-10001990"/>
    <x v="1"/>
    <x v="12"/>
    <s v="Staples"/>
    <n v="28.4"/>
    <n v="5"/>
    <n v="0"/>
    <n v="13.347999999999997"/>
  </r>
  <r>
    <n v="164"/>
    <s v="CA-2013-113817"/>
    <x v="0"/>
    <x v="77"/>
    <d v="2013-11-12T00:00:00"/>
    <s v="Standard Class"/>
    <x v="77"/>
    <s v="Max Jones"/>
    <x v="0"/>
    <s v="United States"/>
    <x v="4"/>
    <x v="4"/>
    <n v="98115"/>
    <x v="1"/>
    <s v="OFF-BI-10004002"/>
    <x v="1"/>
    <x v="8"/>
    <s v="Wilson Jones International Size A4 Ring Binders"/>
    <n v="27.680000000000003"/>
    <n v="2"/>
    <n v="0.2"/>
    <n v="9.6879999999999988"/>
  </r>
  <r>
    <n v="165"/>
    <s v="CA-2011-139892"/>
    <x v="2"/>
    <x v="78"/>
    <d v="2011-09-12T00:00:00"/>
    <s v="Standard Class"/>
    <x v="78"/>
    <s v="Becky Martin"/>
    <x v="0"/>
    <s v="United States"/>
    <x v="52"/>
    <x v="5"/>
    <n v="78207"/>
    <x v="2"/>
    <s v="OFF-AR-10004441"/>
    <x v="1"/>
    <x v="6"/>
    <s v="BIC Brite Liner Highlighters"/>
    <n v="9.9359999999999999"/>
    <n v="3"/>
    <n v="0.2"/>
    <n v="2.7324000000000002"/>
  </r>
  <r>
    <n v="166"/>
    <s v="CA-2011-139892"/>
    <x v="2"/>
    <x v="78"/>
    <d v="2011-09-12T00:00:00"/>
    <s v="Standard Class"/>
    <x v="78"/>
    <s v="Becky Martin"/>
    <x v="0"/>
    <s v="United States"/>
    <x v="52"/>
    <x v="5"/>
    <n v="78207"/>
    <x v="2"/>
    <s v="TEC-MA-10000822"/>
    <x v="2"/>
    <x v="15"/>
    <s v="Lexmark MX611dhe Monochrome Laser Printer"/>
    <n v="8159.9519999999993"/>
    <n v="8"/>
    <n v="0.4"/>
    <n v="-1359.992000000002"/>
  </r>
  <r>
    <n v="167"/>
    <s v="CA-2011-139892"/>
    <x v="2"/>
    <x v="78"/>
    <d v="2011-09-12T00:00:00"/>
    <s v="Standard Class"/>
    <x v="78"/>
    <s v="Becky Martin"/>
    <x v="0"/>
    <s v="United States"/>
    <x v="52"/>
    <x v="5"/>
    <n v="78207"/>
    <x v="2"/>
    <s v="OFF-ST-10000991"/>
    <x v="1"/>
    <x v="4"/>
    <s v="Space Solutions HD Industrial Steel Shelving."/>
    <n v="275.928"/>
    <n v="3"/>
    <n v="0.2"/>
    <n v="-58.634699999999995"/>
  </r>
  <r>
    <n v="168"/>
    <s v="CA-2011-139892"/>
    <x v="2"/>
    <x v="78"/>
    <d v="2011-09-12T00:00:00"/>
    <s v="Standard Class"/>
    <x v="78"/>
    <s v="Becky Martin"/>
    <x v="0"/>
    <s v="United States"/>
    <x v="52"/>
    <x v="5"/>
    <n v="78207"/>
    <x v="2"/>
    <s v="FUR-CH-10004287"/>
    <x v="0"/>
    <x v="1"/>
    <s v="SAFCO Arco Folding Chair"/>
    <n v="1740.0599999999997"/>
    <n v="9"/>
    <n v="0.3"/>
    <n v="-24.858000000000175"/>
  </r>
  <r>
    <n v="169"/>
    <s v="CA-2011-139892"/>
    <x v="2"/>
    <x v="78"/>
    <d v="2011-09-12T00:00:00"/>
    <s v="Standard Class"/>
    <x v="78"/>
    <s v="Becky Martin"/>
    <x v="0"/>
    <s v="United States"/>
    <x v="52"/>
    <x v="5"/>
    <n v="78207"/>
    <x v="2"/>
    <s v="OFF-AR-10002656"/>
    <x v="1"/>
    <x v="6"/>
    <s v="Sanford Liquid Accent Highlighters"/>
    <n v="32.064"/>
    <n v="6"/>
    <n v="0.2"/>
    <n v="6.8135999999999974"/>
  </r>
  <r>
    <n v="170"/>
    <s v="CA-2011-139892"/>
    <x v="2"/>
    <x v="78"/>
    <d v="2011-09-12T00:00:00"/>
    <s v="Standard Class"/>
    <x v="78"/>
    <s v="Becky Martin"/>
    <x v="0"/>
    <s v="United States"/>
    <x v="52"/>
    <x v="5"/>
    <n v="78207"/>
    <x v="2"/>
    <s v="OFF-AP-10002518"/>
    <x v="1"/>
    <x v="9"/>
    <s v="Kensington 7 Outlet MasterPiece Power Center"/>
    <n v="177.97999999999996"/>
    <n v="5"/>
    <n v="0.8"/>
    <n v="-453.84900000000005"/>
  </r>
  <r>
    <n v="171"/>
    <s v="CA-2011-139892"/>
    <x v="2"/>
    <x v="78"/>
    <d v="2011-09-12T00:00:00"/>
    <s v="Standard Class"/>
    <x v="78"/>
    <s v="Becky Martin"/>
    <x v="0"/>
    <s v="United States"/>
    <x v="52"/>
    <x v="5"/>
    <n v="78207"/>
    <x v="2"/>
    <s v="TEC-PH-10003931"/>
    <x v="2"/>
    <x v="7"/>
    <s v="JBL Micro Wireless Portable Bluetooth Speaker"/>
    <n v="143.976"/>
    <n v="3"/>
    <n v="0.2"/>
    <n v="8.998500000000007"/>
  </r>
  <r>
    <n v="172"/>
    <s v="CA-2011-118962"/>
    <x v="2"/>
    <x v="79"/>
    <d v="2011-08-09T00:00:00"/>
    <s v="Standard Class"/>
    <x v="79"/>
    <s v="Chad Sievert"/>
    <x v="0"/>
    <s v="United States"/>
    <x v="1"/>
    <x v="1"/>
    <n v="90004"/>
    <x v="1"/>
    <s v="OFF-PA-10000659"/>
    <x v="1"/>
    <x v="10"/>
    <s v="Adams Phone Message Book, Professional, 400 Message Capacity, 5 3/6” x 11”"/>
    <n v="20.94"/>
    <n v="3"/>
    <n v="0"/>
    <n v="9.841800000000001"/>
  </r>
  <r>
    <n v="173"/>
    <s v="CA-2011-118962"/>
    <x v="2"/>
    <x v="79"/>
    <d v="2011-08-09T00:00:00"/>
    <s v="Standard Class"/>
    <x v="79"/>
    <s v="Chad Sievert"/>
    <x v="0"/>
    <s v="United States"/>
    <x v="1"/>
    <x v="1"/>
    <n v="90004"/>
    <x v="1"/>
    <s v="OFF-PA-10001144"/>
    <x v="1"/>
    <x v="10"/>
    <s v="Xerox 1913"/>
    <n v="110.96"/>
    <n v="2"/>
    <n v="0"/>
    <n v="53.260799999999996"/>
  </r>
  <r>
    <n v="174"/>
    <s v="CA-2011-118962"/>
    <x v="2"/>
    <x v="79"/>
    <d v="2011-08-09T00:00:00"/>
    <s v="Standard Class"/>
    <x v="79"/>
    <s v="Chad Sievert"/>
    <x v="0"/>
    <s v="United States"/>
    <x v="1"/>
    <x v="1"/>
    <n v="90004"/>
    <x v="1"/>
    <s v="FUR-CH-10003817"/>
    <x v="0"/>
    <x v="1"/>
    <s v="Global Value Steno Chair, Gray"/>
    <n v="340.14400000000006"/>
    <n v="7"/>
    <n v="0.2"/>
    <n v="21.259"/>
  </r>
  <r>
    <n v="175"/>
    <s v="US-2011-100853"/>
    <x v="2"/>
    <x v="80"/>
    <d v="2011-09-19T00:00:00"/>
    <s v="Standard Class"/>
    <x v="80"/>
    <s v="Jennifer Braxton"/>
    <x v="1"/>
    <s v="United States"/>
    <x v="22"/>
    <x v="10"/>
    <n v="60623"/>
    <x v="2"/>
    <s v="OFF-AP-10000891"/>
    <x v="1"/>
    <x v="9"/>
    <s v="Kensington 7 Outlet MasterPiece HOMEOFFICE Power Control Center"/>
    <n v="52.447999999999993"/>
    <n v="2"/>
    <n v="0.8"/>
    <n v="-131.12000000000003"/>
  </r>
  <r>
    <n v="176"/>
    <s v="US-2011-100853"/>
    <x v="2"/>
    <x v="80"/>
    <d v="2011-09-19T00:00:00"/>
    <s v="Standard Class"/>
    <x v="80"/>
    <s v="Jennifer Braxton"/>
    <x v="1"/>
    <s v="United States"/>
    <x v="22"/>
    <x v="10"/>
    <n v="60623"/>
    <x v="2"/>
    <s v="OFF-LA-10003148"/>
    <x v="1"/>
    <x v="2"/>
    <s v="Avery 51"/>
    <n v="20.16"/>
    <n v="4"/>
    <n v="0.2"/>
    <n v="6.5519999999999987"/>
  </r>
  <r>
    <n v="177"/>
    <s v="US-2014-152366"/>
    <x v="3"/>
    <x v="81"/>
    <d v="2014-04-26T00:00:00"/>
    <s v="Second Class"/>
    <x v="81"/>
    <s v="Shirley Jackson"/>
    <x v="0"/>
    <s v="United States"/>
    <x v="12"/>
    <x v="5"/>
    <n v="77036"/>
    <x v="2"/>
    <s v="OFF-AP-10002684"/>
    <x v="1"/>
    <x v="9"/>
    <s v="Acco 7-Outlet Masterpiece Power Center, Wihtout Fax/Phone Line Protection"/>
    <n v="97.263999999999982"/>
    <n v="4"/>
    <n v="0.8"/>
    <n v="-243.16000000000008"/>
  </r>
  <r>
    <n v="178"/>
    <s v="US-2012-101511"/>
    <x v="1"/>
    <x v="82"/>
    <d v="2012-11-23T00:00:00"/>
    <s v="Second Class"/>
    <x v="32"/>
    <s v="Joel Eaton"/>
    <x v="0"/>
    <s v="United States"/>
    <x v="46"/>
    <x v="24"/>
    <n v="43055"/>
    <x v="3"/>
    <s v="FUR-CH-10004698"/>
    <x v="0"/>
    <x v="1"/>
    <s v="Padded Folding Chairs, Black, 4/Carton"/>
    <n v="396.80200000000002"/>
    <n v="7"/>
    <n v="0.3"/>
    <n v="-11.337199999999939"/>
  </r>
  <r>
    <n v="179"/>
    <s v="US-2012-101511"/>
    <x v="1"/>
    <x v="82"/>
    <d v="2012-11-23T00:00:00"/>
    <s v="Second Class"/>
    <x v="32"/>
    <s v="Joel Eaton"/>
    <x v="0"/>
    <s v="United States"/>
    <x v="46"/>
    <x v="24"/>
    <n v="43055"/>
    <x v="3"/>
    <s v="OFF-SU-10002189"/>
    <x v="1"/>
    <x v="14"/>
    <s v="Acme Rosewood Handle Letter Opener"/>
    <n v="15.88"/>
    <n v="5"/>
    <n v="0.2"/>
    <n v="-3.771500000000001"/>
  </r>
  <r>
    <n v="180"/>
    <s v="CA-2012-137225"/>
    <x v="1"/>
    <x v="83"/>
    <d v="2012-12-19T00:00:00"/>
    <s v="Standard Class"/>
    <x v="82"/>
    <s v="Jim Kriz"/>
    <x v="2"/>
    <s v="United States"/>
    <x v="20"/>
    <x v="15"/>
    <n v="10009"/>
    <x v="3"/>
    <s v="OFF-AR-10001940"/>
    <x v="1"/>
    <x v="6"/>
    <s v="Sanford Colorific Eraseable Coloring Pencils, 12 Count"/>
    <n v="3.28"/>
    <n v="1"/>
    <n v="0"/>
    <n v="1.4104000000000001"/>
  </r>
  <r>
    <n v="181"/>
    <s v="CA-2011-166191"/>
    <x v="2"/>
    <x v="29"/>
    <d v="2011-12-09T00:00:00"/>
    <s v="Second Class"/>
    <x v="83"/>
    <s v="David Kendrick"/>
    <x v="1"/>
    <s v="United States"/>
    <x v="27"/>
    <x v="10"/>
    <n v="62521"/>
    <x v="2"/>
    <s v="OFF-ST-10003455"/>
    <x v="1"/>
    <x v="4"/>
    <s v="Tenex File Box, Personal Filing Tote with Lid, Black"/>
    <n v="24.816000000000003"/>
    <n v="2"/>
    <n v="0.2"/>
    <n v="1.8612000000000002"/>
  </r>
  <r>
    <n v="182"/>
    <s v="CA-2011-166191"/>
    <x v="2"/>
    <x v="29"/>
    <d v="2011-12-09T00:00:00"/>
    <s v="Second Class"/>
    <x v="83"/>
    <s v="David Kendrick"/>
    <x v="1"/>
    <s v="United States"/>
    <x v="27"/>
    <x v="10"/>
    <n v="62521"/>
    <x v="2"/>
    <s v="TEC-AC-10004659"/>
    <x v="2"/>
    <x v="11"/>
    <s v="Imation Secure+ Hardware Encrypted USB 2.0 Flash Drive; 16GB"/>
    <n v="408.74399999999997"/>
    <n v="7"/>
    <n v="0.2"/>
    <n v="76.639499999999984"/>
  </r>
  <r>
    <n v="183"/>
    <s v="CA-2011-158274"/>
    <x v="2"/>
    <x v="84"/>
    <d v="2011-11-24T00:00:00"/>
    <s v="Second Class"/>
    <x v="84"/>
    <s v="Robert Marley"/>
    <x v="2"/>
    <s v="United States"/>
    <x v="53"/>
    <x v="28"/>
    <n v="71203"/>
    <x v="0"/>
    <s v="TEC-PH-10003273"/>
    <x v="2"/>
    <x v="7"/>
    <s v="AT&amp;T TR1909W"/>
    <n v="503.96"/>
    <n v="4"/>
    <n v="0"/>
    <n v="131.02960000000002"/>
  </r>
  <r>
    <n v="184"/>
    <s v="CA-2011-158274"/>
    <x v="2"/>
    <x v="84"/>
    <d v="2011-11-24T00:00:00"/>
    <s v="Second Class"/>
    <x v="84"/>
    <s v="Robert Marley"/>
    <x v="2"/>
    <s v="United States"/>
    <x v="53"/>
    <x v="28"/>
    <n v="71203"/>
    <x v="0"/>
    <s v="TEC-PH-10004896"/>
    <x v="2"/>
    <x v="7"/>
    <s v="Nokia Lumia 521 (T-Mobile)"/>
    <n v="149.94999999999999"/>
    <n v="5"/>
    <n v="0"/>
    <n v="41.986000000000004"/>
  </r>
  <r>
    <n v="185"/>
    <s v="CA-2011-158274"/>
    <x v="2"/>
    <x v="84"/>
    <d v="2011-11-24T00:00:00"/>
    <s v="Second Class"/>
    <x v="84"/>
    <s v="Robert Marley"/>
    <x v="2"/>
    <s v="United States"/>
    <x v="53"/>
    <x v="28"/>
    <n v="71203"/>
    <x v="0"/>
    <s v="TEC-AC-10002345"/>
    <x v="2"/>
    <x v="11"/>
    <s v="HP Standard 104 key PS/2 Keyboard"/>
    <n v="29"/>
    <n v="2"/>
    <n v="0"/>
    <n v="7.25"/>
  </r>
  <r>
    <n v="186"/>
    <s v="CA-2013-105018"/>
    <x v="0"/>
    <x v="85"/>
    <d v="2013-12-03T00:00:00"/>
    <s v="Standard Class"/>
    <x v="85"/>
    <s v="Sally Knutson"/>
    <x v="0"/>
    <s v="United States"/>
    <x v="54"/>
    <x v="29"/>
    <n v="6824"/>
    <x v="3"/>
    <s v="OFF-BI-10001890"/>
    <x v="1"/>
    <x v="8"/>
    <s v="Avery Poly Binder Pockets"/>
    <n v="7.16"/>
    <n v="2"/>
    <n v="0"/>
    <n v="3.4367999999999999"/>
  </r>
  <r>
    <n v="187"/>
    <s v="CA-2011-123260"/>
    <x v="2"/>
    <x v="86"/>
    <d v="2011-08-30T00:00:00"/>
    <s v="Standard Class"/>
    <x v="86"/>
    <s v="Frank Merwin"/>
    <x v="2"/>
    <s v="United States"/>
    <x v="1"/>
    <x v="1"/>
    <n v="90032"/>
    <x v="1"/>
    <s v="TEC-AC-10002323"/>
    <x v="2"/>
    <x v="11"/>
    <s v="SanDisk Ultra 32 GB MicroSDHC Class 10 Memory Card"/>
    <n v="176.8"/>
    <n v="8"/>
    <n v="0"/>
    <n v="22.984000000000009"/>
  </r>
  <r>
    <n v="188"/>
    <s v="CA-2013-157000"/>
    <x v="0"/>
    <x v="87"/>
    <d v="2013-07-23T00:00:00"/>
    <s v="Standard Class"/>
    <x v="87"/>
    <s v="Alice McCarthy"/>
    <x v="1"/>
    <s v="United States"/>
    <x v="55"/>
    <x v="5"/>
    <n v="75051"/>
    <x v="2"/>
    <s v="OFF-ST-10001328"/>
    <x v="1"/>
    <x v="4"/>
    <s v="Personal Filing Tote with Lid, Black/Gray"/>
    <n v="37.224000000000004"/>
    <n v="3"/>
    <n v="0.2"/>
    <n v="3.7224000000000004"/>
  </r>
  <r>
    <n v="189"/>
    <s v="CA-2013-157000"/>
    <x v="0"/>
    <x v="87"/>
    <d v="2013-07-23T00:00:00"/>
    <s v="Standard Class"/>
    <x v="87"/>
    <s v="Alice McCarthy"/>
    <x v="1"/>
    <s v="United States"/>
    <x v="55"/>
    <x v="5"/>
    <n v="75051"/>
    <x v="2"/>
    <s v="OFF-PA-10001950"/>
    <x v="1"/>
    <x v="10"/>
    <s v="Southworth 25% Cotton Antique Laid Paper &amp; Envelopes"/>
    <n v="20.016000000000002"/>
    <n v="3"/>
    <n v="0.2"/>
    <n v="6.2549999999999963"/>
  </r>
  <r>
    <n v="190"/>
    <s v="CA-2012-102281"/>
    <x v="1"/>
    <x v="88"/>
    <d v="2012-10-14T00:00:00"/>
    <s v="First Class"/>
    <x v="88"/>
    <s v="Mark Packer"/>
    <x v="2"/>
    <s v="United States"/>
    <x v="20"/>
    <x v="15"/>
    <n v="10035"/>
    <x v="3"/>
    <s v="FUR-BO-10002613"/>
    <x v="0"/>
    <x v="0"/>
    <s v="Atlantic Metals Mobile 4-Shelf Bookcases, Custom Colors"/>
    <n v="899.13600000000008"/>
    <n v="4"/>
    <n v="0.2"/>
    <n v="112.39199999999991"/>
  </r>
  <r>
    <n v="191"/>
    <s v="CA-2012-102281"/>
    <x v="1"/>
    <x v="88"/>
    <d v="2012-10-14T00:00:00"/>
    <s v="First Class"/>
    <x v="88"/>
    <s v="Mark Packer"/>
    <x v="2"/>
    <s v="United States"/>
    <x v="20"/>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x v="88"/>
    <s v="Mark Packer"/>
    <x v="2"/>
    <s v="United States"/>
    <x v="20"/>
    <x v="15"/>
    <n v="10035"/>
    <x v="3"/>
    <s v="OFF-PA-10000061"/>
    <x v="1"/>
    <x v="10"/>
    <s v="Xerox 205"/>
    <n v="51.84"/>
    <n v="8"/>
    <n v="0"/>
    <n v="24.883200000000002"/>
  </r>
  <r>
    <n v="193"/>
    <s v="CA-2012-102281"/>
    <x v="1"/>
    <x v="88"/>
    <d v="2012-10-14T00:00:00"/>
    <s v="First Class"/>
    <x v="88"/>
    <s v="Mark Packer"/>
    <x v="2"/>
    <s v="United States"/>
    <x v="20"/>
    <x v="15"/>
    <n v="10035"/>
    <x v="3"/>
    <s v="FUR-BO-10002545"/>
    <x v="0"/>
    <x v="0"/>
    <s v="Atlantic Metals Mobile 3-Shelf Bookcases, Custom Colors"/>
    <n v="626.35200000000009"/>
    <n v="3"/>
    <n v="0.2"/>
    <n v="46.976400000000012"/>
  </r>
  <r>
    <n v="194"/>
    <s v="CA-2012-102281"/>
    <x v="1"/>
    <x v="88"/>
    <d v="2012-10-14T00:00:00"/>
    <s v="First Class"/>
    <x v="88"/>
    <s v="Mark Packer"/>
    <x v="2"/>
    <s v="United States"/>
    <x v="20"/>
    <x v="15"/>
    <n v="10035"/>
    <x v="3"/>
    <s v="OFF-AR-10003514"/>
    <x v="1"/>
    <x v="6"/>
    <s v="4009 Highlighters by Sanford"/>
    <n v="19.899999999999999"/>
    <n v="5"/>
    <n v="0"/>
    <n v="6.5669999999999984"/>
  </r>
  <r>
    <n v="195"/>
    <s v="CA-2012-131457"/>
    <x v="1"/>
    <x v="89"/>
    <d v="2012-11-06T00:00:00"/>
    <s v="Standard Class"/>
    <x v="89"/>
    <s v="Mary Zewe"/>
    <x v="1"/>
    <s v="United States"/>
    <x v="56"/>
    <x v="1"/>
    <n v="92374"/>
    <x v="1"/>
    <s v="OFF-EN-10001509"/>
    <x v="1"/>
    <x v="12"/>
    <s v="Poly String Tie Envelopes"/>
    <n v="14.280000000000001"/>
    <n v="7"/>
    <n v="0"/>
    <n v="6.7115999999999989"/>
  </r>
  <r>
    <n v="196"/>
    <s v="CA-2011-140004"/>
    <x v="2"/>
    <x v="90"/>
    <d v="2011-03-25T00:00:00"/>
    <s v="Standard Class"/>
    <x v="90"/>
    <s v="Cassandra Brandow"/>
    <x v="0"/>
    <s v="United States"/>
    <x v="57"/>
    <x v="24"/>
    <n v="45011"/>
    <x v="3"/>
    <s v="OFF-AR-10004685"/>
    <x v="1"/>
    <x v="6"/>
    <s v="Binney &amp; Smith Crayola Metallic Colored Pencils, 8-Color Set"/>
    <n v="7.4080000000000004"/>
    <n v="2"/>
    <n v="0.2"/>
    <n v="1.2037999999999995"/>
  </r>
  <r>
    <n v="197"/>
    <s v="CA-2011-140004"/>
    <x v="2"/>
    <x v="90"/>
    <d v="2011-03-25T00:00:00"/>
    <s v="Standard Class"/>
    <x v="90"/>
    <s v="Cassandra Brandow"/>
    <x v="0"/>
    <s v="United States"/>
    <x v="57"/>
    <x v="24"/>
    <n v="45011"/>
    <x v="3"/>
    <s v="OFF-AR-10004027"/>
    <x v="1"/>
    <x v="6"/>
    <s v="Binney &amp; Smith inkTank Erasable Desk Highlighter, Chisel Tip, Yellow, 12/Box"/>
    <n v="6.048"/>
    <n v="3"/>
    <n v="0.2"/>
    <n v="1.5876000000000006"/>
  </r>
  <r>
    <n v="198"/>
    <s v="CA-2014-107720"/>
    <x v="3"/>
    <x v="44"/>
    <d v="2014-11-14T00:00:00"/>
    <s v="Standard Class"/>
    <x v="91"/>
    <s v="Valerie Mitchum"/>
    <x v="2"/>
    <s v="United States"/>
    <x v="58"/>
    <x v="30"/>
    <n v="7090"/>
    <x v="3"/>
    <s v="OFF-ST-10001414"/>
    <x v="1"/>
    <x v="4"/>
    <s v="Decoflex Hanging Personal Folder File"/>
    <n v="46.26"/>
    <n v="3"/>
    <n v="0"/>
    <n v="12.0276"/>
  </r>
  <r>
    <n v="199"/>
    <s v="US-2014-124303"/>
    <x v="3"/>
    <x v="91"/>
    <d v="2014-07-14T00:00:00"/>
    <s v="Standard Class"/>
    <x v="92"/>
    <s v="Fred Hopkins"/>
    <x v="1"/>
    <s v="United States"/>
    <x v="10"/>
    <x v="9"/>
    <n v="19120"/>
    <x v="3"/>
    <s v="OFF-BI-10000343"/>
    <x v="1"/>
    <x v="8"/>
    <s v="Pressboard Covers with Storage Hooks, 9 1/2&quot; x 11&quot;, Light Blue"/>
    <n v="2.9460000000000006"/>
    <n v="2"/>
    <n v="0.7"/>
    <n v="-2.2585999999999995"/>
  </r>
  <r>
    <n v="200"/>
    <s v="US-2014-124303"/>
    <x v="3"/>
    <x v="91"/>
    <d v="2014-07-14T00:00:00"/>
    <s v="Standard Class"/>
    <x v="92"/>
    <s v="Fred Hopkins"/>
    <x v="1"/>
    <s v="United States"/>
    <x v="10"/>
    <x v="9"/>
    <n v="19120"/>
    <x v="3"/>
    <s v="OFF-PA-10002749"/>
    <x v="1"/>
    <x v="10"/>
    <s v="Wirebound Message Books, 5-1/2 x 4 Forms, 2 or 4 Forms per Page"/>
    <n v="16.056000000000001"/>
    <n v="3"/>
    <n v="0.2"/>
    <n v="5.8203000000000005"/>
  </r>
  <r>
    <n v="201"/>
    <s v="CA-2014-105074"/>
    <x v="3"/>
    <x v="92"/>
    <d v="2014-06-30T00:00:00"/>
    <s v="Standard Class"/>
    <x v="93"/>
    <s v="Maria Bertelson"/>
    <x v="0"/>
    <s v="United States"/>
    <x v="59"/>
    <x v="24"/>
    <n v="44312"/>
    <x v="3"/>
    <s v="OFF-PA-10002666"/>
    <x v="1"/>
    <x v="10"/>
    <s v="Southworth 25% Cotton Linen-Finish Paper &amp; Envelopes"/>
    <n v="21.744000000000003"/>
    <n v="3"/>
    <n v="0.2"/>
    <n v="6.794999999999999"/>
  </r>
  <r>
    <n v="202"/>
    <s v="CA-2011-133690"/>
    <x v="2"/>
    <x v="93"/>
    <d v="2011-08-05T00:00:00"/>
    <s v="First Class"/>
    <x v="94"/>
    <s v="Bruce Stewart"/>
    <x v="0"/>
    <s v="United States"/>
    <x v="60"/>
    <x v="22"/>
    <n v="80219"/>
    <x v="1"/>
    <s v="FUR-TA-10004289"/>
    <x v="0"/>
    <x v="3"/>
    <s v="BoxOffice By Design Rectangular and Half-Moon Meeting Room Tables"/>
    <n v="218.75"/>
    <n v="2"/>
    <n v="0.5"/>
    <n v="-161.875"/>
  </r>
  <r>
    <n v="203"/>
    <s v="CA-2011-133690"/>
    <x v="2"/>
    <x v="93"/>
    <d v="2011-08-05T00:00:00"/>
    <s v="First Class"/>
    <x v="94"/>
    <s v="Bruce Stewart"/>
    <x v="0"/>
    <s v="United States"/>
    <x v="60"/>
    <x v="22"/>
    <n v="80219"/>
    <x v="1"/>
    <s v="OFF-AP-10003622"/>
    <x v="1"/>
    <x v="9"/>
    <s v="Bravo II Megaboss 12-Amp Hard Body Upright, Replacement Belts, 2 Belts per Pack"/>
    <n v="2.6"/>
    <n v="1"/>
    <n v="0.2"/>
    <n v="0.29249999999999987"/>
  </r>
  <r>
    <n v="204"/>
    <s v="US-2014-116701"/>
    <x v="3"/>
    <x v="94"/>
    <d v="2014-12-22T00:00:00"/>
    <s v="Second Class"/>
    <x v="95"/>
    <s v="Logan Currie"/>
    <x v="0"/>
    <s v="United States"/>
    <x v="61"/>
    <x v="5"/>
    <n v="75220"/>
    <x v="2"/>
    <s v="OFF-AP-10003217"/>
    <x v="1"/>
    <x v="9"/>
    <s v="Eureka Sanitaire  Commercial Upright"/>
    <n v="66.283999999999992"/>
    <n v="2"/>
    <n v="0.8"/>
    <n v="-178.96680000000001"/>
  </r>
  <r>
    <n v="205"/>
    <s v="CA-2014-126382"/>
    <x v="3"/>
    <x v="95"/>
    <d v="2014-06-08T00:00:00"/>
    <s v="Standard Class"/>
    <x v="96"/>
    <s v="Heather Kirkland"/>
    <x v="1"/>
    <s v="United States"/>
    <x v="47"/>
    <x v="18"/>
    <n v="37064"/>
    <x v="0"/>
    <s v="FUR-FU-10002960"/>
    <x v="0"/>
    <x v="5"/>
    <s v="Eldon 200 Class Desk Accessories, Burgundy"/>
    <n v="35.168000000000006"/>
    <n v="7"/>
    <n v="0.2"/>
    <n v="9.6712000000000025"/>
  </r>
  <r>
    <n v="206"/>
    <s v="CA-2014-108329"/>
    <x v="3"/>
    <x v="34"/>
    <d v="2014-12-15T00:00:00"/>
    <s v="Standard Class"/>
    <x v="97"/>
    <s v="Laurel Elliston"/>
    <x v="0"/>
    <s v="United States"/>
    <x v="62"/>
    <x v="1"/>
    <n v="90604"/>
    <x v="1"/>
    <s v="TEC-PH-10001918"/>
    <x v="2"/>
    <x v="7"/>
    <s v="Nortel Business Series Terminal T7208 Digital phone"/>
    <n v="444.76800000000003"/>
    <n v="4"/>
    <n v="0.2"/>
    <n v="44.476800000000026"/>
  </r>
  <r>
    <n v="207"/>
    <s v="CA-2014-135860"/>
    <x v="3"/>
    <x v="96"/>
    <d v="2014-12-08T00:00:00"/>
    <s v="Standard Class"/>
    <x v="98"/>
    <s v="Joseph Holt"/>
    <x v="0"/>
    <s v="United States"/>
    <x v="63"/>
    <x v="12"/>
    <n v="48601"/>
    <x v="2"/>
    <s v="OFF-ST-10000642"/>
    <x v="1"/>
    <x v="4"/>
    <s v="Tennsco Lockers, Gray"/>
    <n v="83.92"/>
    <n v="4"/>
    <n v="0"/>
    <n v="5.8743999999999943"/>
  </r>
  <r>
    <n v="208"/>
    <s v="CA-2014-135860"/>
    <x v="3"/>
    <x v="96"/>
    <d v="2014-12-08T00:00:00"/>
    <s v="Standard Class"/>
    <x v="98"/>
    <s v="Joseph Holt"/>
    <x v="0"/>
    <s v="United States"/>
    <x v="63"/>
    <x v="12"/>
    <n v="48601"/>
    <x v="2"/>
    <s v="TEC-PH-10001700"/>
    <x v="2"/>
    <x v="7"/>
    <s v="Panasonic KX-TG6844B Expandable Digital Cordless Telephone"/>
    <n v="131.97999999999999"/>
    <n v="2"/>
    <n v="0"/>
    <n v="35.634600000000006"/>
  </r>
  <r>
    <n v="209"/>
    <s v="CA-2014-135860"/>
    <x v="3"/>
    <x v="96"/>
    <d v="2014-12-08T00:00:00"/>
    <s v="Standard Class"/>
    <x v="98"/>
    <s v="Joseph Holt"/>
    <x v="0"/>
    <s v="United States"/>
    <x v="63"/>
    <x v="12"/>
    <n v="48601"/>
    <x v="2"/>
    <s v="OFF-BI-10003274"/>
    <x v="1"/>
    <x v="8"/>
    <s v="Avery Durable Slant Ring Binders, No Labels"/>
    <n v="15.92"/>
    <n v="4"/>
    <n v="0"/>
    <n v="7.4824000000000002"/>
  </r>
  <r>
    <n v="210"/>
    <s v="CA-2014-135860"/>
    <x v="3"/>
    <x v="96"/>
    <d v="2014-12-08T00:00:00"/>
    <s v="Standard Class"/>
    <x v="98"/>
    <s v="Joseph Holt"/>
    <x v="0"/>
    <s v="United States"/>
    <x v="63"/>
    <x v="12"/>
    <n v="48601"/>
    <x v="2"/>
    <s v="OFF-FA-10000134"/>
    <x v="1"/>
    <x v="13"/>
    <s v="Advantus Push Pins, Aluminum Head"/>
    <n v="52.29"/>
    <n v="9"/>
    <n v="0"/>
    <n v="16.209899999999998"/>
  </r>
  <r>
    <n v="211"/>
    <s v="CA-2014-135860"/>
    <x v="3"/>
    <x v="96"/>
    <d v="2014-12-08T00:00:00"/>
    <s v="Standard Class"/>
    <x v="98"/>
    <s v="Joseph Holt"/>
    <x v="0"/>
    <s v="United States"/>
    <x v="63"/>
    <x v="12"/>
    <n v="48601"/>
    <x v="2"/>
    <s v="OFF-ST-10001522"/>
    <x v="1"/>
    <x v="4"/>
    <s v="Gould Plastics 18-Pocket Panel Bin, 34w x 5-1/4d x 20-1/2h"/>
    <n v="91.99"/>
    <n v="1"/>
    <n v="0"/>
    <n v="3.6795999999999935"/>
  </r>
  <r>
    <n v="212"/>
    <s v="CA-2012-101007"/>
    <x v="1"/>
    <x v="97"/>
    <d v="2012-02-13T00:00:00"/>
    <s v="Second Class"/>
    <x v="99"/>
    <s v="Michael Stewart"/>
    <x v="1"/>
    <s v="United States"/>
    <x v="61"/>
    <x v="5"/>
    <n v="75220"/>
    <x v="2"/>
    <s v="TEC-AC-10001266"/>
    <x v="2"/>
    <x v="11"/>
    <s v="Memorex Micro Travel Drive 8 GB"/>
    <n v="20.8"/>
    <n v="2"/>
    <n v="0.2"/>
    <n v="6.4999999999999991"/>
  </r>
  <r>
    <n v="213"/>
    <s v="CA-2012-146262"/>
    <x v="1"/>
    <x v="98"/>
    <d v="2012-01-09T00:00:00"/>
    <s v="Standard Class"/>
    <x v="100"/>
    <s v="Victoria Wilson"/>
    <x v="1"/>
    <s v="United States"/>
    <x v="64"/>
    <x v="24"/>
    <n v="44256"/>
    <x v="3"/>
    <s v="OFF-LA-10004544"/>
    <x v="1"/>
    <x v="2"/>
    <s v="Avery 505"/>
    <n v="23.680000000000003"/>
    <n v="2"/>
    <n v="0.2"/>
    <n v="8.879999999999999"/>
  </r>
  <r>
    <n v="214"/>
    <s v="CA-2012-146262"/>
    <x v="1"/>
    <x v="98"/>
    <d v="2012-01-09T00:00:00"/>
    <s v="Standard Class"/>
    <x v="100"/>
    <s v="Victoria Wilson"/>
    <x v="1"/>
    <s v="United States"/>
    <x v="64"/>
    <x v="24"/>
    <n v="44256"/>
    <x v="3"/>
    <s v="FUR-BO-10004695"/>
    <x v="0"/>
    <x v="0"/>
    <s v="O'Sullivan 2-Door Barrister Bookcase in Odessa Pine"/>
    <n v="452.45"/>
    <n v="5"/>
    <n v="0.5"/>
    <n v="-244.32300000000006"/>
  </r>
  <r>
    <n v="215"/>
    <s v="CA-2012-146262"/>
    <x v="1"/>
    <x v="98"/>
    <d v="2012-01-09T00:00:00"/>
    <s v="Standard Class"/>
    <x v="100"/>
    <s v="Victoria Wilson"/>
    <x v="1"/>
    <s v="United States"/>
    <x v="64"/>
    <x v="24"/>
    <n v="44256"/>
    <x v="3"/>
    <s v="TEC-PH-10002844"/>
    <x v="2"/>
    <x v="7"/>
    <s v="Speck Products Candyshell Flip Case"/>
    <n v="62.981999999999999"/>
    <n v="3"/>
    <n v="0.4"/>
    <n v="-14.695800000000006"/>
  </r>
  <r>
    <n v="216"/>
    <s v="CA-2012-146262"/>
    <x v="1"/>
    <x v="98"/>
    <d v="2012-01-09T00:00:00"/>
    <s v="Standard Class"/>
    <x v="100"/>
    <s v="Victoria Wilson"/>
    <x v="1"/>
    <s v="United States"/>
    <x v="64"/>
    <x v="24"/>
    <n v="44256"/>
    <x v="3"/>
    <s v="TEC-MA-10000864"/>
    <x v="2"/>
    <x v="15"/>
    <s v="Cisco 9971 IP Video Phone Charcoal"/>
    <n v="1188.0000000000002"/>
    <n v="9"/>
    <n v="0.7"/>
    <n v="-950.40000000000009"/>
  </r>
  <r>
    <n v="217"/>
    <s v="CA-2012-146262"/>
    <x v="1"/>
    <x v="98"/>
    <d v="2012-01-09T00:00:00"/>
    <s v="Standard Class"/>
    <x v="100"/>
    <s v="Victoria Wilson"/>
    <x v="1"/>
    <s v="United States"/>
    <x v="64"/>
    <x v="24"/>
    <n v="44256"/>
    <x v="3"/>
    <s v="TEC-AC-10000109"/>
    <x v="2"/>
    <x v="11"/>
    <s v="Sony Micro Vault Click 16 GB USB 2.0 Flash Drive"/>
    <n v="89.584000000000003"/>
    <n v="2"/>
    <n v="0.2"/>
    <n v="4.4792000000000058"/>
  </r>
  <r>
    <n v="218"/>
    <s v="CA-2013-130162"/>
    <x v="0"/>
    <x v="99"/>
    <d v="2013-11-02T00:00:00"/>
    <s v="Standard Class"/>
    <x v="101"/>
    <s v="Jonathan Howell"/>
    <x v="0"/>
    <s v="United States"/>
    <x v="1"/>
    <x v="1"/>
    <n v="90032"/>
    <x v="1"/>
    <s v="OFF-ST-10001328"/>
    <x v="1"/>
    <x v="4"/>
    <s v="Personal Filing Tote with Lid, Black/Gray"/>
    <n v="93.06"/>
    <n v="6"/>
    <n v="0"/>
    <n v="26.056800000000003"/>
  </r>
  <r>
    <n v="219"/>
    <s v="CA-2013-130162"/>
    <x v="0"/>
    <x v="99"/>
    <d v="2013-11-02T00:00:00"/>
    <s v="Standard Class"/>
    <x v="101"/>
    <s v="Jonathan Howell"/>
    <x v="0"/>
    <s v="United States"/>
    <x v="1"/>
    <x v="1"/>
    <n v="90032"/>
    <x v="1"/>
    <s v="TEC-PH-10002563"/>
    <x v="2"/>
    <x v="7"/>
    <s v="Adtran 1202752G1"/>
    <n v="302.37599999999998"/>
    <n v="3"/>
    <n v="0.2"/>
    <n v="22.678200000000018"/>
  </r>
  <r>
    <n v="220"/>
    <s v="CA-2012-169397"/>
    <x v="1"/>
    <x v="100"/>
    <d v="2012-12-27T00:00:00"/>
    <s v="First Class"/>
    <x v="102"/>
    <s v="Joni Blumstein"/>
    <x v="0"/>
    <s v="United States"/>
    <x v="65"/>
    <x v="24"/>
    <n v="43017"/>
    <x v="3"/>
    <s v="OFF-FA-10000585"/>
    <x v="1"/>
    <x v="13"/>
    <s v="OIC Bulk Pack Metal Binder Clips"/>
    <n v="5.5840000000000005"/>
    <n v="2"/>
    <n v="0.2"/>
    <n v="1.8147999999999997"/>
  </r>
  <r>
    <n v="221"/>
    <s v="CA-2012-169397"/>
    <x v="1"/>
    <x v="100"/>
    <d v="2012-12-27T00:00:00"/>
    <s v="First Class"/>
    <x v="102"/>
    <s v="Joni Blumstein"/>
    <x v="0"/>
    <s v="United States"/>
    <x v="65"/>
    <x v="24"/>
    <n v="43017"/>
    <x v="3"/>
    <s v="OFF-PA-10004000"/>
    <x v="1"/>
    <x v="10"/>
    <s v="While You Were Out Pads, 50 per Pad, 4 x 5 1/4, Green Cycle"/>
    <n v="22.704000000000004"/>
    <n v="6"/>
    <n v="0.2"/>
    <n v="8.2302"/>
  </r>
  <r>
    <n v="222"/>
    <s v="CA-2012-169397"/>
    <x v="1"/>
    <x v="100"/>
    <d v="2012-12-27T00:00:00"/>
    <s v="First Class"/>
    <x v="102"/>
    <s v="Joni Blumstein"/>
    <x v="0"/>
    <s v="United States"/>
    <x v="65"/>
    <x v="24"/>
    <n v="43017"/>
    <x v="3"/>
    <s v="OFF-BI-10002852"/>
    <x v="1"/>
    <x v="8"/>
    <s v="Ibico Standard Transparent Covers"/>
    <n v="19.776000000000003"/>
    <n v="4"/>
    <n v="0.7"/>
    <n v="-13.843199999999996"/>
  </r>
  <r>
    <n v="223"/>
    <s v="CA-2012-169397"/>
    <x v="1"/>
    <x v="100"/>
    <d v="2012-12-27T00:00:00"/>
    <s v="First Class"/>
    <x v="102"/>
    <s v="Joni Blumstein"/>
    <x v="0"/>
    <s v="United States"/>
    <x v="65"/>
    <x v="24"/>
    <n v="43017"/>
    <x v="3"/>
    <s v="FUR-FU-10000087"/>
    <x v="0"/>
    <x v="5"/>
    <s v="Executive Impressions 14&quot; Two-Color Numerals Wall Clock"/>
    <n v="72.703999999999994"/>
    <n v="4"/>
    <n v="0.2"/>
    <n v="19.084800000000005"/>
  </r>
  <r>
    <n v="224"/>
    <s v="CA-2012-169397"/>
    <x v="1"/>
    <x v="100"/>
    <d v="2012-12-27T00:00:00"/>
    <s v="First Class"/>
    <x v="102"/>
    <s v="Joni Blumstein"/>
    <x v="0"/>
    <s v="United States"/>
    <x v="65"/>
    <x v="24"/>
    <n v="43017"/>
    <x v="3"/>
    <s v="TEC-MA-10001148"/>
    <x v="2"/>
    <x v="15"/>
    <s v="Swingline SM12-08 MicroCut Jam Free Shredder"/>
    <n v="479.98800000000006"/>
    <n v="4"/>
    <n v="0.7"/>
    <n v="-383.99040000000002"/>
  </r>
  <r>
    <n v="225"/>
    <s v="CA-2012-169397"/>
    <x v="1"/>
    <x v="100"/>
    <d v="2012-12-27T00:00:00"/>
    <s v="First Class"/>
    <x v="102"/>
    <s v="Joni Blumstein"/>
    <x v="0"/>
    <s v="United States"/>
    <x v="65"/>
    <x v="24"/>
    <n v="43017"/>
    <x v="3"/>
    <s v="OFF-AR-10001958"/>
    <x v="1"/>
    <x v="6"/>
    <s v="Stanley Bostitch Contemporary Electric Pencil Sharpeners"/>
    <n v="27.168000000000003"/>
    <n v="2"/>
    <n v="0.2"/>
    <n v="2.7168000000000001"/>
  </r>
  <r>
    <n v="226"/>
    <s v="CA-2012-163055"/>
    <x v="1"/>
    <x v="101"/>
    <d v="2012-08-16T00:00:00"/>
    <s v="Standard Class"/>
    <x v="103"/>
    <s v="David Smith"/>
    <x v="1"/>
    <s v="United States"/>
    <x v="66"/>
    <x v="12"/>
    <n v="48227"/>
    <x v="2"/>
    <s v="OFF-AR-10001026"/>
    <x v="1"/>
    <x v="6"/>
    <s v="Sanford Uni-Blazer View Highlighters, Chisel Tip, Yellow"/>
    <n v="2.2000000000000002"/>
    <n v="1"/>
    <n v="0"/>
    <n v="0.96800000000000019"/>
  </r>
  <r>
    <n v="227"/>
    <s v="CA-2012-163055"/>
    <x v="1"/>
    <x v="101"/>
    <d v="2012-08-16T00:00:00"/>
    <s v="Standard Class"/>
    <x v="103"/>
    <s v="David Smith"/>
    <x v="1"/>
    <s v="United States"/>
    <x v="66"/>
    <x v="12"/>
    <n v="48227"/>
    <x v="2"/>
    <s v="FUR-TA-10003748"/>
    <x v="0"/>
    <x v="3"/>
    <s v="Bevis 36 x 72 Conference Tables"/>
    <n v="622.44999999999993"/>
    <n v="5"/>
    <n v="0"/>
    <n v="136.93899999999999"/>
  </r>
  <r>
    <n v="228"/>
    <s v="CA-2012-163055"/>
    <x v="1"/>
    <x v="101"/>
    <d v="2012-08-16T00:00:00"/>
    <s v="Standard Class"/>
    <x v="103"/>
    <s v="David Smith"/>
    <x v="1"/>
    <s v="United States"/>
    <x v="66"/>
    <x v="12"/>
    <n v="48227"/>
    <x v="2"/>
    <s v="OFF-ST-10002485"/>
    <x v="1"/>
    <x v="4"/>
    <s v="Rogers Deluxe File Chest"/>
    <n v="21.98"/>
    <n v="1"/>
    <n v="0"/>
    <n v="0.21979999999999933"/>
  </r>
  <r>
    <n v="229"/>
    <s v="US-2012-145436"/>
    <x v="1"/>
    <x v="102"/>
    <d v="2012-03-04T00:00:00"/>
    <s v="Standard Class"/>
    <x v="104"/>
    <s v="Valerie Dominguez"/>
    <x v="0"/>
    <s v="United States"/>
    <x v="29"/>
    <x v="18"/>
    <n v="38401"/>
    <x v="0"/>
    <s v="FUR-CH-10004860"/>
    <x v="0"/>
    <x v="1"/>
    <s v="Global Low Back Tilter Chair"/>
    <n v="161.56800000000001"/>
    <n v="2"/>
    <n v="0.2"/>
    <n v="-28.274400000000021"/>
  </r>
  <r>
    <n v="230"/>
    <s v="US-2012-145436"/>
    <x v="1"/>
    <x v="102"/>
    <d v="2012-03-04T00:00:00"/>
    <s v="Standard Class"/>
    <x v="104"/>
    <s v="Valerie Dominguez"/>
    <x v="0"/>
    <s v="United States"/>
    <x v="29"/>
    <x v="18"/>
    <n v="38401"/>
    <x v="0"/>
    <s v="FUR-CH-10004477"/>
    <x v="0"/>
    <x v="1"/>
    <s v="Global Push Button Manager's Chair, Indigo"/>
    <n v="389.69600000000003"/>
    <n v="8"/>
    <n v="0.2"/>
    <n v="43.840799999999973"/>
  </r>
  <r>
    <n v="231"/>
    <s v="US-2011-156216"/>
    <x v="2"/>
    <x v="103"/>
    <d v="2011-09-17T00:00:00"/>
    <s v="Standard Class"/>
    <x v="105"/>
    <s v="Erin Ashbrook"/>
    <x v="1"/>
    <s v="United States"/>
    <x v="35"/>
    <x v="3"/>
    <n v="28205"/>
    <x v="0"/>
    <s v="OFF-BI-10001679"/>
    <x v="1"/>
    <x v="8"/>
    <s v="GBC Instant Index System for Binding Systems"/>
    <n v="18.648000000000003"/>
    <n v="7"/>
    <n v="0.7"/>
    <n v="-12.431999999999999"/>
  </r>
  <r>
    <n v="232"/>
    <s v="US-2014-100930"/>
    <x v="3"/>
    <x v="104"/>
    <d v="2014-04-13T00:00:00"/>
    <s v="Standard Class"/>
    <x v="37"/>
    <s v="Christopher Schild"/>
    <x v="2"/>
    <s v="United States"/>
    <x v="67"/>
    <x v="2"/>
    <n v="33614"/>
    <x v="0"/>
    <s v="FUR-TA-10001705"/>
    <x v="0"/>
    <x v="3"/>
    <s v="Bush Advantage Collection Round Conference Table"/>
    <n v="233.86"/>
    <n v="2"/>
    <n v="0.45"/>
    <n v="-102.04800000000003"/>
  </r>
  <r>
    <n v="233"/>
    <s v="US-2014-100930"/>
    <x v="3"/>
    <x v="104"/>
    <d v="2014-04-13T00:00:00"/>
    <s v="Standard Class"/>
    <x v="37"/>
    <s v="Christopher Schild"/>
    <x v="2"/>
    <s v="United States"/>
    <x v="67"/>
    <x v="2"/>
    <n v="33614"/>
    <x v="0"/>
    <s v="FUR-TA-10003473"/>
    <x v="0"/>
    <x v="3"/>
    <s v="Bretford Rectangular Conference Table Tops"/>
    <n v="620.61450000000013"/>
    <n v="3"/>
    <n v="0.45"/>
    <n v="-248.24579999999992"/>
  </r>
  <r>
    <n v="234"/>
    <s v="US-2014-100930"/>
    <x v="3"/>
    <x v="104"/>
    <d v="2014-04-13T00:00:00"/>
    <s v="Standard Class"/>
    <x v="37"/>
    <s v="Christopher Schild"/>
    <x v="2"/>
    <s v="United States"/>
    <x v="67"/>
    <x v="2"/>
    <n v="33614"/>
    <x v="0"/>
    <s v="OFF-BI-10001679"/>
    <x v="1"/>
    <x v="8"/>
    <s v="GBC Instant Index System for Binding Systems"/>
    <n v="5.3280000000000012"/>
    <n v="2"/>
    <n v="0.7"/>
    <n v="-3.5519999999999996"/>
  </r>
  <r>
    <n v="235"/>
    <s v="US-2014-100930"/>
    <x v="3"/>
    <x v="104"/>
    <d v="2014-04-13T00:00:00"/>
    <s v="Standard Class"/>
    <x v="37"/>
    <s v="Christopher Schild"/>
    <x v="2"/>
    <s v="United States"/>
    <x v="67"/>
    <x v="2"/>
    <n v="33614"/>
    <x v="0"/>
    <s v="FUR-FU-10004017"/>
    <x v="0"/>
    <x v="5"/>
    <s v="Tenex Contemporary Contur Chairmats for Low and Medium Pile Carpet, Computer, 39&quot; x 49&quot;"/>
    <n v="258.072"/>
    <n v="3"/>
    <n v="0.2"/>
    <n v="0"/>
  </r>
  <r>
    <n v="236"/>
    <s v="US-2014-100930"/>
    <x v="3"/>
    <x v="104"/>
    <d v="2014-04-13T00:00:00"/>
    <s v="Standard Class"/>
    <x v="37"/>
    <s v="Christopher Schild"/>
    <x v="2"/>
    <s v="United States"/>
    <x v="67"/>
    <x v="2"/>
    <n v="33614"/>
    <x v="0"/>
    <s v="TEC-AC-10003832"/>
    <x v="2"/>
    <x v="11"/>
    <s v="Logitech P710e Mobile Speakerphone"/>
    <n v="617.97600000000011"/>
    <n v="3"/>
    <n v="0.2"/>
    <n v="-7.724700000000098"/>
  </r>
  <r>
    <n v="237"/>
    <s v="CA-2014-160514"/>
    <x v="3"/>
    <x v="105"/>
    <d v="2014-11-17T00:00:00"/>
    <s v="Standard Class"/>
    <x v="106"/>
    <s v="David Bremer"/>
    <x v="1"/>
    <s v="United States"/>
    <x v="68"/>
    <x v="1"/>
    <n v="95051"/>
    <x v="1"/>
    <s v="OFF-PA-10002479"/>
    <x v="1"/>
    <x v="10"/>
    <s v="Xerox 4200 Series MultiUse Premium Copy Paper (20Lb. and 84 Bright)"/>
    <n v="10.56"/>
    <n v="2"/>
    <n v="0"/>
    <n v="4.7519999999999998"/>
  </r>
  <r>
    <n v="238"/>
    <s v="CA-2013-157749"/>
    <x v="0"/>
    <x v="30"/>
    <d v="2013-06-10T00:00:00"/>
    <s v="Second Class"/>
    <x v="107"/>
    <s v="Ken Lonsdale"/>
    <x v="0"/>
    <s v="United States"/>
    <x v="22"/>
    <x v="10"/>
    <n v="60610"/>
    <x v="2"/>
    <s v="OFF-PA-10003349"/>
    <x v="1"/>
    <x v="10"/>
    <s v="Xerox 1957"/>
    <n v="25.920000000000005"/>
    <n v="5"/>
    <n v="0.2"/>
    <n v="9.3960000000000008"/>
  </r>
  <r>
    <n v="239"/>
    <s v="CA-2013-157749"/>
    <x v="0"/>
    <x v="30"/>
    <d v="2013-06-10T00:00:00"/>
    <s v="Second Class"/>
    <x v="107"/>
    <s v="Ken Lonsdale"/>
    <x v="0"/>
    <s v="United States"/>
    <x v="22"/>
    <x v="10"/>
    <n v="60610"/>
    <x v="2"/>
    <s v="FUR-FU-10000576"/>
    <x v="0"/>
    <x v="5"/>
    <s v="Luxo Professional Fluorescent Magnifier Lamp with Clamp-Mount Base"/>
    <n v="419.68000000000006"/>
    <n v="5"/>
    <n v="0.6"/>
    <n v="-356.72799999999995"/>
  </r>
  <r>
    <n v="240"/>
    <s v="CA-2013-157749"/>
    <x v="0"/>
    <x v="30"/>
    <d v="2013-06-10T00:00:00"/>
    <s v="Second Class"/>
    <x v="107"/>
    <s v="Ken Lonsdale"/>
    <x v="0"/>
    <s v="United States"/>
    <x v="22"/>
    <x v="10"/>
    <n v="60610"/>
    <x v="2"/>
    <s v="FUR-FU-10004351"/>
    <x v="0"/>
    <x v="5"/>
    <s v="Staples"/>
    <n v="11.688000000000001"/>
    <n v="3"/>
    <n v="0.6"/>
    <n v="-4.6751999999999985"/>
  </r>
  <r>
    <n v="241"/>
    <s v="CA-2013-157749"/>
    <x v="0"/>
    <x v="30"/>
    <d v="2013-06-10T00:00:00"/>
    <s v="Second Class"/>
    <x v="107"/>
    <s v="Ken Lonsdale"/>
    <x v="0"/>
    <s v="United States"/>
    <x v="22"/>
    <x v="10"/>
    <n v="60610"/>
    <x v="2"/>
    <s v="TEC-PH-10000011"/>
    <x v="2"/>
    <x v="7"/>
    <s v="PureGear Roll-On Screen Protector"/>
    <n v="31.983999999999998"/>
    <n v="2"/>
    <n v="0.2"/>
    <n v="11.194399999999998"/>
  </r>
  <r>
    <n v="242"/>
    <s v="CA-2013-157749"/>
    <x v="0"/>
    <x v="30"/>
    <d v="2013-06-10T00:00:00"/>
    <s v="Second Class"/>
    <x v="107"/>
    <s v="Ken Lonsdale"/>
    <x v="0"/>
    <s v="United States"/>
    <x v="22"/>
    <x v="10"/>
    <n v="60610"/>
    <x v="2"/>
    <s v="FUR-TA-10002607"/>
    <x v="0"/>
    <x v="3"/>
    <s v="KI Conference Tables"/>
    <n v="177.22499999999999"/>
    <n v="5"/>
    <n v="0.5"/>
    <n v="-120.51299999999998"/>
  </r>
  <r>
    <n v="243"/>
    <s v="CA-2013-157749"/>
    <x v="0"/>
    <x v="30"/>
    <d v="2013-06-10T00:00:00"/>
    <s v="Second Class"/>
    <x v="107"/>
    <s v="Ken Lonsdale"/>
    <x v="0"/>
    <s v="United States"/>
    <x v="22"/>
    <x v="10"/>
    <n v="60610"/>
    <x v="2"/>
    <s v="FUR-FU-10002505"/>
    <x v="0"/>
    <x v="5"/>
    <s v="Eldon 100 Class Desk Accessories"/>
    <n v="4.0440000000000005"/>
    <n v="3"/>
    <n v="0.6"/>
    <n v="-2.8307999999999995"/>
  </r>
  <r>
    <n v="244"/>
    <s v="CA-2013-157749"/>
    <x v="0"/>
    <x v="30"/>
    <d v="2013-06-10T00:00:00"/>
    <s v="Second Class"/>
    <x v="107"/>
    <s v="Ken Lonsdale"/>
    <x v="0"/>
    <s v="United States"/>
    <x v="22"/>
    <x v="10"/>
    <n v="60610"/>
    <x v="2"/>
    <s v="OFF-AR-10004685"/>
    <x v="1"/>
    <x v="6"/>
    <s v="Binney &amp; Smith Crayola Metallic Colored Pencils, 8-Color Set"/>
    <n v="7.4080000000000004"/>
    <n v="2"/>
    <n v="0.2"/>
    <n v="1.2037999999999995"/>
  </r>
  <r>
    <n v="245"/>
    <s v="CA-2011-131926"/>
    <x v="2"/>
    <x v="106"/>
    <d v="2011-06-06T00:00:00"/>
    <s v="Second Class"/>
    <x v="108"/>
    <s v="Dianna Wilson"/>
    <x v="2"/>
    <s v="United States"/>
    <x v="69"/>
    <x v="11"/>
    <n v="55044"/>
    <x v="2"/>
    <s v="FUR-CH-10004063"/>
    <x v="0"/>
    <x v="1"/>
    <s v="Global Deluxe High-Back Manager's Chair"/>
    <n v="2001.8600000000001"/>
    <n v="7"/>
    <n v="0"/>
    <n v="580.53939999999989"/>
  </r>
  <r>
    <n v="246"/>
    <s v="CA-2011-131926"/>
    <x v="2"/>
    <x v="106"/>
    <d v="2011-06-06T00:00:00"/>
    <s v="Second Class"/>
    <x v="108"/>
    <s v="Dianna Wilson"/>
    <x v="2"/>
    <s v="United States"/>
    <x v="69"/>
    <x v="11"/>
    <n v="55044"/>
    <x v="2"/>
    <s v="OFF-ST-10002276"/>
    <x v="1"/>
    <x v="4"/>
    <s v="Safco Steel Mobile File Cart"/>
    <n v="166.72"/>
    <n v="2"/>
    <n v="0"/>
    <n v="41.680000000000007"/>
  </r>
  <r>
    <n v="247"/>
    <s v="CA-2011-131926"/>
    <x v="2"/>
    <x v="106"/>
    <d v="2011-06-06T00:00:00"/>
    <s v="Second Class"/>
    <x v="108"/>
    <s v="Dianna Wilson"/>
    <x v="2"/>
    <s v="United States"/>
    <x v="69"/>
    <x v="11"/>
    <n v="55044"/>
    <x v="2"/>
    <s v="OFF-PA-10004082"/>
    <x v="1"/>
    <x v="10"/>
    <s v="Adams Telephone Message Book w/Frequently-Called Numbers Space, 400 Messages per Book"/>
    <n v="47.88"/>
    <n v="6"/>
    <n v="0"/>
    <n v="23.94"/>
  </r>
  <r>
    <n v="248"/>
    <s v="CA-2011-131926"/>
    <x v="2"/>
    <x v="106"/>
    <d v="2011-06-06T00:00:00"/>
    <s v="Second Class"/>
    <x v="108"/>
    <s v="Dianna Wilson"/>
    <x v="2"/>
    <s v="United States"/>
    <x v="69"/>
    <x v="11"/>
    <n v="55044"/>
    <x v="2"/>
    <s v="OFF-AP-10002945"/>
    <x v="1"/>
    <x v="9"/>
    <s v="Honeywell Enviracaire Portable HEPA Air Cleaner for 17' x 22' Room"/>
    <n v="1503.25"/>
    <n v="5"/>
    <n v="0"/>
    <n v="496.07249999999993"/>
  </r>
  <r>
    <n v="249"/>
    <s v="CA-2011-131926"/>
    <x v="2"/>
    <x v="106"/>
    <d v="2011-06-06T00:00:00"/>
    <s v="Second Class"/>
    <x v="108"/>
    <s v="Dianna Wilson"/>
    <x v="2"/>
    <s v="United States"/>
    <x v="69"/>
    <x v="11"/>
    <n v="55044"/>
    <x v="2"/>
    <s v="OFF-PA-10000061"/>
    <x v="1"/>
    <x v="10"/>
    <s v="Xerox 205"/>
    <n v="25.92"/>
    <n v="4"/>
    <n v="0"/>
    <n v="12.441600000000001"/>
  </r>
  <r>
    <n v="250"/>
    <s v="CA-2013-154739"/>
    <x v="0"/>
    <x v="107"/>
    <d v="2013-12-16T00:00:00"/>
    <s v="Second Class"/>
    <x v="109"/>
    <s v="Logan Haushalter"/>
    <x v="0"/>
    <s v="United States"/>
    <x v="8"/>
    <x v="1"/>
    <n v="94109"/>
    <x v="1"/>
    <s v="FUR-CH-10002965"/>
    <x v="0"/>
    <x v="1"/>
    <s v="Global Leather Highback Executive Chair with Pneumatic Height Adjustment, Black"/>
    <n v="321.56799999999998"/>
    <n v="2"/>
    <n v="0.2"/>
    <n v="28.137200000000007"/>
  </r>
  <r>
    <n v="251"/>
    <s v="CA-2013-145625"/>
    <x v="0"/>
    <x v="108"/>
    <d v="2013-09-18T00:00:00"/>
    <s v="Standard Class"/>
    <x v="110"/>
    <s v="Kelly Collister"/>
    <x v="0"/>
    <s v="United States"/>
    <x v="70"/>
    <x v="1"/>
    <n v="92037"/>
    <x v="1"/>
    <s v="OFF-PA-10004569"/>
    <x v="1"/>
    <x v="10"/>
    <s v="Wirebound Message Books, Two 4 1/4&quot; x 5&quot; Forms per Page"/>
    <n v="7.61"/>
    <n v="1"/>
    <n v="0"/>
    <n v="3.5766999999999998"/>
  </r>
  <r>
    <n v="252"/>
    <s v="CA-2013-145625"/>
    <x v="0"/>
    <x v="108"/>
    <d v="2013-09-18T00:00:00"/>
    <s v="Standard Class"/>
    <x v="110"/>
    <s v="Kelly Collister"/>
    <x v="0"/>
    <s v="United States"/>
    <x v="70"/>
    <x v="1"/>
    <n v="92037"/>
    <x v="1"/>
    <s v="TEC-AC-10003832"/>
    <x v="2"/>
    <x v="11"/>
    <s v="Logitech P710e Mobile Speakerphone"/>
    <n v="3347.37"/>
    <n v="13"/>
    <n v="0"/>
    <n v="636.0002999999997"/>
  </r>
  <r>
    <n v="253"/>
    <s v="CA-2013-146941"/>
    <x v="0"/>
    <x v="107"/>
    <d v="2013-12-14T00:00:00"/>
    <s v="First Class"/>
    <x v="111"/>
    <s v="Delfina Latchford"/>
    <x v="0"/>
    <s v="United States"/>
    <x v="20"/>
    <x v="15"/>
    <n v="10024"/>
    <x v="3"/>
    <s v="OFF-ST-10001228"/>
    <x v="1"/>
    <x v="4"/>
    <s v="Fellowes Personal Hanging Folder Files, Navy"/>
    <n v="80.58"/>
    <n v="6"/>
    <n v="0"/>
    <n v="22.562400000000004"/>
  </r>
  <r>
    <n v="254"/>
    <s v="CA-2013-146941"/>
    <x v="0"/>
    <x v="107"/>
    <d v="2013-12-14T00:00:00"/>
    <s v="First Class"/>
    <x v="111"/>
    <s v="Delfina Latchford"/>
    <x v="0"/>
    <s v="United States"/>
    <x v="20"/>
    <x v="15"/>
    <n v="10024"/>
    <x v="3"/>
    <s v="OFF-EN-10003296"/>
    <x v="1"/>
    <x v="12"/>
    <s v="Tyvek Side-Opening Peel &amp; Seel Expanding Envelopes"/>
    <n v="361.92"/>
    <n v="4"/>
    <n v="0"/>
    <n v="162.864"/>
  </r>
  <r>
    <n v="255"/>
    <s v="US-2012-159982"/>
    <x v="1"/>
    <x v="109"/>
    <d v="2012-12-04T00:00:00"/>
    <s v="Standard Class"/>
    <x v="112"/>
    <s v="Dan Reichenbach"/>
    <x v="1"/>
    <s v="United States"/>
    <x v="22"/>
    <x v="10"/>
    <n v="60623"/>
    <x v="2"/>
    <s v="FUR-FU-10002505"/>
    <x v="0"/>
    <x v="5"/>
    <s v="Eldon 100 Class Desk Accessories"/>
    <n v="12.132000000000001"/>
    <n v="9"/>
    <n v="0.6"/>
    <n v="-8.4923999999999982"/>
  </r>
  <r>
    <n v="256"/>
    <s v="US-2012-159982"/>
    <x v="1"/>
    <x v="109"/>
    <d v="2012-12-04T00:00:00"/>
    <s v="Standard Class"/>
    <x v="112"/>
    <s v="Dan Reichenbach"/>
    <x v="1"/>
    <s v="United States"/>
    <x v="22"/>
    <x v="10"/>
    <n v="60623"/>
    <x v="2"/>
    <s v="OFF-ST-10004804"/>
    <x v="1"/>
    <x v="4"/>
    <s v="Belkin 19&quot; Vented Equipment Shelf, Black"/>
    <n v="82.367999999999995"/>
    <n v="2"/>
    <n v="0.2"/>
    <n v="-19.562399999999997"/>
  </r>
  <r>
    <n v="257"/>
    <s v="US-2012-159982"/>
    <x v="1"/>
    <x v="109"/>
    <d v="2012-12-04T00:00:00"/>
    <s v="Standard Class"/>
    <x v="112"/>
    <s v="Dan Reichenbach"/>
    <x v="1"/>
    <s v="United States"/>
    <x v="22"/>
    <x v="10"/>
    <n v="60623"/>
    <x v="2"/>
    <s v="OFF-ST-10001590"/>
    <x v="1"/>
    <x v="4"/>
    <s v="Tenex Personal Project File with Scoop Front Design, Black"/>
    <n v="53.92"/>
    <n v="5"/>
    <n v="0.2"/>
    <n v="4.0439999999999969"/>
  </r>
  <r>
    <n v="258"/>
    <s v="US-2012-159982"/>
    <x v="1"/>
    <x v="109"/>
    <d v="2012-12-04T00:00:00"/>
    <s v="Standard Class"/>
    <x v="112"/>
    <s v="Dan Reichenbach"/>
    <x v="1"/>
    <s v="United States"/>
    <x v="22"/>
    <x v="10"/>
    <n v="60623"/>
    <x v="2"/>
    <s v="TEC-PH-10001580"/>
    <x v="2"/>
    <x v="7"/>
    <s v="Logitech Mobile Speakerphone P710e - speaker phone"/>
    <n v="647.904"/>
    <n v="6"/>
    <n v="0.2"/>
    <n v="56.691599999999966"/>
  </r>
  <r>
    <n v="259"/>
    <s v="CA-2014-163139"/>
    <x v="3"/>
    <x v="96"/>
    <d v="2014-12-04T00:00:00"/>
    <s v="Second Class"/>
    <x v="113"/>
    <s v="Craig Carreira"/>
    <x v="0"/>
    <s v="United States"/>
    <x v="20"/>
    <x v="15"/>
    <n v="10009"/>
    <x v="3"/>
    <s v="TEC-AC-10000290"/>
    <x v="2"/>
    <x v="11"/>
    <s v="Sabrent 4-Port USB 2.0 Hub"/>
    <n v="20.37"/>
    <n v="3"/>
    <n v="0"/>
    <n v="6.9258000000000006"/>
  </r>
  <r>
    <n v="260"/>
    <s v="CA-2014-163139"/>
    <x v="3"/>
    <x v="96"/>
    <d v="2014-12-04T00:00:00"/>
    <s v="Second Class"/>
    <x v="113"/>
    <s v="Craig Carreira"/>
    <x v="0"/>
    <s v="United States"/>
    <x v="20"/>
    <x v="15"/>
    <n v="10009"/>
    <x v="3"/>
    <s v="OFF-ST-10002790"/>
    <x v="1"/>
    <x v="4"/>
    <s v="Safco Industrial Shelving"/>
    <n v="221.54999999999998"/>
    <n v="3"/>
    <n v="0"/>
    <n v="6.6465000000000174"/>
  </r>
  <r>
    <n v="261"/>
    <s v="CA-2014-163139"/>
    <x v="3"/>
    <x v="96"/>
    <d v="2014-12-04T00:00:00"/>
    <s v="Second Class"/>
    <x v="113"/>
    <s v="Craig Carreira"/>
    <x v="0"/>
    <s v="United States"/>
    <x v="20"/>
    <x v="15"/>
    <n v="10009"/>
    <x v="3"/>
    <s v="OFF-BI-10003460"/>
    <x v="1"/>
    <x v="8"/>
    <s v="Acco 3-Hole Punch"/>
    <n v="17.52"/>
    <n v="5"/>
    <n v="0.2"/>
    <n v="6.1319999999999988"/>
  </r>
  <r>
    <n v="262"/>
    <s v="US-2014-155299"/>
    <x v="3"/>
    <x v="110"/>
    <d v="2014-06-13T00:00:00"/>
    <s v="Standard Class"/>
    <x v="114"/>
    <s v="Dorris liebe"/>
    <x v="1"/>
    <s v="United States"/>
    <x v="45"/>
    <x v="5"/>
    <n v="77506"/>
    <x v="2"/>
    <s v="OFF-AP-10002203"/>
    <x v="1"/>
    <x v="9"/>
    <s v="Eureka Disposable Bags for Sanitaire Vibra Groomer I Upright Vac"/>
    <n v="1.6239999999999994"/>
    <n v="2"/>
    <n v="0.8"/>
    <n v="-4.4660000000000002"/>
  </r>
  <r>
    <n v="263"/>
    <s v="US-2011-106992"/>
    <x v="2"/>
    <x v="111"/>
    <d v="2011-09-21T00:00:00"/>
    <s v="Second Class"/>
    <x v="115"/>
    <s v="Sean Braxton"/>
    <x v="1"/>
    <s v="United States"/>
    <x v="12"/>
    <x v="5"/>
    <n v="77036"/>
    <x v="2"/>
    <s v="TEC-MA-10000822"/>
    <x v="2"/>
    <x v="15"/>
    <s v="Lexmark MX611dhe Monochrome Laser Printer"/>
    <n v="3059.982"/>
    <n v="3"/>
    <n v="0.4"/>
    <n v="-509.99700000000075"/>
  </r>
  <r>
    <n v="264"/>
    <s v="US-2011-106992"/>
    <x v="2"/>
    <x v="111"/>
    <d v="2011-09-21T00:00:00"/>
    <s v="Second Class"/>
    <x v="115"/>
    <s v="Sean Braxton"/>
    <x v="1"/>
    <s v="United States"/>
    <x v="12"/>
    <x v="5"/>
    <n v="77036"/>
    <x v="2"/>
    <s v="TEC-MA-10003353"/>
    <x v="2"/>
    <x v="15"/>
    <s v="Xerox WorkCentre 6505DN Laser Multifunction Printer"/>
    <n v="2519.9579999999996"/>
    <n v="7"/>
    <n v="0.4"/>
    <n v="-251.99579999999992"/>
  </r>
  <r>
    <n v="265"/>
    <s v="CA-2013-125318"/>
    <x v="0"/>
    <x v="112"/>
    <d v="2013-06-14T00:00:00"/>
    <s v="Standard Class"/>
    <x v="116"/>
    <s v="Roy Collins"/>
    <x v="0"/>
    <s v="United States"/>
    <x v="22"/>
    <x v="10"/>
    <n v="60610"/>
    <x v="2"/>
    <s v="TEC-PH-10001433"/>
    <x v="2"/>
    <x v="7"/>
    <s v="Cisco Small Business SPA 502G VoIP phone"/>
    <n v="328.22399999999999"/>
    <n v="4"/>
    <n v="0.2"/>
    <n v="28.7196"/>
  </r>
  <r>
    <n v="266"/>
    <s v="CA-2012-155040"/>
    <x v="1"/>
    <x v="113"/>
    <d v="2012-11-15T00:00:00"/>
    <s v="Standard Class"/>
    <x v="117"/>
    <s v="Alan Hwang"/>
    <x v="0"/>
    <s v="United States"/>
    <x v="71"/>
    <x v="1"/>
    <n v="94513"/>
    <x v="1"/>
    <s v="TEC-AC-10004469"/>
    <x v="2"/>
    <x v="11"/>
    <s v="Microsoft Sculpt Comfort Mouse"/>
    <n v="79.900000000000006"/>
    <n v="2"/>
    <n v="0"/>
    <n v="35.156000000000006"/>
  </r>
  <r>
    <n v="267"/>
    <s v="CA-2014-136826"/>
    <x v="3"/>
    <x v="114"/>
    <d v="2014-06-21T00:00:00"/>
    <s v="Standard Class"/>
    <x v="118"/>
    <s v="Claudia Bergmann"/>
    <x v="1"/>
    <s v="United States"/>
    <x v="72"/>
    <x v="3"/>
    <n v="27514"/>
    <x v="0"/>
    <s v="OFF-AR-10003602"/>
    <x v="1"/>
    <x v="6"/>
    <s v="Quartet Omega Colored Chalk, 12/Pack"/>
    <n v="14.015999999999998"/>
    <n v="3"/>
    <n v="0.2"/>
    <n v="4.7303999999999995"/>
  </r>
  <r>
    <n v="268"/>
    <s v="CA-2013-111010"/>
    <x v="0"/>
    <x v="115"/>
    <d v="2013-01-28T00:00:00"/>
    <s v="Standard Class"/>
    <x v="38"/>
    <s v="Paul Gonzalez"/>
    <x v="0"/>
    <s v="United States"/>
    <x v="73"/>
    <x v="30"/>
    <n v="7960"/>
    <x v="3"/>
    <s v="OFF-FA-10003472"/>
    <x v="1"/>
    <x v="13"/>
    <s v="Bagged Rubber Bands"/>
    <n v="7.5600000000000005"/>
    <n v="6"/>
    <n v="0"/>
    <n v="0.3024"/>
  </r>
  <r>
    <n v="269"/>
    <s v="US-2014-145366"/>
    <x v="3"/>
    <x v="34"/>
    <d v="2014-12-14T00:00:00"/>
    <s v="Standard Class"/>
    <x v="119"/>
    <s v="Christine Abelman"/>
    <x v="1"/>
    <s v="United States"/>
    <x v="74"/>
    <x v="24"/>
    <n v="45231"/>
    <x v="3"/>
    <s v="OFF-ST-10004180"/>
    <x v="1"/>
    <x v="4"/>
    <s v="Safco Commercial Shelving"/>
    <n v="37.207999999999998"/>
    <n v="1"/>
    <n v="0.2"/>
    <n v="-7.4416000000000011"/>
  </r>
  <r>
    <n v="270"/>
    <s v="US-2014-145366"/>
    <x v="3"/>
    <x v="34"/>
    <d v="2014-12-14T00:00:00"/>
    <s v="Standard Class"/>
    <x v="119"/>
    <s v="Christine Abelman"/>
    <x v="1"/>
    <s v="United States"/>
    <x v="74"/>
    <x v="24"/>
    <n v="45231"/>
    <x v="3"/>
    <s v="OFF-EN-10004386"/>
    <x v="1"/>
    <x v="12"/>
    <s v="Recycled Interoffice Envelopes with String and Button Closure, 10 x 13"/>
    <n v="57.576000000000001"/>
    <n v="3"/>
    <n v="0.2"/>
    <n v="21.591000000000001"/>
  </r>
  <r>
    <n v="271"/>
    <s v="CA-2014-163979"/>
    <x v="3"/>
    <x v="116"/>
    <d v="2015-01-03T00:00:00"/>
    <s v="Second Class"/>
    <x v="120"/>
    <s v="Kristen Hastings"/>
    <x v="1"/>
    <s v="United States"/>
    <x v="8"/>
    <x v="1"/>
    <n v="94110"/>
    <x v="1"/>
    <s v="OFF-ST-10003208"/>
    <x v="1"/>
    <x v="4"/>
    <s v="Adjustable Depth Letter/Legal Cart"/>
    <n v="725.84"/>
    <n v="4"/>
    <n v="0"/>
    <n v="210.4935999999999"/>
  </r>
  <r>
    <n v="272"/>
    <s v="CA-2012-155334"/>
    <x v="1"/>
    <x v="117"/>
    <d v="2012-07-31T00:00:00"/>
    <s v="First Class"/>
    <x v="66"/>
    <s v="Helen Andreada"/>
    <x v="0"/>
    <s v="United States"/>
    <x v="8"/>
    <x v="1"/>
    <n v="94109"/>
    <x v="1"/>
    <s v="TEC-AC-10003628"/>
    <x v="2"/>
    <x v="11"/>
    <s v="Logitech 910-002974 M325 Wireless Mouse for Web Scrolling"/>
    <n v="209.92999999999998"/>
    <n v="7"/>
    <n v="0"/>
    <n v="92.369200000000021"/>
  </r>
  <r>
    <n v="273"/>
    <s v="CA-2012-155334"/>
    <x v="1"/>
    <x v="117"/>
    <d v="2012-07-31T00:00:00"/>
    <s v="First Class"/>
    <x v="66"/>
    <s v="Helen Andreada"/>
    <x v="0"/>
    <s v="United States"/>
    <x v="8"/>
    <x v="1"/>
    <n v="94109"/>
    <x v="1"/>
    <s v="FUR-FU-10003274"/>
    <x v="0"/>
    <x v="5"/>
    <s v="Regeneration Desk Collection"/>
    <n v="5.28"/>
    <n v="3"/>
    <n v="0"/>
    <n v="2.3232000000000004"/>
  </r>
  <r>
    <n v="274"/>
    <s v="CA-2012-155334"/>
    <x v="1"/>
    <x v="117"/>
    <d v="2012-07-31T00:00:00"/>
    <s v="First Class"/>
    <x v="66"/>
    <s v="Helen Andreada"/>
    <x v="0"/>
    <s v="United States"/>
    <x v="8"/>
    <x v="1"/>
    <n v="94109"/>
    <x v="1"/>
    <s v="OFF-BI-10002557"/>
    <x v="1"/>
    <x v="8"/>
    <s v="Presstex Flexible Ring Binders"/>
    <n v="10.92"/>
    <n v="3"/>
    <n v="0.2"/>
    <n v="4.0949999999999989"/>
  </r>
  <r>
    <n v="275"/>
    <s v="CA-2014-118136"/>
    <x v="3"/>
    <x v="118"/>
    <d v="2014-09-18T00:00:00"/>
    <s v="First Class"/>
    <x v="121"/>
    <s v="Barry Blumstein"/>
    <x v="1"/>
    <s v="United States"/>
    <x v="75"/>
    <x v="1"/>
    <n v="90301"/>
    <x v="1"/>
    <s v="OFF-PA-10002615"/>
    <x v="1"/>
    <x v="10"/>
    <s v="Ampad Gold Fibre Wirebound Steno Books, 6&quot; x 9&quot;, Gregg Ruled"/>
    <n v="8.82"/>
    <n v="2"/>
    <n v="0"/>
    <n v="4.0571999999999999"/>
  </r>
  <r>
    <n v="276"/>
    <s v="CA-2014-118136"/>
    <x v="3"/>
    <x v="118"/>
    <d v="2014-09-18T00:00:00"/>
    <s v="First Class"/>
    <x v="121"/>
    <s v="Barry Blumstein"/>
    <x v="1"/>
    <s v="United States"/>
    <x v="75"/>
    <x v="1"/>
    <n v="90301"/>
    <x v="1"/>
    <s v="OFF-AR-10001427"/>
    <x v="1"/>
    <x v="6"/>
    <s v="Newell 330"/>
    <n v="5.98"/>
    <n v="1"/>
    <n v="0"/>
    <n v="1.5548000000000002"/>
  </r>
  <r>
    <n v="277"/>
    <s v="CA-2014-132976"/>
    <x v="3"/>
    <x v="119"/>
    <d v="2014-10-18T00:00:00"/>
    <s v="Standard Class"/>
    <x v="122"/>
    <s v="Andrew Gjertsen"/>
    <x v="1"/>
    <s v="United States"/>
    <x v="10"/>
    <x v="9"/>
    <n v="19140"/>
    <x v="3"/>
    <s v="OFF-PA-10000673"/>
    <x v="1"/>
    <x v="10"/>
    <s v="Post-it “Important Message” Note Pad, Neon Colors, 50 Sheets/Pad"/>
    <n v="11.648000000000001"/>
    <n v="2"/>
    <n v="0.2"/>
    <n v="4.0768000000000004"/>
  </r>
  <r>
    <n v="278"/>
    <s v="CA-2014-132976"/>
    <x v="3"/>
    <x v="119"/>
    <d v="2014-10-18T00:00:00"/>
    <s v="Standard Class"/>
    <x v="122"/>
    <s v="Andrew Gjertsen"/>
    <x v="1"/>
    <s v="United States"/>
    <x v="10"/>
    <x v="9"/>
    <n v="19140"/>
    <x v="3"/>
    <s v="OFF-PA-10004470"/>
    <x v="1"/>
    <x v="10"/>
    <s v="Adams Write n' Stick Phone Message Book, 11&quot; X 5 1/4&quot;, 200 Messages"/>
    <n v="18.175999999999998"/>
    <n v="4"/>
    <n v="0.2"/>
    <n v="5.9071999999999987"/>
  </r>
  <r>
    <n v="279"/>
    <s v="CA-2014-132976"/>
    <x v="3"/>
    <x v="119"/>
    <d v="2014-10-18T00:00:00"/>
    <s v="Standard Class"/>
    <x v="122"/>
    <s v="Andrew Gjertsen"/>
    <x v="1"/>
    <s v="United States"/>
    <x v="10"/>
    <x v="9"/>
    <n v="19140"/>
    <x v="3"/>
    <s v="OFF-ST-10000876"/>
    <x v="1"/>
    <x v="4"/>
    <s v="Eldon Simplefile Box Office"/>
    <n v="59.712000000000003"/>
    <n v="6"/>
    <n v="0.2"/>
    <n v="5.9711999999999996"/>
  </r>
  <r>
    <n v="280"/>
    <s v="CA-2014-132976"/>
    <x v="3"/>
    <x v="119"/>
    <d v="2014-10-18T00:00:00"/>
    <s v="Standard Class"/>
    <x v="122"/>
    <s v="Andrew Gjertsen"/>
    <x v="1"/>
    <s v="United States"/>
    <x v="10"/>
    <x v="9"/>
    <n v="19140"/>
    <x v="3"/>
    <s v="OFF-LA-10002043"/>
    <x v="1"/>
    <x v="2"/>
    <s v="Avery 489"/>
    <n v="24.839999999999996"/>
    <n v="3"/>
    <n v="0.2"/>
    <n v="8.6940000000000008"/>
  </r>
  <r>
    <n v="281"/>
    <s v="US-2012-161991"/>
    <x v="1"/>
    <x v="120"/>
    <d v="2012-09-28T00:00:00"/>
    <s v="Second Class"/>
    <x v="56"/>
    <s v="Steven Cartwright"/>
    <x v="0"/>
    <s v="United States"/>
    <x v="12"/>
    <x v="5"/>
    <n v="77070"/>
    <x v="2"/>
    <s v="OFF-BI-10004967"/>
    <x v="1"/>
    <x v="8"/>
    <s v="Round Ring Binders"/>
    <n v="2.0799999999999996"/>
    <n v="5"/>
    <n v="0.8"/>
    <n v="-3.4320000000000004"/>
  </r>
  <r>
    <n v="282"/>
    <s v="US-2012-161991"/>
    <x v="1"/>
    <x v="120"/>
    <d v="2012-09-28T00:00:00"/>
    <s v="Second Class"/>
    <x v="56"/>
    <s v="Steven Cartwright"/>
    <x v="0"/>
    <s v="United States"/>
    <x v="12"/>
    <x v="5"/>
    <n v="77070"/>
    <x v="2"/>
    <s v="TEC-PH-10001760"/>
    <x v="2"/>
    <x v="7"/>
    <s v="Bose SoundLink Bluetooth Speaker"/>
    <n v="1114.4000000000001"/>
    <n v="7"/>
    <n v="0.2"/>
    <n v="376.11"/>
  </r>
  <r>
    <n v="283"/>
    <s v="CA-2012-130890"/>
    <x v="1"/>
    <x v="121"/>
    <d v="2012-11-06T00:00:00"/>
    <s v="Standard Class"/>
    <x v="123"/>
    <s v="Jas O'Carroll"/>
    <x v="0"/>
    <s v="United States"/>
    <x v="1"/>
    <x v="1"/>
    <n v="90004"/>
    <x v="1"/>
    <s v="FUR-TA-10002903"/>
    <x v="0"/>
    <x v="3"/>
    <s v="Bevis Round Bullnose 29&quot; High Table Top"/>
    <n v="1038.8399999999999"/>
    <n v="5"/>
    <n v="0.2"/>
    <n v="51.942000000000007"/>
  </r>
  <r>
    <n v="284"/>
    <s v="CA-2012-130883"/>
    <x v="1"/>
    <x v="120"/>
    <d v="2012-10-02T00:00:00"/>
    <s v="Standard Class"/>
    <x v="14"/>
    <s v="Tracy Blumstein"/>
    <x v="0"/>
    <s v="United States"/>
    <x v="32"/>
    <x v="21"/>
    <n v="97206"/>
    <x v="1"/>
    <s v="OFF-PA-10000474"/>
    <x v="1"/>
    <x v="10"/>
    <s v="Staples"/>
    <n v="141.76"/>
    <n v="5"/>
    <n v="0.2"/>
    <n v="47.843999999999994"/>
  </r>
  <r>
    <n v="285"/>
    <s v="CA-2012-130883"/>
    <x v="1"/>
    <x v="120"/>
    <d v="2012-10-02T00:00:00"/>
    <s v="Standard Class"/>
    <x v="14"/>
    <s v="Tracy Blumstein"/>
    <x v="0"/>
    <s v="United States"/>
    <x v="32"/>
    <x v="21"/>
    <n v="97206"/>
    <x v="1"/>
    <s v="TEC-AC-10001956"/>
    <x v="2"/>
    <x v="11"/>
    <s v="Microsoft Arc Touch Mouse"/>
    <n v="239.80000000000004"/>
    <n v="5"/>
    <n v="0.2"/>
    <n v="47.959999999999987"/>
  </r>
  <r>
    <n v="286"/>
    <s v="CA-2012-130883"/>
    <x v="1"/>
    <x v="120"/>
    <d v="2012-10-02T00:00:00"/>
    <s v="Standard Class"/>
    <x v="14"/>
    <s v="Tracy Blumstein"/>
    <x v="0"/>
    <s v="United States"/>
    <x v="32"/>
    <x v="21"/>
    <n v="97206"/>
    <x v="1"/>
    <s v="OFF-PA-10004100"/>
    <x v="1"/>
    <x v="10"/>
    <s v="Xerox 216"/>
    <n v="31.104000000000006"/>
    <n v="6"/>
    <n v="0.2"/>
    <n v="10.8864"/>
  </r>
  <r>
    <n v="287"/>
    <s v="CA-2013-112697"/>
    <x v="0"/>
    <x v="122"/>
    <d v="2013-12-21T00:00:00"/>
    <s v="Second Class"/>
    <x v="124"/>
    <s v="Alan Haines"/>
    <x v="1"/>
    <s v="United States"/>
    <x v="76"/>
    <x v="2"/>
    <n v="33319"/>
    <x v="0"/>
    <s v="OFF-BI-10000778"/>
    <x v="1"/>
    <x v="8"/>
    <s v="GBC VeloBinder Electric Binding Machine"/>
    <n v="254.05800000000002"/>
    <n v="7"/>
    <n v="0.7"/>
    <n v="-169.3719999999999"/>
  </r>
  <r>
    <n v="288"/>
    <s v="CA-2013-112697"/>
    <x v="0"/>
    <x v="122"/>
    <d v="2013-12-21T00:00:00"/>
    <s v="Second Class"/>
    <x v="124"/>
    <s v="Alan Haines"/>
    <x v="1"/>
    <s v="United States"/>
    <x v="76"/>
    <x v="2"/>
    <n v="33319"/>
    <x v="0"/>
    <s v="OFF-AP-10002684"/>
    <x v="1"/>
    <x v="9"/>
    <s v="Acco 7-Outlet Masterpiece Power Center, Wihtout Fax/Phone Line Protection"/>
    <n v="194.52800000000002"/>
    <n v="2"/>
    <n v="0.2"/>
    <n v="24.315999999999974"/>
  </r>
  <r>
    <n v="289"/>
    <s v="CA-2013-112697"/>
    <x v="0"/>
    <x v="122"/>
    <d v="2013-12-21T00:00:00"/>
    <s v="Second Class"/>
    <x v="124"/>
    <s v="Alan Haines"/>
    <x v="1"/>
    <s v="United States"/>
    <x v="76"/>
    <x v="2"/>
    <n v="33319"/>
    <x v="0"/>
    <s v="OFF-SU-10000646"/>
    <x v="1"/>
    <x v="14"/>
    <s v="Premier Automatic Letter Opener"/>
    <n v="961.48000000000013"/>
    <n v="5"/>
    <n v="0.2"/>
    <n v="-204.31449999999995"/>
  </r>
  <r>
    <n v="290"/>
    <s v="CA-2013-110772"/>
    <x v="0"/>
    <x v="73"/>
    <d v="2013-11-25T00:00:00"/>
    <s v="Second Class"/>
    <x v="125"/>
    <s v="Nick Zandusky"/>
    <x v="2"/>
    <s v="United States"/>
    <x v="38"/>
    <x v="24"/>
    <n v="43229"/>
    <x v="3"/>
    <s v="OFF-FA-10002983"/>
    <x v="1"/>
    <x v="13"/>
    <s v="Advantus SlideClip Paper Clips"/>
    <n v="19.096"/>
    <n v="7"/>
    <n v="0.2"/>
    <n v="6.6835999999999993"/>
  </r>
  <r>
    <n v="291"/>
    <s v="CA-2013-110772"/>
    <x v="0"/>
    <x v="73"/>
    <d v="2013-11-25T00:00:00"/>
    <s v="Second Class"/>
    <x v="125"/>
    <s v="Nick Zandusky"/>
    <x v="2"/>
    <s v="United States"/>
    <x v="38"/>
    <x v="24"/>
    <n v="43229"/>
    <x v="3"/>
    <s v="OFF-LA-10004689"/>
    <x v="1"/>
    <x v="2"/>
    <s v="Avery 512"/>
    <n v="18.496000000000002"/>
    <n v="8"/>
    <n v="0.2"/>
    <n v="6.2423999999999999"/>
  </r>
  <r>
    <n v="292"/>
    <s v="CA-2013-110772"/>
    <x v="0"/>
    <x v="73"/>
    <d v="2013-11-25T00:00:00"/>
    <s v="Second Class"/>
    <x v="125"/>
    <s v="Nick Zandusky"/>
    <x v="2"/>
    <s v="United States"/>
    <x v="38"/>
    <x v="24"/>
    <n v="43229"/>
    <x v="3"/>
    <s v="TEC-AC-10002001"/>
    <x v="2"/>
    <x v="11"/>
    <s v="Logitech Wireless Gaming Headset G930"/>
    <n v="255.98400000000004"/>
    <n v="2"/>
    <n v="0.2"/>
    <n v="54.396600000000007"/>
  </r>
  <r>
    <n v="293"/>
    <s v="CA-2013-110772"/>
    <x v="0"/>
    <x v="73"/>
    <d v="2013-11-25T00:00:00"/>
    <s v="Second Class"/>
    <x v="125"/>
    <s v="Nick Zandusky"/>
    <x v="2"/>
    <s v="United States"/>
    <x v="38"/>
    <x v="24"/>
    <n v="43229"/>
    <x v="3"/>
    <s v="FUR-BO-10004709"/>
    <x v="0"/>
    <x v="0"/>
    <s v="Bush Westfield Collection Bookcases, Medium Cherry Finish"/>
    <n v="86.97"/>
    <n v="3"/>
    <n v="0.5"/>
    <n v="-48.703199999999995"/>
  </r>
  <r>
    <n v="294"/>
    <s v="CA-2011-111451"/>
    <x v="2"/>
    <x v="58"/>
    <d v="2011-12-28T00:00:00"/>
    <s v="First Class"/>
    <x v="126"/>
    <s v="Kelly Lampkin"/>
    <x v="1"/>
    <s v="United States"/>
    <x v="77"/>
    <x v="22"/>
    <n v="80906"/>
    <x v="1"/>
    <s v="FUR-FU-10004091"/>
    <x v="0"/>
    <x v="5"/>
    <s v="Howard Miller 13&quot; Diameter Goldtone Round Wall Clock"/>
    <n v="300.416"/>
    <n v="8"/>
    <n v="0.2"/>
    <n v="78.859200000000001"/>
  </r>
  <r>
    <n v="295"/>
    <s v="CA-2011-111451"/>
    <x v="2"/>
    <x v="58"/>
    <d v="2011-12-28T00:00:00"/>
    <s v="First Class"/>
    <x v="126"/>
    <s v="Kelly Lampkin"/>
    <x v="1"/>
    <s v="United States"/>
    <x v="77"/>
    <x v="22"/>
    <n v="80906"/>
    <x v="1"/>
    <s v="FUR-CH-10001891"/>
    <x v="0"/>
    <x v="1"/>
    <s v="Global Deluxe Office Fabric Chairs"/>
    <n v="230.35200000000003"/>
    <n v="3"/>
    <n v="0.2"/>
    <n v="20.155800000000013"/>
  </r>
  <r>
    <n v="296"/>
    <s v="CA-2011-111451"/>
    <x v="2"/>
    <x v="58"/>
    <d v="2011-12-28T00:00:00"/>
    <s v="First Class"/>
    <x v="126"/>
    <s v="Kelly Lampkin"/>
    <x v="1"/>
    <s v="United States"/>
    <x v="77"/>
    <x v="22"/>
    <n v="80906"/>
    <x v="1"/>
    <s v="FUR-FU-10002918"/>
    <x v="0"/>
    <x v="5"/>
    <s v="Eldon ClusterMat Chair Mat with Cordless Antistatic Protection"/>
    <n v="218.35200000000003"/>
    <n v="3"/>
    <n v="0.2"/>
    <n v="-24.564599999999999"/>
  </r>
  <r>
    <n v="297"/>
    <s v="CA-2011-111451"/>
    <x v="2"/>
    <x v="58"/>
    <d v="2011-12-28T00:00:00"/>
    <s v="First Class"/>
    <x v="126"/>
    <s v="Kelly Lampkin"/>
    <x v="1"/>
    <s v="United States"/>
    <x v="77"/>
    <x v="22"/>
    <n v="80906"/>
    <x v="1"/>
    <s v="OFF-BI-10004593"/>
    <x v="1"/>
    <x v="8"/>
    <s v="Ibico Laser Imprintable Binding System Covers"/>
    <n v="78.600000000000009"/>
    <n v="5"/>
    <n v="0.7"/>
    <n v="-62.88000000000001"/>
  </r>
  <r>
    <n v="298"/>
    <s v="CA-2011-111451"/>
    <x v="2"/>
    <x v="58"/>
    <d v="2011-12-28T00:00:00"/>
    <s v="First Class"/>
    <x v="126"/>
    <s v="Kelly Lampkin"/>
    <x v="1"/>
    <s v="United States"/>
    <x v="77"/>
    <x v="22"/>
    <n v="80906"/>
    <x v="1"/>
    <s v="OFF-FA-10004854"/>
    <x v="1"/>
    <x v="13"/>
    <s v="Vinyl Coated Wire Paper Clips in Organizer Box, 800/Box"/>
    <n v="27.552000000000003"/>
    <n v="3"/>
    <n v="0.2"/>
    <n v="9.2987999999999964"/>
  </r>
  <r>
    <n v="299"/>
    <s v="CA-2013-142545"/>
    <x v="0"/>
    <x v="99"/>
    <d v="2013-11-04T00:00:00"/>
    <s v="Standard Class"/>
    <x v="63"/>
    <s v="Jonathan Doherty"/>
    <x v="1"/>
    <s v="United States"/>
    <x v="78"/>
    <x v="30"/>
    <n v="7109"/>
    <x v="3"/>
    <s v="OFF-PA-10002105"/>
    <x v="1"/>
    <x v="10"/>
    <s v="Xerox 223"/>
    <n v="32.400000000000006"/>
    <n v="5"/>
    <n v="0"/>
    <n v="15.552000000000001"/>
  </r>
  <r>
    <n v="300"/>
    <s v="CA-2013-142545"/>
    <x v="0"/>
    <x v="99"/>
    <d v="2013-11-04T00:00:00"/>
    <s v="Standard Class"/>
    <x v="63"/>
    <s v="Jonathan Doherty"/>
    <x v="1"/>
    <s v="United States"/>
    <x v="78"/>
    <x v="30"/>
    <n v="7109"/>
    <x v="3"/>
    <s v="OFF-ST-10002756"/>
    <x v="1"/>
    <x v="4"/>
    <s v="Tennsco Stur-D-Stor Boltless Shelving, 5 Shelves, 24&quot; Deep, Sand"/>
    <n v="1082.48"/>
    <n v="8"/>
    <n v="0"/>
    <n v="10.824800000000096"/>
  </r>
  <r>
    <n v="301"/>
    <s v="CA-2013-142545"/>
    <x v="0"/>
    <x v="99"/>
    <d v="2013-11-04T00:00:00"/>
    <s v="Standard Class"/>
    <x v="63"/>
    <s v="Jonathan Doherty"/>
    <x v="1"/>
    <s v="United States"/>
    <x v="78"/>
    <x v="30"/>
    <n v="7109"/>
    <x v="3"/>
    <s v="OFF-PA-10004243"/>
    <x v="1"/>
    <x v="10"/>
    <s v="Xerox 1939"/>
    <n v="56.91"/>
    <n v="3"/>
    <n v="0"/>
    <n v="27.316799999999997"/>
  </r>
  <r>
    <n v="302"/>
    <s v="CA-2013-142545"/>
    <x v="0"/>
    <x v="99"/>
    <d v="2013-11-04T00:00:00"/>
    <s v="Standard Class"/>
    <x v="63"/>
    <s v="Jonathan Doherty"/>
    <x v="1"/>
    <s v="United States"/>
    <x v="78"/>
    <x v="30"/>
    <n v="7109"/>
    <x v="3"/>
    <s v="FUR-FU-10001861"/>
    <x v="0"/>
    <x v="5"/>
    <s v="Floodlight Indoor Halogen Bulbs, 1 Bulb per Pack, 60 Watts"/>
    <n v="77.599999999999994"/>
    <n v="4"/>
    <n v="0"/>
    <n v="38.023999999999994"/>
  </r>
  <r>
    <n v="303"/>
    <s v="CA-2013-142545"/>
    <x v="0"/>
    <x v="99"/>
    <d v="2013-11-04T00:00:00"/>
    <s v="Standard Class"/>
    <x v="63"/>
    <s v="Jonathan Doherty"/>
    <x v="1"/>
    <s v="United States"/>
    <x v="78"/>
    <x v="30"/>
    <n v="7109"/>
    <x v="3"/>
    <s v="OFF-BI-10002706"/>
    <x v="1"/>
    <x v="8"/>
    <s v="Avery Premier Heavy-Duty Binder with Round Locking Rings"/>
    <n v="14.28"/>
    <n v="1"/>
    <n v="0"/>
    <n v="6.5687999999999995"/>
  </r>
  <r>
    <n v="304"/>
    <s v="US-2014-152380"/>
    <x v="3"/>
    <x v="123"/>
    <d v="2014-11-24T00:00:00"/>
    <s v="Standard Class"/>
    <x v="101"/>
    <s v="Jonathan Howell"/>
    <x v="0"/>
    <s v="United States"/>
    <x v="22"/>
    <x v="10"/>
    <n v="60623"/>
    <x v="2"/>
    <s v="FUR-TA-10002533"/>
    <x v="0"/>
    <x v="3"/>
    <s v="BPI Conference Tables"/>
    <n v="219.07500000000002"/>
    <n v="3"/>
    <n v="0.5"/>
    <n v="-131.44500000000005"/>
  </r>
  <r>
    <n v="305"/>
    <s v="CA-2012-144253"/>
    <x v="1"/>
    <x v="124"/>
    <d v="2012-05-09T00:00:00"/>
    <s v="Second Class"/>
    <x v="127"/>
    <s v="Alan Schoenberger"/>
    <x v="1"/>
    <s v="United States"/>
    <x v="20"/>
    <x v="15"/>
    <n v="10024"/>
    <x v="3"/>
    <s v="FUR-FU-10002671"/>
    <x v="0"/>
    <x v="5"/>
    <s v="Electrix 20W Halogen Replacement Bulb for Zoom-In Desk Lamp"/>
    <n v="26.8"/>
    <n v="2"/>
    <n v="0"/>
    <n v="12.863999999999999"/>
  </r>
  <r>
    <n v="306"/>
    <s v="CA-2011-130960"/>
    <x v="2"/>
    <x v="125"/>
    <d v="2012-01-04T00:00:00"/>
    <s v="Standard Class"/>
    <x v="33"/>
    <s v="Ken Brennan"/>
    <x v="1"/>
    <s v="United States"/>
    <x v="79"/>
    <x v="12"/>
    <n v="48180"/>
    <x v="2"/>
    <s v="OFF-AR-10003651"/>
    <x v="1"/>
    <x v="6"/>
    <s v="Newell 350"/>
    <n v="9.84"/>
    <n v="3"/>
    <n v="0"/>
    <n v="2.8535999999999988"/>
  </r>
  <r>
    <n v="307"/>
    <s v="CA-2011-111003"/>
    <x v="2"/>
    <x v="106"/>
    <d v="2011-06-06T00:00:00"/>
    <s v="Standard Class"/>
    <x v="128"/>
    <s v="Corey Roper"/>
    <x v="2"/>
    <s v="United States"/>
    <x v="80"/>
    <x v="30"/>
    <n v="8701"/>
    <x v="3"/>
    <s v="OFF-BI-10001072"/>
    <x v="1"/>
    <x v="8"/>
    <s v="GBC Clear Cover, 8-1/2 x 11, unpunched, 25 covers per pack"/>
    <n v="45.480000000000004"/>
    <n v="3"/>
    <n v="0"/>
    <n v="20.9208"/>
  </r>
  <r>
    <n v="308"/>
    <s v="CA-2011-111003"/>
    <x v="2"/>
    <x v="106"/>
    <d v="2011-06-06T00:00:00"/>
    <s v="Standard Class"/>
    <x v="128"/>
    <s v="Corey Roper"/>
    <x v="2"/>
    <s v="United States"/>
    <x v="80"/>
    <x v="30"/>
    <n v="8701"/>
    <x v="3"/>
    <s v="OFF-AR-10002135"/>
    <x v="1"/>
    <x v="6"/>
    <s v="Boston Heavy-Duty Trimline Electric Pencil Sharpeners"/>
    <n v="289.20000000000005"/>
    <n v="6"/>
    <n v="0"/>
    <n v="83.867999999999967"/>
  </r>
  <r>
    <n v="309"/>
    <s v="CA-2014-126774"/>
    <x v="3"/>
    <x v="4"/>
    <d v="2014-04-18T00:00:00"/>
    <s v="First Class"/>
    <x v="129"/>
    <s v="Shahid Hopkins"/>
    <x v="0"/>
    <s v="United States"/>
    <x v="81"/>
    <x v="17"/>
    <n v="22204"/>
    <x v="0"/>
    <s v="OFF-AR-10002804"/>
    <x v="1"/>
    <x v="6"/>
    <s v="Faber Castell Col-Erase Pencils"/>
    <n v="4.8899999999999997"/>
    <n v="1"/>
    <n v="0"/>
    <n v="2.0049000000000001"/>
  </r>
  <r>
    <n v="310"/>
    <s v="CA-2013-142902"/>
    <x v="0"/>
    <x v="126"/>
    <d v="2013-09-15T00:00:00"/>
    <s v="Second Class"/>
    <x v="130"/>
    <s v="Ben Peterman"/>
    <x v="1"/>
    <s v="United States"/>
    <x v="82"/>
    <x v="22"/>
    <n v="80004"/>
    <x v="1"/>
    <s v="FUR-FU-10001918"/>
    <x v="0"/>
    <x v="5"/>
    <s v="C-Line Cubicle Keepers Polyproplyene Holder With Velcro Backings"/>
    <n v="15.136000000000003"/>
    <n v="4"/>
    <n v="0.2"/>
    <n v="3.5948000000000011"/>
  </r>
  <r>
    <n v="311"/>
    <s v="CA-2013-142902"/>
    <x v="0"/>
    <x v="126"/>
    <d v="2013-09-15T00:00:00"/>
    <s v="Second Class"/>
    <x v="130"/>
    <s v="Ben Peterman"/>
    <x v="1"/>
    <s v="United States"/>
    <x v="82"/>
    <x v="22"/>
    <n v="80004"/>
    <x v="1"/>
    <s v="FUR-CH-10004086"/>
    <x v="0"/>
    <x v="1"/>
    <s v="Hon 4070 Series Pagoda Armless Upholstered Stacking Chairs"/>
    <n v="466.76800000000003"/>
    <n v="2"/>
    <n v="0.2"/>
    <n v="52.511399999999981"/>
  </r>
  <r>
    <n v="312"/>
    <s v="CA-2013-142902"/>
    <x v="0"/>
    <x v="126"/>
    <d v="2013-09-15T00:00:00"/>
    <s v="Second Class"/>
    <x v="130"/>
    <s v="Ben Peterman"/>
    <x v="1"/>
    <s v="United States"/>
    <x v="82"/>
    <x v="22"/>
    <n v="80004"/>
    <x v="1"/>
    <s v="FUR-FU-10001756"/>
    <x v="0"/>
    <x v="5"/>
    <s v="Eldon Expressions Desk Accessory, Wood Photo Frame, Mahogany"/>
    <n v="15.231999999999999"/>
    <n v="1"/>
    <n v="0.2"/>
    <n v="1.7135999999999978"/>
  </r>
  <r>
    <n v="313"/>
    <s v="CA-2013-142902"/>
    <x v="0"/>
    <x v="126"/>
    <d v="2013-09-15T00:00:00"/>
    <s v="Second Class"/>
    <x v="130"/>
    <s v="Ben Peterman"/>
    <x v="1"/>
    <s v="United States"/>
    <x v="82"/>
    <x v="22"/>
    <n v="80004"/>
    <x v="1"/>
    <s v="OFF-LA-10000634"/>
    <x v="1"/>
    <x v="2"/>
    <s v="Avery 509"/>
    <n v="6.2640000000000002"/>
    <n v="3"/>
    <n v="0.2"/>
    <n v="2.0358000000000001"/>
  </r>
  <r>
    <n v="314"/>
    <s v="CA-2011-120887"/>
    <x v="2"/>
    <x v="127"/>
    <d v="2011-10-03T00:00:00"/>
    <s v="Standard Class"/>
    <x v="131"/>
    <s v="Thomas Seio"/>
    <x v="1"/>
    <s v="United States"/>
    <x v="83"/>
    <x v="30"/>
    <n v="7601"/>
    <x v="3"/>
    <s v="FUR-FU-10001588"/>
    <x v="0"/>
    <x v="5"/>
    <s v="Deflect-o SuperTray Unbreakable Stackable Tray, Letter, Black"/>
    <n v="87.539999999999992"/>
    <n v="3"/>
    <n v="0"/>
    <n v="37.642200000000003"/>
  </r>
  <r>
    <n v="315"/>
    <s v="CA-2011-167850"/>
    <x v="2"/>
    <x v="128"/>
    <d v="2011-08-16T00:00:00"/>
    <s v="Standard Class"/>
    <x v="132"/>
    <s v="Andy Gerbode"/>
    <x v="1"/>
    <s v="United States"/>
    <x v="84"/>
    <x v="2"/>
    <n v="33710"/>
    <x v="0"/>
    <s v="TEC-PH-10002398"/>
    <x v="2"/>
    <x v="7"/>
    <s v="AT&amp;T 1070 Corded Phone"/>
    <n v="178.38400000000001"/>
    <n v="2"/>
    <n v="0.2"/>
    <n v="22.297999999999973"/>
  </r>
  <r>
    <n v="316"/>
    <s v="CA-2011-167850"/>
    <x v="2"/>
    <x v="128"/>
    <d v="2011-08-16T00:00:00"/>
    <s v="Standard Class"/>
    <x v="132"/>
    <s v="Andy Gerbode"/>
    <x v="1"/>
    <s v="United States"/>
    <x v="84"/>
    <x v="2"/>
    <n v="33710"/>
    <x v="0"/>
    <s v="OFF-PA-10001937"/>
    <x v="1"/>
    <x v="10"/>
    <s v="Xerox 21"/>
    <n v="15.552000000000003"/>
    <n v="3"/>
    <n v="0.2"/>
    <n v="5.4432"/>
  </r>
  <r>
    <n v="317"/>
    <s v="CA-2011-164259"/>
    <x v="2"/>
    <x v="129"/>
    <d v="2011-12-30T00:00:00"/>
    <s v="First Class"/>
    <x v="133"/>
    <s v="Sung Pak"/>
    <x v="1"/>
    <s v="United States"/>
    <x v="10"/>
    <x v="9"/>
    <n v="19143"/>
    <x v="3"/>
    <s v="OFF-AR-10003373"/>
    <x v="1"/>
    <x v="6"/>
    <s v="Boston School Pro Electric Pencil Sharpener, 1670"/>
    <n v="99.13600000000001"/>
    <n v="4"/>
    <n v="0.2"/>
    <n v="8.674399999999995"/>
  </r>
  <r>
    <n v="318"/>
    <s v="CA-2011-164973"/>
    <x v="2"/>
    <x v="130"/>
    <d v="2011-11-09T00:00:00"/>
    <s v="Standard Class"/>
    <x v="134"/>
    <s v="Nathan Mautz"/>
    <x v="2"/>
    <s v="United States"/>
    <x v="20"/>
    <x v="15"/>
    <n v="10024"/>
    <x v="3"/>
    <s v="FUR-CH-10002602"/>
    <x v="0"/>
    <x v="1"/>
    <s v="DMI Arturo Collection Mission-style Design Wood Chair"/>
    <n v="135.88200000000001"/>
    <n v="1"/>
    <n v="0.1"/>
    <n v="24.156800000000004"/>
  </r>
  <r>
    <n v="319"/>
    <s v="CA-2011-164973"/>
    <x v="2"/>
    <x v="130"/>
    <d v="2011-11-09T00:00:00"/>
    <s v="Standard Class"/>
    <x v="134"/>
    <s v="Nathan Mautz"/>
    <x v="2"/>
    <s v="United States"/>
    <x v="20"/>
    <x v="15"/>
    <n v="10024"/>
    <x v="3"/>
    <s v="TEC-MA-10002927"/>
    <x v="2"/>
    <x v="15"/>
    <s v="Canon imageCLASS MF7460 Monochrome Digital Laser Multifunction Copier"/>
    <n v="3991.98"/>
    <n v="2"/>
    <n v="0"/>
    <n v="1995.99"/>
  </r>
  <r>
    <n v="320"/>
    <s v="CA-2011-164973"/>
    <x v="2"/>
    <x v="130"/>
    <d v="2011-11-09T00:00:00"/>
    <s v="Standard Class"/>
    <x v="134"/>
    <s v="Nathan Mautz"/>
    <x v="2"/>
    <s v="United States"/>
    <x v="20"/>
    <x v="15"/>
    <n v="10024"/>
    <x v="3"/>
    <s v="TEC-PH-10004093"/>
    <x v="2"/>
    <x v="7"/>
    <s v="Panasonic Kx-TS550"/>
    <n v="275.94"/>
    <n v="6"/>
    <n v="0"/>
    <n v="80.022599999999997"/>
  </r>
  <r>
    <n v="321"/>
    <s v="CA-2011-164973"/>
    <x v="2"/>
    <x v="130"/>
    <d v="2011-11-09T00:00:00"/>
    <s v="Standard Class"/>
    <x v="134"/>
    <s v="Nathan Mautz"/>
    <x v="2"/>
    <s v="United States"/>
    <x v="20"/>
    <x v="15"/>
    <n v="10024"/>
    <x v="3"/>
    <s v="TEC-AC-10000892"/>
    <x v="2"/>
    <x v="11"/>
    <s v="NETGEAR N750 Dual Band Wi-Fi Gigabit Router"/>
    <n v="360"/>
    <n v="4"/>
    <n v="0"/>
    <n v="129.6"/>
  </r>
  <r>
    <n v="322"/>
    <s v="CA-2011-164973"/>
    <x v="2"/>
    <x v="130"/>
    <d v="2011-11-09T00:00:00"/>
    <s v="Standard Class"/>
    <x v="134"/>
    <s v="Nathan Mautz"/>
    <x v="2"/>
    <s v="United States"/>
    <x v="20"/>
    <x v="15"/>
    <n v="10024"/>
    <x v="3"/>
    <s v="OFF-ST-10002974"/>
    <x v="1"/>
    <x v="4"/>
    <s v="Trav-L-File Heavy-Duty Shuttle II, Black"/>
    <n v="43.57"/>
    <n v="1"/>
    <n v="0"/>
    <n v="13.070999999999998"/>
  </r>
  <r>
    <n v="323"/>
    <s v="CA-2011-156601"/>
    <x v="2"/>
    <x v="111"/>
    <d v="2011-09-24T00:00:00"/>
    <s v="Standard Class"/>
    <x v="135"/>
    <s v="Frank Atkinson"/>
    <x v="1"/>
    <s v="United States"/>
    <x v="85"/>
    <x v="1"/>
    <n v="90805"/>
    <x v="1"/>
    <s v="OFF-FA-10000624"/>
    <x v="1"/>
    <x v="13"/>
    <s v="OIC Binder Clips"/>
    <n v="7.16"/>
    <n v="2"/>
    <n v="0"/>
    <n v="3.58"/>
  </r>
  <r>
    <n v="324"/>
    <s v="CA-2013-162138"/>
    <x v="0"/>
    <x v="131"/>
    <d v="2013-04-28T00:00:00"/>
    <s v="Standard Class"/>
    <x v="136"/>
    <s v="Grace Kelly"/>
    <x v="1"/>
    <s v="United States"/>
    <x v="86"/>
    <x v="1"/>
    <n v="92345"/>
    <x v="1"/>
    <s v="OFF-BI-10004593"/>
    <x v="1"/>
    <x v="8"/>
    <s v="Ibico Laser Imprintable Binding System Covers"/>
    <n v="251.52"/>
    <n v="6"/>
    <n v="0.2"/>
    <n v="81.744"/>
  </r>
  <r>
    <n v="325"/>
    <s v="CA-2013-162138"/>
    <x v="0"/>
    <x v="131"/>
    <d v="2013-04-28T00:00:00"/>
    <s v="Standard Class"/>
    <x v="136"/>
    <s v="Grace Kelly"/>
    <x v="1"/>
    <s v="United States"/>
    <x v="86"/>
    <x v="1"/>
    <n v="92345"/>
    <x v="1"/>
    <s v="TEC-AC-10001908"/>
    <x v="2"/>
    <x v="11"/>
    <s v="Logitech Wireless Headset h800"/>
    <n v="99.99"/>
    <n v="1"/>
    <n v="0"/>
    <n v="34.996499999999997"/>
  </r>
  <r>
    <n v="326"/>
    <s v="CA-2014-153339"/>
    <x v="3"/>
    <x v="132"/>
    <d v="2014-11-06T00:00:00"/>
    <s v="Second Class"/>
    <x v="137"/>
    <s v="Don Jones"/>
    <x v="1"/>
    <s v="United States"/>
    <x v="87"/>
    <x v="18"/>
    <n v="37130"/>
    <x v="0"/>
    <s v="FUR-FU-10001967"/>
    <x v="0"/>
    <x v="5"/>
    <s v="Telescoping Adjustable Floor Lamp"/>
    <n v="15.991999999999999"/>
    <n v="1"/>
    <n v="0.2"/>
    <n v="0.99949999999999894"/>
  </r>
  <r>
    <n v="327"/>
    <s v="US-2013-141544"/>
    <x v="0"/>
    <x v="133"/>
    <d v="2013-09-02T00:00:00"/>
    <s v="First Class"/>
    <x v="138"/>
    <s v="Patrick O'Brill"/>
    <x v="0"/>
    <s v="United States"/>
    <x v="10"/>
    <x v="9"/>
    <n v="19143"/>
    <x v="3"/>
    <s v="TEC-PH-10003645"/>
    <x v="2"/>
    <x v="7"/>
    <s v="Aastra 57i VoIP phone"/>
    <n v="290.89800000000002"/>
    <n v="3"/>
    <n v="0.4"/>
    <n v="-67.876199999999997"/>
  </r>
  <r>
    <n v="328"/>
    <s v="US-2013-141544"/>
    <x v="0"/>
    <x v="133"/>
    <d v="2013-09-02T00:00:00"/>
    <s v="First Class"/>
    <x v="138"/>
    <s v="Patrick O'Brill"/>
    <x v="0"/>
    <s v="United States"/>
    <x v="10"/>
    <x v="9"/>
    <n v="19143"/>
    <x v="3"/>
    <s v="OFF-ST-10000675"/>
    <x v="1"/>
    <x v="4"/>
    <s v="File Shuttle II and Handi-File, Black"/>
    <n v="54.224000000000004"/>
    <n v="2"/>
    <n v="0.2"/>
    <n v="3.3889999999999993"/>
  </r>
  <r>
    <n v="329"/>
    <s v="US-2013-141544"/>
    <x v="0"/>
    <x v="133"/>
    <d v="2013-09-02T00:00:00"/>
    <s v="First Class"/>
    <x v="138"/>
    <s v="Patrick O'Brill"/>
    <x v="0"/>
    <s v="United States"/>
    <x v="10"/>
    <x v="9"/>
    <n v="19143"/>
    <x v="3"/>
    <s v="FUR-CH-10003312"/>
    <x v="0"/>
    <x v="1"/>
    <s v="Hon 2090 “Pillow Soft” Series Mid Back Swivel/Tilt Chairs"/>
    <n v="786.74400000000003"/>
    <n v="4"/>
    <n v="0.3"/>
    <n v="-258.50160000000011"/>
  </r>
  <r>
    <n v="330"/>
    <s v="US-2013-141544"/>
    <x v="0"/>
    <x v="133"/>
    <d v="2013-09-02T00:00:00"/>
    <s v="First Class"/>
    <x v="138"/>
    <s v="Patrick O'Brill"/>
    <x v="0"/>
    <s v="United States"/>
    <x v="10"/>
    <x v="9"/>
    <n v="19143"/>
    <x v="3"/>
    <s v="OFF-LA-10001074"/>
    <x v="1"/>
    <x v="2"/>
    <s v="Round Specialty Laser Printer Labels"/>
    <n v="100.24000000000001"/>
    <n v="10"/>
    <n v="0.2"/>
    <n v="33.830999999999989"/>
  </r>
  <r>
    <n v="331"/>
    <s v="US-2013-141544"/>
    <x v="0"/>
    <x v="133"/>
    <d v="2013-09-02T00:00:00"/>
    <s v="First Class"/>
    <x v="138"/>
    <s v="Patrick O'Brill"/>
    <x v="0"/>
    <s v="United States"/>
    <x v="10"/>
    <x v="9"/>
    <n v="19143"/>
    <x v="3"/>
    <s v="OFF-BI-10001524"/>
    <x v="1"/>
    <x v="8"/>
    <s v="GBC Premium Transparent Covers with Diagonal Lined Pattern"/>
    <n v="37.76400000000001"/>
    <n v="6"/>
    <n v="0.7"/>
    <n v="-27.693600000000004"/>
  </r>
  <r>
    <n v="332"/>
    <s v="US-2013-150147"/>
    <x v="0"/>
    <x v="134"/>
    <d v="2013-04-30T00:00:00"/>
    <s v="Second Class"/>
    <x v="139"/>
    <s v="John Lucas"/>
    <x v="0"/>
    <s v="United States"/>
    <x v="10"/>
    <x v="9"/>
    <n v="19134"/>
    <x v="3"/>
    <s v="TEC-PH-10004614"/>
    <x v="2"/>
    <x v="7"/>
    <s v="AT&amp;T 841000 Phone"/>
    <n v="82.8"/>
    <n v="2"/>
    <n v="0.4"/>
    <n v="-20.700000000000003"/>
  </r>
  <r>
    <n v="333"/>
    <s v="US-2013-150147"/>
    <x v="0"/>
    <x v="134"/>
    <d v="2013-04-30T00:00:00"/>
    <s v="Second Class"/>
    <x v="139"/>
    <s v="John Lucas"/>
    <x v="0"/>
    <s v="United States"/>
    <x v="10"/>
    <x v="9"/>
    <n v="19134"/>
    <x v="3"/>
    <s v="OFF-BI-10001153"/>
    <x v="1"/>
    <x v="8"/>
    <s v="Ibico Recycled Grain-Textured Covers"/>
    <n v="20.724000000000004"/>
    <n v="2"/>
    <n v="0.7"/>
    <n v="-13.815999999999995"/>
  </r>
  <r>
    <n v="334"/>
    <s v="US-2013-150147"/>
    <x v="0"/>
    <x v="134"/>
    <d v="2013-04-30T00:00:00"/>
    <s v="Second Class"/>
    <x v="139"/>
    <s v="John Lucas"/>
    <x v="0"/>
    <s v="United States"/>
    <x v="10"/>
    <x v="9"/>
    <n v="19134"/>
    <x v="3"/>
    <s v="OFF-BI-10001982"/>
    <x v="1"/>
    <x v="8"/>
    <s v="Wilson Jones Custom Binder Spines &amp; Labels"/>
    <n v="4.8960000000000008"/>
    <n v="3"/>
    <n v="0.7"/>
    <n v="-3.4271999999999991"/>
  </r>
  <r>
    <n v="335"/>
    <s v="CA-2012-137946"/>
    <x v="1"/>
    <x v="135"/>
    <d v="2012-09-04T00:00:00"/>
    <s v="Second Class"/>
    <x v="140"/>
    <s v="Doug Bickford"/>
    <x v="0"/>
    <s v="United States"/>
    <x v="1"/>
    <x v="1"/>
    <n v="90045"/>
    <x v="1"/>
    <s v="OFF-BI-10001922"/>
    <x v="1"/>
    <x v="8"/>
    <s v="Storex Dura Pro Binders"/>
    <n v="4.7520000000000007"/>
    <n v="1"/>
    <n v="0.2"/>
    <n v="1.6037999999999997"/>
  </r>
  <r>
    <n v="336"/>
    <s v="CA-2012-137946"/>
    <x v="1"/>
    <x v="135"/>
    <d v="2012-09-04T00:00:00"/>
    <s v="Second Class"/>
    <x v="140"/>
    <s v="Doug Bickford"/>
    <x v="0"/>
    <s v="United States"/>
    <x v="1"/>
    <x v="1"/>
    <n v="90045"/>
    <x v="1"/>
    <s v="TEC-CO-10001449"/>
    <x v="2"/>
    <x v="16"/>
    <s v="Hewlett Packard LaserJet 3310 Copier"/>
    <n v="959.98400000000004"/>
    <n v="2"/>
    <n v="0.2"/>
    <n v="335.99440000000004"/>
  </r>
  <r>
    <n v="337"/>
    <s v="CA-2012-137946"/>
    <x v="1"/>
    <x v="135"/>
    <d v="2012-09-04T00:00:00"/>
    <s v="Second Class"/>
    <x v="140"/>
    <s v="Doug Bickford"/>
    <x v="0"/>
    <s v="United States"/>
    <x v="1"/>
    <x v="1"/>
    <n v="90045"/>
    <x v="1"/>
    <s v="OFF-BI-10004140"/>
    <x v="1"/>
    <x v="8"/>
    <s v="Avery Non-Stick Binders"/>
    <n v="14.368000000000002"/>
    <n v="4"/>
    <n v="0.2"/>
    <n v="4.4899999999999984"/>
  </r>
  <r>
    <n v="338"/>
    <s v="CA-2011-129924"/>
    <x v="2"/>
    <x v="136"/>
    <d v="2011-07-17T00:00:00"/>
    <s v="Standard Class"/>
    <x v="141"/>
    <s v="Alyssa Crouse"/>
    <x v="1"/>
    <s v="United States"/>
    <x v="8"/>
    <x v="1"/>
    <n v="94122"/>
    <x v="1"/>
    <s v="OFF-BI-10003314"/>
    <x v="1"/>
    <x v="8"/>
    <s v="Tuff Stuff Recycled Round Ring Binders"/>
    <n v="7.7120000000000006"/>
    <n v="2"/>
    <n v="0.2"/>
    <n v="2.7956000000000003"/>
  </r>
  <r>
    <n v="339"/>
    <s v="CA-2011-129924"/>
    <x v="2"/>
    <x v="136"/>
    <d v="2011-07-17T00:00:00"/>
    <s v="Standard Class"/>
    <x v="141"/>
    <s v="Alyssa Crouse"/>
    <x v="1"/>
    <s v="United States"/>
    <x v="8"/>
    <x v="1"/>
    <n v="94122"/>
    <x v="1"/>
    <s v="FUR-TA-10004575"/>
    <x v="0"/>
    <x v="3"/>
    <s v="Hon 5100 Series Wood Tables"/>
    <n v="698.35200000000009"/>
    <n v="3"/>
    <n v="0.2"/>
    <n v="-17.458800000000053"/>
  </r>
  <r>
    <n v="340"/>
    <s v="CA-2012-128167"/>
    <x v="1"/>
    <x v="137"/>
    <d v="2012-06-26T00:00:00"/>
    <s v="Second Class"/>
    <x v="107"/>
    <s v="Ken Lonsdale"/>
    <x v="0"/>
    <s v="United States"/>
    <x v="88"/>
    <x v="7"/>
    <n v="84041"/>
    <x v="1"/>
    <s v="OFF-FA-10000490"/>
    <x v="1"/>
    <x v="13"/>
    <s v="OIC Binder Clips, Mini, 1/4&quot; Capacity, Black"/>
    <n v="4.96"/>
    <n v="4"/>
    <n v="0"/>
    <n v="2.3311999999999999"/>
  </r>
  <r>
    <n v="341"/>
    <s v="CA-2011-122336"/>
    <x v="2"/>
    <x v="138"/>
    <d v="2011-04-17T00:00:00"/>
    <s v="Second Class"/>
    <x v="63"/>
    <s v="Jonathan Doherty"/>
    <x v="1"/>
    <s v="United States"/>
    <x v="10"/>
    <x v="9"/>
    <n v="19140"/>
    <x v="3"/>
    <s v="OFF-AR-10000122"/>
    <x v="1"/>
    <x v="6"/>
    <s v="Newell 314"/>
    <n v="17.856000000000002"/>
    <n v="4"/>
    <n v="0.2"/>
    <n v="1.1159999999999979"/>
  </r>
  <r>
    <n v="342"/>
    <s v="CA-2011-122336"/>
    <x v="2"/>
    <x v="138"/>
    <d v="2011-04-17T00:00:00"/>
    <s v="Second Class"/>
    <x v="63"/>
    <s v="Jonathan Doherty"/>
    <x v="1"/>
    <s v="United States"/>
    <x v="10"/>
    <x v="9"/>
    <n v="19140"/>
    <x v="3"/>
    <s v="OFF-BI-10003656"/>
    <x v="1"/>
    <x v="8"/>
    <s v="Fellowes PB200 Plastic Comb Binding Machine"/>
    <n v="509.97000000000008"/>
    <n v="10"/>
    <n v="0.7"/>
    <n v="-407.97599999999989"/>
  </r>
  <r>
    <n v="343"/>
    <s v="CA-2011-122336"/>
    <x v="2"/>
    <x v="138"/>
    <d v="2011-04-17T00:00:00"/>
    <s v="Second Class"/>
    <x v="63"/>
    <s v="Jonathan Doherty"/>
    <x v="1"/>
    <s v="United States"/>
    <x v="10"/>
    <x v="9"/>
    <n v="19140"/>
    <x v="3"/>
    <s v="OFF-FA-10002780"/>
    <x v="1"/>
    <x v="13"/>
    <s v="Staples"/>
    <n v="30.991999999999997"/>
    <n v="13"/>
    <n v="0.2"/>
    <n v="10.072399999999996"/>
  </r>
  <r>
    <n v="344"/>
    <s v="CA-2011-122336"/>
    <x v="2"/>
    <x v="138"/>
    <d v="2011-04-17T00:00:00"/>
    <s v="Second Class"/>
    <x v="63"/>
    <s v="Jonathan Doherty"/>
    <x v="1"/>
    <s v="United States"/>
    <x v="10"/>
    <x v="9"/>
    <n v="19140"/>
    <x v="3"/>
    <s v="TEC-PH-10000702"/>
    <x v="2"/>
    <x v="7"/>
    <s v="Square Credit Card Reader, 4 1/2&quot; x 4 1/2&quot; x 1&quot;, White"/>
    <n v="71.927999999999997"/>
    <n v="12"/>
    <n v="0.4"/>
    <n v="8.3915999999999897"/>
  </r>
  <r>
    <n v="345"/>
    <s v="US-2012-120712"/>
    <x v="1"/>
    <x v="139"/>
    <d v="2012-12-24T00:00:00"/>
    <s v="Standard Class"/>
    <x v="79"/>
    <s v="Chad Sievert"/>
    <x v="0"/>
    <s v="United States"/>
    <x v="89"/>
    <x v="5"/>
    <n v="78745"/>
    <x v="2"/>
    <s v="OFF-ST-10000107"/>
    <x v="1"/>
    <x v="4"/>
    <s v="Fellowes Super Stor/Drawer"/>
    <n v="88.800000000000011"/>
    <n v="4"/>
    <n v="0.2"/>
    <n v="-2.2200000000000131"/>
  </r>
  <r>
    <n v="346"/>
    <s v="CA-2014-169901"/>
    <x v="3"/>
    <x v="140"/>
    <d v="2014-06-20T00:00:00"/>
    <s v="Standard Class"/>
    <x v="142"/>
    <s v="Clay Cheatham"/>
    <x v="0"/>
    <s v="United States"/>
    <x v="8"/>
    <x v="1"/>
    <n v="94122"/>
    <x v="1"/>
    <s v="TEC-PH-10002293"/>
    <x v="2"/>
    <x v="7"/>
    <s v="Anker 36W 4-Port USB Wall Charger Travel Power Adapter for iPhone 5s 5c 5"/>
    <n v="47.975999999999999"/>
    <n v="3"/>
    <n v="0.2"/>
    <n v="4.7976000000000028"/>
  </r>
  <r>
    <n v="347"/>
    <s v="CA-2014-134306"/>
    <x v="3"/>
    <x v="141"/>
    <d v="2014-07-13T00:00:00"/>
    <s v="Standard Class"/>
    <x v="143"/>
    <s v="Tamara Dahlen"/>
    <x v="0"/>
    <s v="United States"/>
    <x v="90"/>
    <x v="31"/>
    <n v="1852"/>
    <x v="3"/>
    <s v="OFF-AR-10004027"/>
    <x v="1"/>
    <x v="6"/>
    <s v="Binney &amp; Smith inkTank Erasable Desk Highlighter, Chisel Tip, Yellow, 12/Box"/>
    <n v="7.5600000000000005"/>
    <n v="3"/>
    <n v="0"/>
    <n v="3.0996000000000006"/>
  </r>
  <r>
    <n v="348"/>
    <s v="CA-2014-134306"/>
    <x v="3"/>
    <x v="141"/>
    <d v="2014-07-13T00:00:00"/>
    <s v="Standard Class"/>
    <x v="143"/>
    <s v="Tamara Dahlen"/>
    <x v="0"/>
    <s v="United States"/>
    <x v="90"/>
    <x v="31"/>
    <n v="1852"/>
    <x v="3"/>
    <s v="OFF-PA-10000249"/>
    <x v="1"/>
    <x v="10"/>
    <s v="Staples"/>
    <n v="24.56"/>
    <n v="2"/>
    <n v="0"/>
    <n v="11.543199999999999"/>
  </r>
  <r>
    <n v="349"/>
    <s v="CA-2014-134306"/>
    <x v="3"/>
    <x v="141"/>
    <d v="2014-07-13T00:00:00"/>
    <s v="Standard Class"/>
    <x v="143"/>
    <s v="Tamara Dahlen"/>
    <x v="0"/>
    <s v="United States"/>
    <x v="90"/>
    <x v="31"/>
    <n v="1852"/>
    <x v="3"/>
    <s v="OFF-AR-10001374"/>
    <x v="1"/>
    <x v="6"/>
    <s v="BIC Brite Liner Highlighters, Chisel Tip"/>
    <n v="12.96"/>
    <n v="2"/>
    <n v="0"/>
    <n v="4.1471999999999998"/>
  </r>
  <r>
    <n v="350"/>
    <s v="CA-2013-129714"/>
    <x v="0"/>
    <x v="142"/>
    <d v="2013-09-04T00:00:00"/>
    <s v="First Class"/>
    <x v="144"/>
    <s v="Adam Bellavance"/>
    <x v="2"/>
    <s v="United States"/>
    <x v="20"/>
    <x v="15"/>
    <n v="10009"/>
    <x v="3"/>
    <s v="TEC-AC-10000290"/>
    <x v="2"/>
    <x v="11"/>
    <s v="Sabrent 4-Port USB 2.0 Hub"/>
    <n v="6.79"/>
    <n v="1"/>
    <n v="0"/>
    <n v="2.3086000000000002"/>
  </r>
  <r>
    <n v="351"/>
    <s v="CA-2013-129714"/>
    <x v="0"/>
    <x v="142"/>
    <d v="2013-09-04T00:00:00"/>
    <s v="First Class"/>
    <x v="144"/>
    <s v="Adam Bellavance"/>
    <x v="2"/>
    <s v="United States"/>
    <x v="20"/>
    <x v="15"/>
    <n v="10009"/>
    <x v="3"/>
    <s v="OFF-PA-10001970"/>
    <x v="1"/>
    <x v="10"/>
    <s v="Xerox 1881"/>
    <n v="24.56"/>
    <n v="2"/>
    <n v="0"/>
    <n v="11.543199999999999"/>
  </r>
  <r>
    <n v="352"/>
    <s v="CA-2013-129714"/>
    <x v="0"/>
    <x v="142"/>
    <d v="2013-09-04T00:00:00"/>
    <s v="First Class"/>
    <x v="144"/>
    <s v="Adam Bellavance"/>
    <x v="2"/>
    <s v="United States"/>
    <x v="20"/>
    <x v="15"/>
    <n v="10009"/>
    <x v="3"/>
    <s v="OFF-BI-10002160"/>
    <x v="1"/>
    <x v="8"/>
    <s v="Acco Hanging Data Binders"/>
    <n v="3.048"/>
    <n v="1"/>
    <n v="0.2"/>
    <n v="1.0668"/>
  </r>
  <r>
    <n v="353"/>
    <s v="CA-2013-129714"/>
    <x v="0"/>
    <x v="142"/>
    <d v="2013-09-04T00:00:00"/>
    <s v="First Class"/>
    <x v="144"/>
    <s v="Adam Bellavance"/>
    <x v="2"/>
    <s v="United States"/>
    <x v="20"/>
    <x v="15"/>
    <n v="10009"/>
    <x v="3"/>
    <s v="OFF-PA-10001970"/>
    <x v="1"/>
    <x v="10"/>
    <s v="Xerox 1881"/>
    <n v="49.12"/>
    <n v="4"/>
    <n v="0"/>
    <n v="23.086399999999998"/>
  </r>
  <r>
    <n v="354"/>
    <s v="CA-2013-129714"/>
    <x v="0"/>
    <x v="142"/>
    <d v="2013-09-04T00:00:00"/>
    <s v="First Class"/>
    <x v="144"/>
    <s v="Adam Bellavance"/>
    <x v="2"/>
    <s v="United States"/>
    <x v="20"/>
    <x v="15"/>
    <n v="10009"/>
    <x v="3"/>
    <s v="OFF-BI-10004995"/>
    <x v="1"/>
    <x v="8"/>
    <s v="GBC DocuBind P400 Electric Binding System"/>
    <n v="4355.1680000000006"/>
    <n v="4"/>
    <n v="0.2"/>
    <n v="1415.4295999999997"/>
  </r>
  <r>
    <n v="355"/>
    <s v="CA-2013-138520"/>
    <x v="0"/>
    <x v="143"/>
    <d v="2013-04-14T00:00:00"/>
    <s v="Standard Class"/>
    <x v="145"/>
    <s v="Jeremy Lonsdale"/>
    <x v="0"/>
    <s v="United States"/>
    <x v="20"/>
    <x v="15"/>
    <n v="10035"/>
    <x v="3"/>
    <s v="FUR-BO-10002268"/>
    <x v="0"/>
    <x v="0"/>
    <s v="Sauder Barrister Bookcases"/>
    <n v="388.70400000000006"/>
    <n v="6"/>
    <n v="0.2"/>
    <n v="-4.8588000000000022"/>
  </r>
  <r>
    <n v="356"/>
    <s v="CA-2013-138520"/>
    <x v="0"/>
    <x v="143"/>
    <d v="2013-04-14T00:00:00"/>
    <s v="Standard Class"/>
    <x v="145"/>
    <s v="Jeremy Lonsdale"/>
    <x v="0"/>
    <s v="United States"/>
    <x v="20"/>
    <x v="15"/>
    <n v="10035"/>
    <x v="3"/>
    <s v="OFF-EN-10001137"/>
    <x v="1"/>
    <x v="12"/>
    <s v="#10 Gummed Flap White Envelopes, 100/Box"/>
    <n v="8.26"/>
    <n v="2"/>
    <n v="0"/>
    <n v="3.7995999999999999"/>
  </r>
  <r>
    <n v="357"/>
    <s v="CA-2013-138520"/>
    <x v="0"/>
    <x v="143"/>
    <d v="2013-04-14T00:00:00"/>
    <s v="Standard Class"/>
    <x v="145"/>
    <s v="Jeremy Lonsdale"/>
    <x v="0"/>
    <s v="United States"/>
    <x v="20"/>
    <x v="15"/>
    <n v="10035"/>
    <x v="3"/>
    <s v="OFF-AR-10002399"/>
    <x v="1"/>
    <x v="6"/>
    <s v="Dixon Prang Watercolor Pencils, 10-Color Set with Brush"/>
    <n v="17.04"/>
    <n v="4"/>
    <n v="0"/>
    <n v="6.9863999999999997"/>
  </r>
  <r>
    <n v="358"/>
    <s v="CA-2013-138520"/>
    <x v="0"/>
    <x v="143"/>
    <d v="2013-04-14T00:00:00"/>
    <s v="Standard Class"/>
    <x v="145"/>
    <s v="Jeremy Lonsdale"/>
    <x v="0"/>
    <s v="United States"/>
    <x v="20"/>
    <x v="15"/>
    <n v="10035"/>
    <x v="3"/>
    <s v="OFF-PA-10002713"/>
    <x v="1"/>
    <x v="10"/>
    <s v="Adams Phone Message Book, 200 Message Capacity, 8 1/16” x 11”"/>
    <n v="34.4"/>
    <n v="5"/>
    <n v="0"/>
    <n v="15.823999999999998"/>
  </r>
  <r>
    <n v="359"/>
    <s v="CA-2013-130001"/>
    <x v="0"/>
    <x v="131"/>
    <d v="2013-04-29T00:00:00"/>
    <s v="Standard Class"/>
    <x v="96"/>
    <s v="Heather Kirkland"/>
    <x v="1"/>
    <s v="United States"/>
    <x v="35"/>
    <x v="3"/>
    <n v="28205"/>
    <x v="0"/>
    <s v="OFF-PA-10002666"/>
    <x v="1"/>
    <x v="10"/>
    <s v="Southworth 25% Cotton Linen-Finish Paper &amp; Envelopes"/>
    <n v="36.240000000000009"/>
    <n v="5"/>
    <n v="0.2"/>
    <n v="11.324999999999996"/>
  </r>
  <r>
    <n v="360"/>
    <s v="CA-2014-155698"/>
    <x v="3"/>
    <x v="144"/>
    <d v="2014-03-12T00:00:00"/>
    <s v="First Class"/>
    <x v="146"/>
    <s v="Victoria Brennan"/>
    <x v="1"/>
    <s v="United States"/>
    <x v="38"/>
    <x v="32"/>
    <n v="31907"/>
    <x v="0"/>
    <s v="OFF-AP-10001124"/>
    <x v="1"/>
    <x v="9"/>
    <s v="Belkin 8 Outlet SurgeMaster II Gold Surge Protector with Phone Protection"/>
    <n v="647.84"/>
    <n v="8"/>
    <n v="0"/>
    <n v="168.4384"/>
  </r>
  <r>
    <n v="361"/>
    <s v="CA-2014-155698"/>
    <x v="3"/>
    <x v="144"/>
    <d v="2014-03-12T00:00:00"/>
    <s v="First Class"/>
    <x v="146"/>
    <s v="Victoria Brennan"/>
    <x v="1"/>
    <s v="United States"/>
    <x v="38"/>
    <x v="32"/>
    <n v="31907"/>
    <x v="0"/>
    <s v="OFF-LA-10001158"/>
    <x v="1"/>
    <x v="2"/>
    <s v="Avery Address/Shipping Labels for Typewriters, 4&quot; x 2&quot;"/>
    <n v="20.7"/>
    <n v="2"/>
    <n v="0"/>
    <n v="9.9359999999999999"/>
  </r>
  <r>
    <n v="362"/>
    <s v="CA-2014-144904"/>
    <x v="3"/>
    <x v="145"/>
    <d v="2014-10-02T00:00:00"/>
    <s v="Standard Class"/>
    <x v="147"/>
    <s v="Katrina Willman"/>
    <x v="0"/>
    <s v="United States"/>
    <x v="20"/>
    <x v="15"/>
    <n v="10009"/>
    <x v="3"/>
    <s v="OFF-LA-10001158"/>
    <x v="1"/>
    <x v="2"/>
    <s v="Avery Address/Shipping Labels for Typewriters, 4&quot; x 2&quot;"/>
    <n v="20.7"/>
    <n v="2"/>
    <n v="0"/>
    <n v="9.9359999999999999"/>
  </r>
  <r>
    <n v="363"/>
    <s v="CA-2014-144904"/>
    <x v="3"/>
    <x v="145"/>
    <d v="2014-10-02T00:00:00"/>
    <s v="Standard Class"/>
    <x v="147"/>
    <s v="Katrina Willman"/>
    <x v="0"/>
    <s v="United States"/>
    <x v="20"/>
    <x v="15"/>
    <n v="10009"/>
    <x v="3"/>
    <s v="FUR-CH-10000785"/>
    <x v="0"/>
    <x v="1"/>
    <s v="Global Ergonomic Managers Chair"/>
    <n v="488.64600000000002"/>
    <n v="3"/>
    <n v="0.1"/>
    <n v="86.870400000000004"/>
  </r>
  <r>
    <n v="364"/>
    <s v="CA-2014-144904"/>
    <x v="3"/>
    <x v="145"/>
    <d v="2014-10-02T00:00:00"/>
    <s v="Standard Class"/>
    <x v="147"/>
    <s v="Katrina Willman"/>
    <x v="0"/>
    <s v="United States"/>
    <x v="20"/>
    <x v="15"/>
    <n v="10009"/>
    <x v="3"/>
    <s v="OFF-AR-10003732"/>
    <x v="1"/>
    <x v="6"/>
    <s v="Newell 333"/>
    <n v="5.56"/>
    <n v="2"/>
    <n v="0"/>
    <n v="1.4455999999999998"/>
  </r>
  <r>
    <n v="365"/>
    <s v="CA-2014-144904"/>
    <x v="3"/>
    <x v="145"/>
    <d v="2014-10-02T00:00:00"/>
    <s v="Standard Class"/>
    <x v="147"/>
    <s v="Katrina Willman"/>
    <x v="0"/>
    <s v="United States"/>
    <x v="20"/>
    <x v="15"/>
    <n v="10009"/>
    <x v="3"/>
    <s v="FUR-FU-10000023"/>
    <x v="0"/>
    <x v="5"/>
    <s v="Eldon Wave Desk Accessories"/>
    <n v="47.12"/>
    <n v="8"/>
    <n v="0"/>
    <n v="20.732800000000001"/>
  </r>
  <r>
    <n v="366"/>
    <s v="CA-2011-123344"/>
    <x v="2"/>
    <x v="146"/>
    <d v="2011-09-29T00:00:00"/>
    <s v="Standard Class"/>
    <x v="148"/>
    <s v="Julia Dunbar"/>
    <x v="0"/>
    <s v="United States"/>
    <x v="8"/>
    <x v="1"/>
    <n v="94109"/>
    <x v="1"/>
    <s v="OFF-ST-10001713"/>
    <x v="1"/>
    <x v="4"/>
    <s v="Gould Plastics 9-Pocket Panel Bin, 18-3/8w x 5-1/4d x 20-1/2h, Black"/>
    <n v="211.96"/>
    <n v="4"/>
    <n v="0"/>
    <n v="8.4783999999999935"/>
  </r>
  <r>
    <n v="367"/>
    <s v="CA-2013-155516"/>
    <x v="0"/>
    <x v="147"/>
    <d v="2013-10-22T00:00:00"/>
    <s v="Same Day"/>
    <x v="149"/>
    <s v="Michael Kennedy"/>
    <x v="1"/>
    <s v="United States"/>
    <x v="91"/>
    <x v="29"/>
    <n v="6040"/>
    <x v="3"/>
    <s v="OFF-BI-10002412"/>
    <x v="1"/>
    <x v="8"/>
    <s v="Wilson Jones “Snap” Scratch Pad Binder Tool for Ring Binders"/>
    <n v="23.2"/>
    <n v="4"/>
    <n v="0"/>
    <n v="10.44"/>
  </r>
  <r>
    <n v="368"/>
    <s v="CA-2013-155516"/>
    <x v="0"/>
    <x v="147"/>
    <d v="2013-10-22T00:00:00"/>
    <s v="Same Day"/>
    <x v="149"/>
    <s v="Michael Kennedy"/>
    <x v="1"/>
    <s v="United States"/>
    <x v="91"/>
    <x v="29"/>
    <n v="6040"/>
    <x v="3"/>
    <s v="OFF-SU-10001225"/>
    <x v="1"/>
    <x v="14"/>
    <s v="Staples"/>
    <n v="7.36"/>
    <n v="2"/>
    <n v="0"/>
    <n v="0.14719999999999978"/>
  </r>
  <r>
    <n v="369"/>
    <s v="CA-2013-155516"/>
    <x v="0"/>
    <x v="147"/>
    <d v="2013-10-22T00:00:00"/>
    <s v="Same Day"/>
    <x v="149"/>
    <s v="Michael Kennedy"/>
    <x v="1"/>
    <s v="United States"/>
    <x v="91"/>
    <x v="29"/>
    <n v="6040"/>
    <x v="3"/>
    <s v="OFF-ST-10002406"/>
    <x v="1"/>
    <x v="4"/>
    <s v="Pizazz Global Quick File"/>
    <n v="104.79"/>
    <n v="7"/>
    <n v="0"/>
    <n v="29.341200000000008"/>
  </r>
  <r>
    <n v="370"/>
    <s v="CA-2013-155516"/>
    <x v="0"/>
    <x v="147"/>
    <d v="2013-10-22T00:00:00"/>
    <s v="Same Day"/>
    <x v="149"/>
    <s v="Michael Kennedy"/>
    <x v="1"/>
    <s v="United States"/>
    <x v="91"/>
    <x v="29"/>
    <n v="6040"/>
    <x v="3"/>
    <s v="FUR-BO-10002545"/>
    <x v="0"/>
    <x v="0"/>
    <s v="Atlantic Metals Mobile 3-Shelf Bookcases, Custom Colors"/>
    <n v="1043.92"/>
    <n v="4"/>
    <n v="0"/>
    <n v="271.41920000000005"/>
  </r>
  <r>
    <n v="371"/>
    <s v="CA-2014-104745"/>
    <x v="3"/>
    <x v="148"/>
    <d v="2014-06-05T00:00:00"/>
    <s v="Standard Class"/>
    <x v="150"/>
    <s v="Guy Thornton"/>
    <x v="0"/>
    <s v="United States"/>
    <x v="92"/>
    <x v="5"/>
    <n v="78550"/>
    <x v="2"/>
    <s v="OFF-PA-10002036"/>
    <x v="1"/>
    <x v="10"/>
    <s v="Xerox 1930"/>
    <n v="25.920000000000005"/>
    <n v="5"/>
    <n v="0.2"/>
    <n v="9.3960000000000008"/>
  </r>
  <r>
    <n v="372"/>
    <s v="CA-2014-104745"/>
    <x v="3"/>
    <x v="148"/>
    <d v="2014-06-05T00:00:00"/>
    <s v="Standard Class"/>
    <x v="150"/>
    <s v="Guy Thornton"/>
    <x v="0"/>
    <s v="United States"/>
    <x v="92"/>
    <x v="5"/>
    <n v="78550"/>
    <x v="2"/>
    <s v="OFF-ST-10002205"/>
    <x v="1"/>
    <x v="4"/>
    <s v="File Shuttle I and Handi-File"/>
    <n v="53.424000000000007"/>
    <n v="3"/>
    <n v="0.2"/>
    <n v="4.6746000000000016"/>
  </r>
  <r>
    <n v="373"/>
    <s v="US-2011-119137"/>
    <x v="2"/>
    <x v="149"/>
    <d v="2011-07-27T00:00:00"/>
    <s v="Standard Class"/>
    <x v="151"/>
    <s v="Arthur Gainer"/>
    <x v="0"/>
    <s v="United States"/>
    <x v="93"/>
    <x v="16"/>
    <n v="85705"/>
    <x v="1"/>
    <s v="OFF-BI-10001982"/>
    <x v="1"/>
    <x v="8"/>
    <s v="Wilson Jones Custom Binder Spines &amp; Labels"/>
    <n v="8.1600000000000019"/>
    <n v="5"/>
    <n v="0.7"/>
    <n v="-5.7119999999999997"/>
  </r>
  <r>
    <n v="374"/>
    <s v="US-2011-119137"/>
    <x v="2"/>
    <x v="149"/>
    <d v="2011-07-27T00:00:00"/>
    <s v="Standard Class"/>
    <x v="151"/>
    <s v="Arthur Gainer"/>
    <x v="0"/>
    <s v="United States"/>
    <x v="93"/>
    <x v="16"/>
    <n v="85705"/>
    <x v="1"/>
    <s v="TEC-AC-10003911"/>
    <x v="2"/>
    <x v="11"/>
    <s v="NETGEAR AC1750 Dual Band Gigabit Smart WiFi Router"/>
    <n v="1023.9360000000001"/>
    <n v="8"/>
    <n v="0.2"/>
    <n v="179.1887999999999"/>
  </r>
  <r>
    <n v="375"/>
    <s v="US-2011-119137"/>
    <x v="2"/>
    <x v="149"/>
    <d v="2011-07-27T00:00:00"/>
    <s v="Standard Class"/>
    <x v="151"/>
    <s v="Arthur Gainer"/>
    <x v="0"/>
    <s v="United States"/>
    <x v="93"/>
    <x v="16"/>
    <n v="85705"/>
    <x v="1"/>
    <s v="OFF-AR-10000658"/>
    <x v="1"/>
    <x v="6"/>
    <s v="Newell 324"/>
    <n v="9.24"/>
    <n v="1"/>
    <n v="0.2"/>
    <n v="0.92399999999999993"/>
  </r>
  <r>
    <n v="376"/>
    <s v="US-2011-119137"/>
    <x v="2"/>
    <x v="149"/>
    <d v="2011-07-27T00:00:00"/>
    <s v="Standard Class"/>
    <x v="151"/>
    <s v="Arthur Gainer"/>
    <x v="0"/>
    <s v="United States"/>
    <x v="93"/>
    <x v="16"/>
    <n v="85705"/>
    <x v="1"/>
    <s v="TEC-AC-10002076"/>
    <x v="2"/>
    <x v="11"/>
    <s v="Microsoft Natural Keyboard Elite"/>
    <n v="479.04"/>
    <n v="10"/>
    <n v="0.2"/>
    <n v="-29.940000000000012"/>
  </r>
  <r>
    <n v="377"/>
    <s v="US-2013-134656"/>
    <x v="0"/>
    <x v="150"/>
    <d v="2013-10-02T00:00:00"/>
    <s v="First Class"/>
    <x v="152"/>
    <s v="Muhammed MacIntyre"/>
    <x v="1"/>
    <s v="United States"/>
    <x v="94"/>
    <x v="10"/>
    <n v="62301"/>
    <x v="2"/>
    <s v="OFF-PA-10003039"/>
    <x v="1"/>
    <x v="10"/>
    <s v="Xerox 1960"/>
    <n v="99.13600000000001"/>
    <n v="4"/>
    <n v="0.2"/>
    <n v="30.979999999999993"/>
  </r>
  <r>
    <n v="378"/>
    <s v="US-2014-134481"/>
    <x v="3"/>
    <x v="151"/>
    <d v="2014-09-02T00:00:00"/>
    <s v="Standard Class"/>
    <x v="153"/>
    <s v="Allen Rosenblatt"/>
    <x v="1"/>
    <s v="United States"/>
    <x v="47"/>
    <x v="31"/>
    <n v="2038"/>
    <x v="3"/>
    <s v="FUR-TA-10004915"/>
    <x v="0"/>
    <x v="3"/>
    <s v="Office Impressions End Table, 20-1/2&quot;H x 24&quot;W x 20&quot;D"/>
    <n v="1488.4239999999998"/>
    <n v="7"/>
    <n v="0.3"/>
    <n v="-297.68479999999983"/>
  </r>
  <r>
    <n v="379"/>
    <s v="CA-2012-130792"/>
    <x v="1"/>
    <x v="152"/>
    <d v="2012-05-05T00:00:00"/>
    <s v="Standard Class"/>
    <x v="154"/>
    <s v="Russell Applegate"/>
    <x v="0"/>
    <s v="United States"/>
    <x v="12"/>
    <x v="5"/>
    <n v="77095"/>
    <x v="2"/>
    <s v="OFF-AP-10000696"/>
    <x v="1"/>
    <x v="9"/>
    <s v="Holmes Odor Grabber"/>
    <n v="8.6519999999999975"/>
    <n v="3"/>
    <n v="0.8"/>
    <n v="-20.332200000000007"/>
  </r>
  <r>
    <n v="380"/>
    <s v="CA-2012-130792"/>
    <x v="1"/>
    <x v="152"/>
    <d v="2012-05-05T00:00:00"/>
    <s v="Standard Class"/>
    <x v="154"/>
    <s v="Russell Applegate"/>
    <x v="0"/>
    <s v="United States"/>
    <x v="12"/>
    <x v="5"/>
    <n v="77095"/>
    <x v="2"/>
    <s v="OFF-ST-10003327"/>
    <x v="1"/>
    <x v="4"/>
    <s v="Akro-Mils 12-Gallon Tote"/>
    <n v="23.832000000000001"/>
    <n v="3"/>
    <n v="0.2"/>
    <n v="2.6810999999999954"/>
  </r>
  <r>
    <n v="381"/>
    <s v="CA-2012-130792"/>
    <x v="1"/>
    <x v="152"/>
    <d v="2012-05-05T00:00:00"/>
    <s v="Standard Class"/>
    <x v="154"/>
    <s v="Russell Applegate"/>
    <x v="0"/>
    <s v="United States"/>
    <x v="12"/>
    <x v="5"/>
    <n v="77095"/>
    <x v="2"/>
    <s v="OFF-BI-10000309"/>
    <x v="1"/>
    <x v="8"/>
    <s v="GBC Twin Loop Wire Binding Elements, 9/16&quot; Spine, Black"/>
    <n v="12.175999999999998"/>
    <n v="4"/>
    <n v="0.8"/>
    <n v="-18.872800000000009"/>
  </r>
  <r>
    <n v="382"/>
    <s v="CA-2013-134775"/>
    <x v="0"/>
    <x v="99"/>
    <d v="2013-10-30T00:00:00"/>
    <s v="First Class"/>
    <x v="155"/>
    <s v="Alejandro Savely"/>
    <x v="1"/>
    <s v="United States"/>
    <x v="8"/>
    <x v="1"/>
    <n v="94109"/>
    <x v="1"/>
    <s v="OFF-PA-10004734"/>
    <x v="1"/>
    <x v="10"/>
    <s v="Southworth Structures Collection"/>
    <n v="50.96"/>
    <n v="7"/>
    <n v="0"/>
    <n v="25.48"/>
  </r>
  <r>
    <n v="383"/>
    <s v="CA-2013-134775"/>
    <x v="0"/>
    <x v="99"/>
    <d v="2013-10-30T00:00:00"/>
    <s v="First Class"/>
    <x v="155"/>
    <s v="Alejandro Savely"/>
    <x v="1"/>
    <s v="United States"/>
    <x v="8"/>
    <x v="1"/>
    <n v="94109"/>
    <x v="1"/>
    <s v="OFF-BI-10002225"/>
    <x v="1"/>
    <x v="8"/>
    <s v="Square Ring Data Binders, Rigid 75 Pt. Covers, 11&quot; x 14-7/8&quot;"/>
    <n v="49.536000000000001"/>
    <n v="3"/>
    <n v="0.2"/>
    <n v="17.337599999999998"/>
  </r>
  <r>
    <n v="384"/>
    <s v="CA-2012-125395"/>
    <x v="1"/>
    <x v="153"/>
    <d v="2012-06-29T00:00:00"/>
    <s v="Second Class"/>
    <x v="156"/>
    <s v="Laura Armstrong"/>
    <x v="1"/>
    <s v="United States"/>
    <x v="79"/>
    <x v="12"/>
    <n v="48180"/>
    <x v="2"/>
    <s v="TEC-AC-10004708"/>
    <x v="2"/>
    <x v="11"/>
    <s v="Sony 32GB Class 10 Micro SDHC R40 Memory Card"/>
    <n v="41.9"/>
    <n v="2"/>
    <n v="0"/>
    <n v="8.7989999999999995"/>
  </r>
  <r>
    <n v="385"/>
    <s v="US-2012-168935"/>
    <x v="1"/>
    <x v="154"/>
    <d v="2012-12-02T00:00:00"/>
    <s v="Standard Class"/>
    <x v="157"/>
    <s v="Denny Ordway"/>
    <x v="0"/>
    <s v="United States"/>
    <x v="95"/>
    <x v="2"/>
    <n v="33024"/>
    <x v="0"/>
    <s v="FUR-TA-10000617"/>
    <x v="0"/>
    <x v="3"/>
    <s v="Hon Practical Foundations 30 x 60 Training Table, Light Gray/Charcoal"/>
    <n v="375.45750000000004"/>
    <n v="3"/>
    <n v="0.45"/>
    <n v="-157.00949999999997"/>
  </r>
  <r>
    <n v="386"/>
    <s v="US-2012-168935"/>
    <x v="1"/>
    <x v="154"/>
    <d v="2012-12-02T00:00:00"/>
    <s v="Standard Class"/>
    <x v="157"/>
    <s v="Denny Ordway"/>
    <x v="0"/>
    <s v="United States"/>
    <x v="95"/>
    <x v="2"/>
    <n v="33024"/>
    <x v="0"/>
    <s v="TEC-AC-10002335"/>
    <x v="2"/>
    <x v="11"/>
    <s v="Logitech Media Keyboard K200"/>
    <n v="83.976000000000013"/>
    <n v="3"/>
    <n v="0.2"/>
    <n v="-1.049700000000005"/>
  </r>
  <r>
    <n v="387"/>
    <s v="CA-2012-122756"/>
    <x v="1"/>
    <x v="155"/>
    <d v="2012-12-07T00:00:00"/>
    <s v="Standard Class"/>
    <x v="158"/>
    <s v="Dean Katz"/>
    <x v="1"/>
    <s v="United States"/>
    <x v="10"/>
    <x v="9"/>
    <n v="19140"/>
    <x v="3"/>
    <s v="TEC-MA-10001681"/>
    <x v="2"/>
    <x v="15"/>
    <s v="Lexmark MarkNet N8150 Wireless Print Server"/>
    <n v="482.34000000000003"/>
    <n v="4"/>
    <n v="0.7"/>
    <n v="-337.63799999999981"/>
  </r>
  <r>
    <n v="388"/>
    <s v="CA-2012-122756"/>
    <x v="1"/>
    <x v="155"/>
    <d v="2012-12-07T00:00:00"/>
    <s v="Standard Class"/>
    <x v="158"/>
    <s v="Dean Katz"/>
    <x v="1"/>
    <s v="United States"/>
    <x v="10"/>
    <x v="9"/>
    <n v="19140"/>
    <x v="3"/>
    <s v="FUR-FU-10001935"/>
    <x v="0"/>
    <x v="5"/>
    <s v="3M Hangers With Command Adhesive"/>
    <n v="2.9600000000000004"/>
    <n v="1"/>
    <n v="0.2"/>
    <n v="0.77700000000000025"/>
  </r>
  <r>
    <n v="389"/>
    <s v="CA-2011-115973"/>
    <x v="2"/>
    <x v="156"/>
    <d v="2011-11-26T00:00:00"/>
    <s v="First Class"/>
    <x v="159"/>
    <s v="Nathan Gelder"/>
    <x v="0"/>
    <s v="United States"/>
    <x v="74"/>
    <x v="24"/>
    <n v="45231"/>
    <x v="3"/>
    <s v="OFF-AR-10004757"/>
    <x v="1"/>
    <x v="6"/>
    <s v="Crayola Colored Pencils"/>
    <n v="2.6240000000000001"/>
    <n v="1"/>
    <n v="0.2"/>
    <n v="0.42639999999999978"/>
  </r>
  <r>
    <n v="390"/>
    <s v="CA-2014-101798"/>
    <x v="3"/>
    <x v="157"/>
    <d v="2014-12-16T00:00:00"/>
    <s v="Standard Class"/>
    <x v="160"/>
    <s v="Mike Vittorini"/>
    <x v="0"/>
    <s v="United States"/>
    <x v="20"/>
    <x v="15"/>
    <n v="10009"/>
    <x v="3"/>
    <s v="OFF-BI-10000050"/>
    <x v="1"/>
    <x v="8"/>
    <s v="Angle-D Binders with Locking Rings, Label Holders"/>
    <n v="23.36"/>
    <n v="4"/>
    <n v="0.2"/>
    <n v="7.8839999999999986"/>
  </r>
  <r>
    <n v="391"/>
    <s v="CA-2014-101798"/>
    <x v="3"/>
    <x v="157"/>
    <d v="2014-12-16T00:00:00"/>
    <s v="Standard Class"/>
    <x v="160"/>
    <s v="Mike Vittorini"/>
    <x v="0"/>
    <s v="United States"/>
    <x v="20"/>
    <x v="15"/>
    <n v="10009"/>
    <x v="3"/>
    <s v="TEC-AC-10001998"/>
    <x v="2"/>
    <x v="11"/>
    <s v="Logitech LS21 Speaker System - PC Multimedia - 2.1-CH - Wired"/>
    <n v="39.979999999999997"/>
    <n v="2"/>
    <n v="0"/>
    <n v="13.593199999999996"/>
  </r>
  <r>
    <n v="392"/>
    <s v="US-2011-135972"/>
    <x v="2"/>
    <x v="158"/>
    <d v="2011-09-23T00:00:00"/>
    <s v="Second Class"/>
    <x v="161"/>
    <s v="Jack Garza"/>
    <x v="0"/>
    <s v="United States"/>
    <x v="96"/>
    <x v="4"/>
    <n v="98198"/>
    <x v="1"/>
    <s v="TEC-PH-10003012"/>
    <x v="2"/>
    <x v="7"/>
    <s v="Nortel Meridian M3904 Professional Digital phone"/>
    <n v="246.38400000000001"/>
    <n v="2"/>
    <n v="0.2"/>
    <n v="27.718199999999968"/>
  </r>
  <r>
    <n v="393"/>
    <s v="US-2011-135972"/>
    <x v="2"/>
    <x v="158"/>
    <d v="2011-09-23T00:00:00"/>
    <s v="Second Class"/>
    <x v="161"/>
    <s v="Jack Garza"/>
    <x v="0"/>
    <s v="United States"/>
    <x v="96"/>
    <x v="4"/>
    <n v="98198"/>
    <x v="1"/>
    <s v="TEC-CO-10002313"/>
    <x v="2"/>
    <x v="16"/>
    <s v="Canon PC1080F Personal Copier"/>
    <n v="1799.97"/>
    <n v="3"/>
    <n v="0"/>
    <n v="701.98829999999998"/>
  </r>
  <r>
    <n v="394"/>
    <s v="US-2011-134971"/>
    <x v="2"/>
    <x v="159"/>
    <d v="2011-06-10T00:00:00"/>
    <s v="Second Class"/>
    <x v="162"/>
    <s v="Bart Pistole"/>
    <x v="1"/>
    <s v="United States"/>
    <x v="97"/>
    <x v="10"/>
    <n v="61604"/>
    <x v="2"/>
    <s v="OFF-BI-10003982"/>
    <x v="1"/>
    <x v="8"/>
    <s v="Wilson Jones Century Plastic Molded Ring Binders"/>
    <n v="12.461999999999996"/>
    <n v="3"/>
    <n v="0.8"/>
    <n v="-20.5623"/>
  </r>
  <r>
    <n v="395"/>
    <s v="CA-2014-102946"/>
    <x v="3"/>
    <x v="160"/>
    <d v="2014-07-06T00:00:00"/>
    <s v="Standard Class"/>
    <x v="163"/>
    <s v="Victor Preis"/>
    <x v="2"/>
    <s v="United States"/>
    <x v="98"/>
    <x v="33"/>
    <n v="89115"/>
    <x v="1"/>
    <s v="OFF-BI-10004492"/>
    <x v="1"/>
    <x v="8"/>
    <s v="Tuf-Vin Binders"/>
    <n v="75.792000000000002"/>
    <n v="3"/>
    <n v="0.2"/>
    <n v="25.579799999999992"/>
  </r>
  <r>
    <n v="396"/>
    <s v="CA-2014-165603"/>
    <x v="3"/>
    <x v="161"/>
    <d v="2014-10-20T00:00:00"/>
    <s v="Second Class"/>
    <x v="164"/>
    <s v="Saphhira Shifley"/>
    <x v="1"/>
    <s v="United States"/>
    <x v="99"/>
    <x v="34"/>
    <n v="2886"/>
    <x v="3"/>
    <s v="OFF-ST-10000798"/>
    <x v="1"/>
    <x v="4"/>
    <s v="2300 Heavy-Duty Transfer File Systems by Perma"/>
    <n v="49.96"/>
    <n v="2"/>
    <n v="0"/>
    <n v="9.4923999999999964"/>
  </r>
  <r>
    <n v="397"/>
    <s v="CA-2014-165603"/>
    <x v="3"/>
    <x v="161"/>
    <d v="2014-10-20T00:00:00"/>
    <s v="Second Class"/>
    <x v="164"/>
    <s v="Saphhira Shifley"/>
    <x v="1"/>
    <s v="United States"/>
    <x v="99"/>
    <x v="34"/>
    <n v="2886"/>
    <x v="3"/>
    <s v="OFF-PA-10002552"/>
    <x v="1"/>
    <x v="10"/>
    <s v="Xerox 1958"/>
    <n v="12.96"/>
    <n v="2"/>
    <n v="0"/>
    <n v="6.2208000000000006"/>
  </r>
  <r>
    <n v="398"/>
    <s v="CA-2012-122259"/>
    <x v="1"/>
    <x v="89"/>
    <d v="2012-11-04T00:00:00"/>
    <s v="Standard Class"/>
    <x v="6"/>
    <s v="Harold Pawlan"/>
    <x v="2"/>
    <s v="United States"/>
    <x v="25"/>
    <x v="12"/>
    <n v="49201"/>
    <x v="2"/>
    <s v="OFF-SU-10002573"/>
    <x v="1"/>
    <x v="14"/>
    <s v="Acme 10&quot; Easy Grip Assistive Scissors"/>
    <n v="70.12"/>
    <n v="4"/>
    <n v="0"/>
    <n v="21.035999999999994"/>
  </r>
  <r>
    <n v="399"/>
    <s v="CA-2013-108987"/>
    <x v="0"/>
    <x v="162"/>
    <d v="2013-09-11T00:00:00"/>
    <s v="Second Class"/>
    <x v="165"/>
    <s v="Anna Gayman"/>
    <x v="0"/>
    <s v="United States"/>
    <x v="12"/>
    <x v="5"/>
    <n v="77036"/>
    <x v="2"/>
    <s v="OFF-ST-10001580"/>
    <x v="1"/>
    <x v="4"/>
    <s v="Super Decoflex Portable Personal File"/>
    <n v="35.952000000000005"/>
    <n v="3"/>
    <n v="0.2"/>
    <n v="3.5951999999999984"/>
  </r>
  <r>
    <n v="400"/>
    <s v="CA-2013-108987"/>
    <x v="0"/>
    <x v="162"/>
    <d v="2013-09-11T00:00:00"/>
    <s v="Second Class"/>
    <x v="165"/>
    <s v="Anna Gayman"/>
    <x v="0"/>
    <s v="United States"/>
    <x v="12"/>
    <x v="5"/>
    <n v="77036"/>
    <x v="2"/>
    <s v="FUR-BO-10004834"/>
    <x v="0"/>
    <x v="0"/>
    <s v="Riverside Palais Royal Lawyers Bookcase, Royale Cherry Finish"/>
    <n v="2396.2655999999997"/>
    <n v="4"/>
    <n v="0.32"/>
    <n v="-317.15280000000007"/>
  </r>
  <r>
    <n v="401"/>
    <s v="CA-2013-108987"/>
    <x v="0"/>
    <x v="162"/>
    <d v="2013-09-11T00:00:00"/>
    <s v="Second Class"/>
    <x v="165"/>
    <s v="Anna Gayman"/>
    <x v="0"/>
    <s v="United States"/>
    <x v="12"/>
    <x v="5"/>
    <n v="77036"/>
    <x v="2"/>
    <s v="OFF-ST-10000934"/>
    <x v="1"/>
    <x v="4"/>
    <s v="Contico 72&quot;H Heavy-Duty Storage System"/>
    <n v="131.136"/>
    <n v="4"/>
    <n v="0.2"/>
    <n v="-32.783999999999999"/>
  </r>
  <r>
    <n v="402"/>
    <s v="CA-2013-108987"/>
    <x v="0"/>
    <x v="162"/>
    <d v="2013-09-11T00:00:00"/>
    <s v="Second Class"/>
    <x v="165"/>
    <s v="Anna Gayman"/>
    <x v="0"/>
    <s v="United States"/>
    <x v="12"/>
    <x v="5"/>
    <n v="77036"/>
    <x v="2"/>
    <s v="TEC-AC-10000158"/>
    <x v="2"/>
    <x v="11"/>
    <s v="Sony 64GB Class 10 Micro SDHC R40 Memory Card"/>
    <n v="57.584000000000003"/>
    <n v="2"/>
    <n v="0.2"/>
    <n v="0.71979999999999933"/>
  </r>
  <r>
    <n v="403"/>
    <s v="CA-2011-113166"/>
    <x v="2"/>
    <x v="163"/>
    <d v="2011-12-26T00:00:00"/>
    <s v="First Class"/>
    <x v="166"/>
    <s v="Luke Foster"/>
    <x v="0"/>
    <s v="United States"/>
    <x v="100"/>
    <x v="2"/>
    <n v="33180"/>
    <x v="0"/>
    <s v="OFF-PA-10001947"/>
    <x v="1"/>
    <x v="10"/>
    <s v="Xerox 1974"/>
    <n v="9.5680000000000014"/>
    <n v="2"/>
    <n v="0.2"/>
    <n v="3.4683999999999999"/>
  </r>
  <r>
    <n v="404"/>
    <s v="CA-2011-155208"/>
    <x v="2"/>
    <x v="164"/>
    <d v="2011-04-20T00:00:00"/>
    <s v="Standard Class"/>
    <x v="70"/>
    <s v="Stephanie Phelps"/>
    <x v="1"/>
    <s v="United States"/>
    <x v="40"/>
    <x v="3"/>
    <n v="28403"/>
    <x v="0"/>
    <s v="OFF-AR-10003478"/>
    <x v="1"/>
    <x v="6"/>
    <s v="Avery Hi-Liter EverBold Pen Style Fluorescent Highlighters, 4/Pack"/>
    <n v="39.072000000000003"/>
    <n v="6"/>
    <n v="0.2"/>
    <n v="9.7680000000000007"/>
  </r>
  <r>
    <n v="405"/>
    <s v="CA-2014-117933"/>
    <x v="3"/>
    <x v="165"/>
    <d v="2014-12-30T00:00:00"/>
    <s v="Standard Class"/>
    <x v="167"/>
    <s v="Roy Französisch"/>
    <x v="0"/>
    <s v="United States"/>
    <x v="20"/>
    <x v="15"/>
    <n v="10024"/>
    <x v="3"/>
    <s v="OFF-AP-10004249"/>
    <x v="1"/>
    <x v="9"/>
    <s v="Staples"/>
    <n v="35.910000000000004"/>
    <n v="3"/>
    <n v="0"/>
    <n v="9.6956999999999987"/>
  </r>
  <r>
    <n v="406"/>
    <s v="CA-2014-117457"/>
    <x v="3"/>
    <x v="166"/>
    <d v="2014-12-13T00:00:00"/>
    <s v="Standard Class"/>
    <x v="168"/>
    <s v="Keith Herrera"/>
    <x v="0"/>
    <s v="United States"/>
    <x v="8"/>
    <x v="1"/>
    <n v="94110"/>
    <x v="1"/>
    <s v="TEC-AC-10000158"/>
    <x v="2"/>
    <x v="11"/>
    <s v="Sony 64GB Class 10 Micro SDHC R40 Memory Card"/>
    <n v="179.95000000000002"/>
    <n v="5"/>
    <n v="0"/>
    <n v="37.789500000000004"/>
  </r>
  <r>
    <n v="407"/>
    <s v="CA-2014-117457"/>
    <x v="3"/>
    <x v="166"/>
    <d v="2014-12-13T00:00:00"/>
    <s v="Standard Class"/>
    <x v="168"/>
    <s v="Keith Herrera"/>
    <x v="0"/>
    <s v="United States"/>
    <x v="8"/>
    <x v="1"/>
    <n v="94110"/>
    <x v="1"/>
    <s v="TEC-CO-10004115"/>
    <x v="2"/>
    <x v="16"/>
    <s v="Sharp AL-1530CS Digital Copier"/>
    <n v="1199.9760000000001"/>
    <n v="3"/>
    <n v="0.2"/>
    <n v="434.99130000000002"/>
  </r>
  <r>
    <n v="408"/>
    <s v="CA-2014-117457"/>
    <x v="3"/>
    <x v="166"/>
    <d v="2014-12-13T00:00:00"/>
    <s v="Standard Class"/>
    <x v="168"/>
    <s v="Keith Herrera"/>
    <x v="0"/>
    <s v="United States"/>
    <x v="8"/>
    <x v="1"/>
    <n v="94110"/>
    <x v="1"/>
    <s v="OFF-PA-10003724"/>
    <x v="1"/>
    <x v="10"/>
    <s v="Wirebound Message Book, 4 per Page"/>
    <n v="27.15"/>
    <n v="5"/>
    <n v="0"/>
    <n v="13.3035"/>
  </r>
  <r>
    <n v="409"/>
    <s v="CA-2014-117457"/>
    <x v="3"/>
    <x v="166"/>
    <d v="2014-12-13T00:00:00"/>
    <s v="Standard Class"/>
    <x v="168"/>
    <s v="Keith Herrera"/>
    <x v="0"/>
    <s v="United States"/>
    <x v="8"/>
    <x v="1"/>
    <n v="94110"/>
    <x v="1"/>
    <s v="FUR-TA-10002041"/>
    <x v="0"/>
    <x v="3"/>
    <s v="Bevis Round Conference Table Top, X-Base"/>
    <n v="1004.0239999999999"/>
    <n v="7"/>
    <n v="0.2"/>
    <n v="-112.95269999999994"/>
  </r>
  <r>
    <n v="410"/>
    <s v="CA-2014-117457"/>
    <x v="3"/>
    <x v="166"/>
    <d v="2014-12-13T00:00:00"/>
    <s v="Standard Class"/>
    <x v="168"/>
    <s v="Keith Herrera"/>
    <x v="0"/>
    <s v="United States"/>
    <x v="8"/>
    <x v="1"/>
    <n v="94110"/>
    <x v="1"/>
    <s v="OFF-PA-10002893"/>
    <x v="1"/>
    <x v="10"/>
    <s v="Wirebound Service Call Books, 5 1/2&quot; x 4&quot;"/>
    <n v="9.68"/>
    <n v="1"/>
    <n v="0"/>
    <n v="4.6463999999999999"/>
  </r>
  <r>
    <n v="411"/>
    <s v="CA-2014-117457"/>
    <x v="3"/>
    <x v="166"/>
    <d v="2014-12-13T00:00:00"/>
    <s v="Standard Class"/>
    <x v="168"/>
    <s v="Keith Herrera"/>
    <x v="0"/>
    <s v="United States"/>
    <x v="8"/>
    <x v="1"/>
    <n v="94110"/>
    <x v="1"/>
    <s v="OFF-LA-10003766"/>
    <x v="1"/>
    <x v="2"/>
    <s v="Self-Adhesive Removable Labels"/>
    <n v="28.349999999999998"/>
    <n v="9"/>
    <n v="0"/>
    <n v="13.608000000000001"/>
  </r>
  <r>
    <n v="412"/>
    <s v="CA-2014-117457"/>
    <x v="3"/>
    <x v="166"/>
    <d v="2014-12-13T00:00:00"/>
    <s v="Standard Class"/>
    <x v="168"/>
    <s v="Keith Herrera"/>
    <x v="0"/>
    <s v="United States"/>
    <x v="8"/>
    <x v="1"/>
    <n v="94110"/>
    <x v="1"/>
    <s v="OFF-PA-10001970"/>
    <x v="1"/>
    <x v="10"/>
    <s v="Xerox 1908"/>
    <n v="55.98"/>
    <n v="1"/>
    <n v="0"/>
    <n v="27.430199999999999"/>
  </r>
  <r>
    <n v="413"/>
    <s v="CA-2014-117457"/>
    <x v="3"/>
    <x v="166"/>
    <d v="2014-12-13T00:00:00"/>
    <s v="Standard Class"/>
    <x v="168"/>
    <s v="Keith Herrera"/>
    <x v="0"/>
    <s v="United States"/>
    <x v="8"/>
    <x v="1"/>
    <n v="94110"/>
    <x v="1"/>
    <s v="FUR-BO-10001972"/>
    <x v="0"/>
    <x v="0"/>
    <s v="O'Sullivan 4-Shelf Bookcase in Odessa Pine"/>
    <n v="1336.829"/>
    <n v="13"/>
    <n v="0.15"/>
    <n v="31.454799999999949"/>
  </r>
  <r>
    <n v="414"/>
    <s v="CA-2014-117457"/>
    <x v="3"/>
    <x v="166"/>
    <d v="2014-12-13T00:00:00"/>
    <s v="Standard Class"/>
    <x v="168"/>
    <s v="Keith Herrera"/>
    <x v="0"/>
    <s v="United States"/>
    <x v="8"/>
    <x v="1"/>
    <n v="94110"/>
    <x v="1"/>
    <s v="FUR-CH-10003956"/>
    <x v="0"/>
    <x v="1"/>
    <s v="Novimex High-Tech Fabric Mesh Task Chair"/>
    <n v="113.56800000000001"/>
    <n v="2"/>
    <n v="0.2"/>
    <n v="-18.454800000000013"/>
  </r>
  <r>
    <n v="415"/>
    <s v="CA-2014-142636"/>
    <x v="3"/>
    <x v="132"/>
    <d v="2014-11-08T00:00:00"/>
    <s v="Standard Class"/>
    <x v="169"/>
    <s v="Kimberly Carter"/>
    <x v="1"/>
    <s v="United States"/>
    <x v="4"/>
    <x v="4"/>
    <n v="98105"/>
    <x v="1"/>
    <s v="OFF-PA-10000157"/>
    <x v="1"/>
    <x v="10"/>
    <s v="Xerox 191"/>
    <n v="139.86000000000001"/>
    <n v="7"/>
    <n v="0"/>
    <n v="65.734199999999987"/>
  </r>
  <r>
    <n v="416"/>
    <s v="CA-2014-142636"/>
    <x v="3"/>
    <x v="132"/>
    <d v="2014-11-08T00:00:00"/>
    <s v="Standard Class"/>
    <x v="169"/>
    <s v="Kimberly Carter"/>
    <x v="1"/>
    <s v="United States"/>
    <x v="4"/>
    <x v="4"/>
    <n v="98105"/>
    <x v="1"/>
    <s v="FUR-CH-10001891"/>
    <x v="0"/>
    <x v="1"/>
    <s v="Global Deluxe Office Fabric Chairs"/>
    <n v="307.13600000000002"/>
    <n v="4"/>
    <n v="0.2"/>
    <n v="26.874400000000023"/>
  </r>
  <r>
    <n v="417"/>
    <s v="CA-2014-122105"/>
    <x v="3"/>
    <x v="92"/>
    <d v="2014-06-29T00:00:00"/>
    <s v="Standard Class"/>
    <x v="170"/>
    <s v="Caroline Jumper"/>
    <x v="0"/>
    <s v="United States"/>
    <x v="101"/>
    <x v="1"/>
    <n v="92646"/>
    <x v="1"/>
    <s v="OFF-AR-10004344"/>
    <x v="1"/>
    <x v="6"/>
    <s v="Bulldog Vacuum Base Pencil Sharpener"/>
    <n v="95.92"/>
    <n v="8"/>
    <n v="0"/>
    <n v="25.898399999999995"/>
  </r>
  <r>
    <n v="418"/>
    <s v="CA-2013-148796"/>
    <x v="0"/>
    <x v="167"/>
    <d v="2013-04-19T00:00:00"/>
    <s v="Standard Class"/>
    <x v="171"/>
    <s v="Philip Brown"/>
    <x v="0"/>
    <s v="United States"/>
    <x v="1"/>
    <x v="1"/>
    <n v="90004"/>
    <x v="1"/>
    <s v="FUR-CH-10004886"/>
    <x v="0"/>
    <x v="1"/>
    <s v="Bevis Steel Folding Chairs"/>
    <n v="383.8"/>
    <n v="5"/>
    <n v="0.2"/>
    <n v="38.379999999999981"/>
  </r>
  <r>
    <n v="419"/>
    <s v="CA-2014-154816"/>
    <x v="3"/>
    <x v="44"/>
    <d v="2014-11-11T00:00:00"/>
    <s v="Standard Class"/>
    <x v="146"/>
    <s v="Victoria Brennan"/>
    <x v="1"/>
    <s v="United States"/>
    <x v="102"/>
    <x v="0"/>
    <n v="40475"/>
    <x v="0"/>
    <s v="OFF-PA-10003845"/>
    <x v="1"/>
    <x v="10"/>
    <s v="Xerox 1987"/>
    <n v="5.78"/>
    <n v="1"/>
    <n v="0"/>
    <n v="2.8322000000000003"/>
  </r>
  <r>
    <n v="420"/>
    <s v="CA-2014-110478"/>
    <x v="3"/>
    <x v="168"/>
    <d v="2014-03-10T00:00:00"/>
    <s v="Standard Class"/>
    <x v="133"/>
    <s v="Sung Pak"/>
    <x v="1"/>
    <s v="United States"/>
    <x v="1"/>
    <x v="1"/>
    <n v="90045"/>
    <x v="1"/>
    <s v="OFF-AR-10001573"/>
    <x v="1"/>
    <x v="6"/>
    <s v="American Pencil"/>
    <n v="9.32"/>
    <n v="4"/>
    <n v="0"/>
    <n v="2.702799999999999"/>
  </r>
  <r>
    <n v="421"/>
    <s v="CA-2014-110478"/>
    <x v="3"/>
    <x v="168"/>
    <d v="2014-03-10T00:00:00"/>
    <s v="Standard Class"/>
    <x v="133"/>
    <s v="Sung Pak"/>
    <x v="1"/>
    <s v="United States"/>
    <x v="1"/>
    <x v="1"/>
    <n v="90045"/>
    <x v="1"/>
    <s v="OFF-EN-10000483"/>
    <x v="1"/>
    <x v="12"/>
    <s v="White Envelopes, White Envelopes with Clear Poly Window"/>
    <n v="15.25"/>
    <n v="1"/>
    <n v="0"/>
    <n v="7.0149999999999988"/>
  </r>
  <r>
    <n v="422"/>
    <s v="CA-2011-142048"/>
    <x v="2"/>
    <x v="169"/>
    <d v="2011-06-25T00:00:00"/>
    <s v="First Class"/>
    <x v="32"/>
    <s v="Joel Eaton"/>
    <x v="0"/>
    <s v="United States"/>
    <x v="103"/>
    <x v="22"/>
    <n v="80027"/>
    <x v="1"/>
    <s v="TEC-AC-10004114"/>
    <x v="2"/>
    <x v="11"/>
    <s v="KeyTronic 6101 Series - Keyboard - Black"/>
    <n v="196.75200000000001"/>
    <n v="6"/>
    <n v="0.2"/>
    <n v="56.566200000000009"/>
  </r>
  <r>
    <n v="423"/>
    <s v="CA-2014-125388"/>
    <x v="3"/>
    <x v="15"/>
    <d v="2014-10-24T00:00:00"/>
    <s v="Standard Class"/>
    <x v="172"/>
    <s v="Michael Paige"/>
    <x v="1"/>
    <s v="United States"/>
    <x v="104"/>
    <x v="31"/>
    <n v="1841"/>
    <x v="3"/>
    <s v="FUR-FU-10004712"/>
    <x v="0"/>
    <x v="5"/>
    <s v="Westinghouse Mesh Shade Clip-On Gooseneck Lamp, Black"/>
    <n v="56.56"/>
    <n v="4"/>
    <n v="0"/>
    <n v="14.705600000000004"/>
  </r>
  <r>
    <n v="424"/>
    <s v="CA-2014-125388"/>
    <x v="3"/>
    <x v="15"/>
    <d v="2014-10-24T00:00:00"/>
    <s v="Standard Class"/>
    <x v="172"/>
    <s v="Michael Paige"/>
    <x v="1"/>
    <s v="United States"/>
    <x v="104"/>
    <x v="31"/>
    <n v="1841"/>
    <x v="3"/>
    <s v="OFF-ST-10000918"/>
    <x v="1"/>
    <x v="4"/>
    <s v="Crate-A-Files"/>
    <n v="32.700000000000003"/>
    <n v="3"/>
    <n v="0"/>
    <n v="8.5019999999999989"/>
  </r>
  <r>
    <n v="425"/>
    <s v="CA-2014-155705"/>
    <x v="3"/>
    <x v="170"/>
    <d v="2014-08-24T00:00:00"/>
    <s v="Second Class"/>
    <x v="173"/>
    <s v="Natalie Fritzler"/>
    <x v="0"/>
    <s v="United States"/>
    <x v="25"/>
    <x v="35"/>
    <n v="39212"/>
    <x v="0"/>
    <s v="FUR-CH-10000015"/>
    <x v="0"/>
    <x v="1"/>
    <s v="Hon Multipurpose Stacking Arm Chairs"/>
    <n v="866.4"/>
    <n v="4"/>
    <n v="0"/>
    <n v="225.26400000000001"/>
  </r>
  <r>
    <n v="426"/>
    <s v="CA-2014-149160"/>
    <x v="3"/>
    <x v="51"/>
    <d v="2014-11-27T00:00:00"/>
    <s v="Second Class"/>
    <x v="25"/>
    <s v="Janet Molinari"/>
    <x v="1"/>
    <s v="United States"/>
    <x v="105"/>
    <x v="12"/>
    <n v="48187"/>
    <x v="2"/>
    <s v="FUR-FU-10003347"/>
    <x v="0"/>
    <x v="5"/>
    <s v="Coloredge Poster Frame"/>
    <n v="28.4"/>
    <n v="2"/>
    <n v="0"/>
    <n v="11.076000000000001"/>
  </r>
  <r>
    <n v="427"/>
    <s v="CA-2014-149160"/>
    <x v="3"/>
    <x v="51"/>
    <d v="2014-11-27T00:00:00"/>
    <s v="Second Class"/>
    <x v="25"/>
    <s v="Janet Molinari"/>
    <x v="1"/>
    <s v="United States"/>
    <x v="105"/>
    <x v="12"/>
    <n v="48187"/>
    <x v="2"/>
    <s v="OFF-BI-10001543"/>
    <x v="1"/>
    <x v="8"/>
    <s v="GBC VeloBinder Manual Binding System"/>
    <n v="287.92"/>
    <n v="8"/>
    <n v="0"/>
    <n v="138.20160000000001"/>
  </r>
  <r>
    <n v="428"/>
    <s v="CA-2011-101476"/>
    <x v="2"/>
    <x v="171"/>
    <d v="2011-09-13T00:00:00"/>
    <s v="First Class"/>
    <x v="174"/>
    <s v="Shirley Daniels"/>
    <x v="2"/>
    <s v="United States"/>
    <x v="106"/>
    <x v="15"/>
    <n v="10801"/>
    <x v="3"/>
    <s v="TEC-MA-10000029"/>
    <x v="2"/>
    <x v="15"/>
    <s v="Epson WorkForce WF-2530 All-in-One Printer, Copier Scanner"/>
    <n v="69.989999999999995"/>
    <n v="1"/>
    <n v="0"/>
    <n v="30.095700000000001"/>
  </r>
  <r>
    <n v="429"/>
    <s v="CA-2014-152275"/>
    <x v="3"/>
    <x v="172"/>
    <d v="2014-10-09T00:00:00"/>
    <s v="Standard Class"/>
    <x v="175"/>
    <s v="Ken Heidel"/>
    <x v="1"/>
    <s v="United States"/>
    <x v="52"/>
    <x v="5"/>
    <n v="78207"/>
    <x v="2"/>
    <s v="OFF-AR-10000369"/>
    <x v="1"/>
    <x v="6"/>
    <s v="Design Ebony Sketching Pencil"/>
    <n v="6.6719999999999988"/>
    <n v="6"/>
    <n v="0.2"/>
    <n v="0.50039999999999996"/>
  </r>
  <r>
    <n v="430"/>
    <s v="US-2013-123750"/>
    <x v="0"/>
    <x v="173"/>
    <d v="2013-04-22T00:00:00"/>
    <s v="Standard Class"/>
    <x v="176"/>
    <s v="Ross Baird"/>
    <x v="2"/>
    <s v="United States"/>
    <x v="107"/>
    <x v="3"/>
    <n v="28052"/>
    <x v="0"/>
    <s v="OFF-BI-10004584"/>
    <x v="1"/>
    <x v="8"/>
    <s v="GBC ProClick 150 Presentation Binding System"/>
    <n v="189.58800000000005"/>
    <n v="2"/>
    <n v="0.7"/>
    <n v="-145.35079999999999"/>
  </r>
  <r>
    <n v="431"/>
    <s v="US-2013-123750"/>
    <x v="0"/>
    <x v="173"/>
    <d v="2013-04-22T00:00:00"/>
    <s v="Standard Class"/>
    <x v="176"/>
    <s v="Ross Baird"/>
    <x v="2"/>
    <s v="United States"/>
    <x v="107"/>
    <x v="3"/>
    <n v="28052"/>
    <x v="0"/>
    <s v="TEC-AC-10004659"/>
    <x v="2"/>
    <x v="11"/>
    <s v="Imation Secure+ Hardware Encrypted USB 2.0 Flash Drive; 16GB"/>
    <n v="408.74399999999997"/>
    <n v="7"/>
    <n v="0.2"/>
    <n v="76.639499999999984"/>
  </r>
  <r>
    <n v="432"/>
    <s v="US-2013-123750"/>
    <x v="0"/>
    <x v="173"/>
    <d v="2013-04-22T00:00:00"/>
    <s v="Standard Class"/>
    <x v="176"/>
    <s v="Ross Baird"/>
    <x v="2"/>
    <s v="United States"/>
    <x v="107"/>
    <x v="3"/>
    <n v="28052"/>
    <x v="0"/>
    <s v="TEC-AC-10004659"/>
    <x v="2"/>
    <x v="11"/>
    <s v="Imation Secure+ Hardware Encrypted USB 2.0 Flash Drive; 16GB"/>
    <n v="291.95999999999998"/>
    <n v="5"/>
    <n v="0.2"/>
    <n v="54.742499999999978"/>
  </r>
  <r>
    <n v="433"/>
    <s v="US-2013-123750"/>
    <x v="0"/>
    <x v="173"/>
    <d v="2013-04-22T00:00:00"/>
    <s v="Standard Class"/>
    <x v="176"/>
    <s v="Ross Baird"/>
    <x v="2"/>
    <s v="United States"/>
    <x v="107"/>
    <x v="3"/>
    <n v="28052"/>
    <x v="0"/>
    <s v="OFF-ST-10000617"/>
    <x v="1"/>
    <x v="4"/>
    <s v="Woodgrain Magazine Files by Perma"/>
    <n v="4.7679999999999998"/>
    <n v="2"/>
    <n v="0.2"/>
    <n v="-0.7748000000000006"/>
  </r>
  <r>
    <n v="434"/>
    <s v="CA-2013-127369"/>
    <x v="0"/>
    <x v="112"/>
    <d v="2013-06-08T00:00:00"/>
    <s v="First Class"/>
    <x v="72"/>
    <s v="Dave Brooks"/>
    <x v="0"/>
    <s v="United States"/>
    <x v="90"/>
    <x v="31"/>
    <n v="1852"/>
    <x v="3"/>
    <s v="OFF-ST-10003306"/>
    <x v="1"/>
    <x v="4"/>
    <s v="Letter Size Cart"/>
    <n v="714.30000000000007"/>
    <n v="5"/>
    <n v="0"/>
    <n v="207.14699999999993"/>
  </r>
  <r>
    <n v="435"/>
    <s v="US-2011-150574"/>
    <x v="2"/>
    <x v="174"/>
    <d v="2011-12-25T00:00:00"/>
    <s v="Standard Class"/>
    <x v="177"/>
    <s v="Mike Kennedy"/>
    <x v="0"/>
    <s v="United States"/>
    <x v="108"/>
    <x v="2"/>
    <n v="32216"/>
    <x v="0"/>
    <s v="OFF-BI-10000773"/>
    <x v="1"/>
    <x v="8"/>
    <s v="Insertable Tab Post Binder Dividers"/>
    <n v="4.8120000000000003"/>
    <n v="2"/>
    <n v="0.7"/>
    <n v="-3.6891999999999996"/>
  </r>
  <r>
    <n v="436"/>
    <s v="US-2011-150574"/>
    <x v="2"/>
    <x v="174"/>
    <d v="2011-12-25T00:00:00"/>
    <s v="Standard Class"/>
    <x v="177"/>
    <s v="Mike Kennedy"/>
    <x v="0"/>
    <s v="United States"/>
    <x v="108"/>
    <x v="2"/>
    <n v="32216"/>
    <x v="0"/>
    <s v="TEC-AC-10002600"/>
    <x v="2"/>
    <x v="11"/>
    <s v="Belkin QODE FastFit Bluetooth Keyboard"/>
    <n v="247.8"/>
    <n v="5"/>
    <n v="0.2"/>
    <n v="-18.584999999999994"/>
  </r>
  <r>
    <n v="437"/>
    <s v="CA-2013-147375"/>
    <x v="0"/>
    <x v="1"/>
    <d v="2013-06-15T00:00:00"/>
    <s v="Second Class"/>
    <x v="178"/>
    <s v="Philisse Overcash"/>
    <x v="2"/>
    <s v="United States"/>
    <x v="22"/>
    <x v="10"/>
    <n v="60623"/>
    <x v="2"/>
    <s v="TEC-MA-10002937"/>
    <x v="2"/>
    <x v="15"/>
    <s v="Canon Color ImageCLASS MF8580Cdw Wireless Laser All-In-One Printer, Copier, Scanner"/>
    <n v="1007.979"/>
    <n v="3"/>
    <n v="0.3"/>
    <n v="43.199100000000044"/>
  </r>
  <r>
    <n v="438"/>
    <s v="CA-2013-147375"/>
    <x v="0"/>
    <x v="1"/>
    <d v="2013-06-15T00:00:00"/>
    <s v="Second Class"/>
    <x v="178"/>
    <s v="Philisse Overcash"/>
    <x v="2"/>
    <s v="United States"/>
    <x v="22"/>
    <x v="10"/>
    <n v="60623"/>
    <x v="2"/>
    <s v="OFF-PA-10001970"/>
    <x v="1"/>
    <x v="10"/>
    <s v="Xerox 1908"/>
    <n v="313.488"/>
    <n v="7"/>
    <n v="0.2"/>
    <n v="113.63939999999998"/>
  </r>
  <r>
    <n v="439"/>
    <s v="CA-2014-130043"/>
    <x v="3"/>
    <x v="175"/>
    <d v="2014-09-20T00:00:00"/>
    <s v="Standard Class"/>
    <x v="179"/>
    <s v="Brenda Bowman"/>
    <x v="1"/>
    <s v="United States"/>
    <x v="12"/>
    <x v="5"/>
    <n v="77070"/>
    <x v="2"/>
    <s v="OFF-PA-10002230"/>
    <x v="1"/>
    <x v="10"/>
    <s v="Xerox 1897"/>
    <n v="31.872000000000003"/>
    <n v="8"/>
    <n v="0.2"/>
    <n v="11.553600000000003"/>
  </r>
  <r>
    <n v="440"/>
    <s v="CA-2014-157252"/>
    <x v="3"/>
    <x v="176"/>
    <d v="2014-01-24T00:00:00"/>
    <s v="Second Class"/>
    <x v="51"/>
    <s v="Cynthia Voltz"/>
    <x v="1"/>
    <s v="United States"/>
    <x v="20"/>
    <x v="15"/>
    <n v="10024"/>
    <x v="3"/>
    <s v="FUR-CH-10003396"/>
    <x v="0"/>
    <x v="1"/>
    <s v="Global Deluxe Steno Chair"/>
    <n v="207.84600000000003"/>
    <n v="3"/>
    <n v="0.1"/>
    <n v="2.3093999999999895"/>
  </r>
  <r>
    <n v="441"/>
    <s v="CA-2013-115756"/>
    <x v="0"/>
    <x v="64"/>
    <d v="2013-09-08T00:00:00"/>
    <s v="Second Class"/>
    <x v="7"/>
    <s v="Pete Kriz"/>
    <x v="0"/>
    <s v="United States"/>
    <x v="66"/>
    <x v="12"/>
    <n v="48227"/>
    <x v="2"/>
    <s v="FUR-FU-10000246"/>
    <x v="0"/>
    <x v="5"/>
    <s v="Aluminum Document Frame"/>
    <n v="12.22"/>
    <n v="1"/>
    <n v="0"/>
    <n v="3.6659999999999986"/>
  </r>
  <r>
    <n v="442"/>
    <s v="CA-2013-115756"/>
    <x v="0"/>
    <x v="64"/>
    <d v="2013-09-08T00:00:00"/>
    <s v="Second Class"/>
    <x v="7"/>
    <s v="Pete Kriz"/>
    <x v="0"/>
    <s v="United States"/>
    <x v="66"/>
    <x v="12"/>
    <n v="48227"/>
    <x v="2"/>
    <s v="OFF-ST-10000060"/>
    <x v="1"/>
    <x v="4"/>
    <s v="Fellowes Bankers Box Staxonsteel Drawer File/Stacking System"/>
    <n v="194.94"/>
    <n v="3"/>
    <n v="0"/>
    <n v="23.392800000000008"/>
  </r>
  <r>
    <n v="443"/>
    <s v="CA-2013-115756"/>
    <x v="0"/>
    <x v="64"/>
    <d v="2013-09-08T00:00:00"/>
    <s v="Second Class"/>
    <x v="7"/>
    <s v="Pete Kriz"/>
    <x v="0"/>
    <s v="United States"/>
    <x v="66"/>
    <x v="12"/>
    <n v="48227"/>
    <x v="2"/>
    <s v="OFF-ST-10003058"/>
    <x v="1"/>
    <x v="4"/>
    <s v="Eldon Mobile Mega Data Cart  Mega Stackable  Add-On Trays"/>
    <n v="70.949999999999989"/>
    <n v="3"/>
    <n v="0"/>
    <n v="20.575499999999998"/>
  </r>
  <r>
    <n v="444"/>
    <s v="CA-2013-115756"/>
    <x v="0"/>
    <x v="64"/>
    <d v="2013-09-08T00:00:00"/>
    <s v="Second Class"/>
    <x v="7"/>
    <s v="Pete Kriz"/>
    <x v="0"/>
    <s v="United States"/>
    <x v="66"/>
    <x v="12"/>
    <n v="48227"/>
    <x v="2"/>
    <s v="OFF-PA-10002222"/>
    <x v="1"/>
    <x v="10"/>
    <s v="Xerox Color Copier Paper, 11&quot; x 17&quot;, Ream"/>
    <n v="91.36"/>
    <n v="4"/>
    <n v="0"/>
    <n v="42.025599999999997"/>
  </r>
  <r>
    <n v="445"/>
    <s v="CA-2013-115756"/>
    <x v="0"/>
    <x v="64"/>
    <d v="2013-09-08T00:00:00"/>
    <s v="Second Class"/>
    <x v="7"/>
    <s v="Pete Kriz"/>
    <x v="0"/>
    <s v="United States"/>
    <x v="66"/>
    <x v="12"/>
    <n v="48227"/>
    <x v="2"/>
    <s v="FUR-CH-10002372"/>
    <x v="0"/>
    <x v="1"/>
    <s v="Office Star - Ergonomically Designed Knee Chair"/>
    <n v="242.94"/>
    <n v="3"/>
    <n v="0"/>
    <n v="29.152800000000013"/>
  </r>
  <r>
    <n v="446"/>
    <s v="CA-2013-115756"/>
    <x v="0"/>
    <x v="64"/>
    <d v="2013-09-08T00:00:00"/>
    <s v="Second Class"/>
    <x v="7"/>
    <s v="Pete Kriz"/>
    <x v="0"/>
    <s v="United States"/>
    <x v="66"/>
    <x v="12"/>
    <n v="48227"/>
    <x v="2"/>
    <s v="OFF-LA-10001317"/>
    <x v="1"/>
    <x v="2"/>
    <s v="Avery 520"/>
    <n v="22.05"/>
    <n v="7"/>
    <n v="0"/>
    <n v="10.584"/>
  </r>
  <r>
    <n v="447"/>
    <s v="CA-2014-154214"/>
    <x v="3"/>
    <x v="177"/>
    <d v="2014-03-26T00:00:00"/>
    <s v="Second Class"/>
    <x v="180"/>
    <s v="Troy Blackwell"/>
    <x v="0"/>
    <s v="United States"/>
    <x v="38"/>
    <x v="14"/>
    <n v="47201"/>
    <x v="2"/>
    <s v="FUR-FU-10000206"/>
    <x v="0"/>
    <x v="5"/>
    <s v="GE General Purpose, Extra Long Life, Showcase &amp; Floodlight Incandescent Bulbs"/>
    <n v="2.91"/>
    <n v="1"/>
    <n v="0"/>
    <n v="1.3676999999999999"/>
  </r>
  <r>
    <n v="448"/>
    <s v="CA-2013-166674"/>
    <x v="0"/>
    <x v="178"/>
    <d v="2013-04-04T00:00:00"/>
    <s v="Second Class"/>
    <x v="181"/>
    <s v="Raymond Buch"/>
    <x v="0"/>
    <s v="United States"/>
    <x v="109"/>
    <x v="15"/>
    <n v="13021"/>
    <x v="3"/>
    <s v="OFF-AR-10000588"/>
    <x v="1"/>
    <x v="6"/>
    <s v="Newell 345"/>
    <n v="59.519999999999996"/>
    <n v="3"/>
    <n v="0"/>
    <n v="15.475200000000001"/>
  </r>
  <r>
    <n v="449"/>
    <s v="CA-2013-166674"/>
    <x v="0"/>
    <x v="178"/>
    <d v="2013-04-04T00:00:00"/>
    <s v="Second Class"/>
    <x v="181"/>
    <s v="Raymond Buch"/>
    <x v="0"/>
    <s v="United States"/>
    <x v="109"/>
    <x v="15"/>
    <n v="13021"/>
    <x v="3"/>
    <s v="OFF-ST-10001469"/>
    <x v="1"/>
    <x v="4"/>
    <s v="Fellowes Bankers Box Recycled Super Stor/Drawer"/>
    <n v="161.94"/>
    <n v="3"/>
    <n v="0"/>
    <n v="9.716399999999993"/>
  </r>
  <r>
    <n v="450"/>
    <s v="CA-2013-166674"/>
    <x v="0"/>
    <x v="178"/>
    <d v="2013-04-04T00:00:00"/>
    <s v="Second Class"/>
    <x v="181"/>
    <s v="Raymond Buch"/>
    <x v="0"/>
    <s v="United States"/>
    <x v="109"/>
    <x v="15"/>
    <n v="13021"/>
    <x v="3"/>
    <s v="OFF-AR-10001953"/>
    <x v="1"/>
    <x v="6"/>
    <s v="Boston 1645 Deluxe Heavier-Duty Electric Pencil Sharpener"/>
    <n v="263.88"/>
    <n v="6"/>
    <n v="0"/>
    <n v="71.247600000000006"/>
  </r>
  <r>
    <n v="451"/>
    <s v="CA-2013-166674"/>
    <x v="0"/>
    <x v="178"/>
    <d v="2013-04-04T00:00:00"/>
    <s v="Second Class"/>
    <x v="181"/>
    <s v="Raymond Buch"/>
    <x v="0"/>
    <s v="United States"/>
    <x v="109"/>
    <x v="15"/>
    <n v="13021"/>
    <x v="3"/>
    <s v="OFF-AR-10003156"/>
    <x v="1"/>
    <x v="6"/>
    <s v="50 Colored Long Pencils"/>
    <n v="30.48"/>
    <n v="3"/>
    <n v="0"/>
    <n v="7.9248000000000012"/>
  </r>
  <r>
    <n v="452"/>
    <s v="CA-2013-166674"/>
    <x v="0"/>
    <x v="178"/>
    <d v="2013-04-04T00:00:00"/>
    <s v="Second Class"/>
    <x v="181"/>
    <s v="Raymond Buch"/>
    <x v="0"/>
    <s v="United States"/>
    <x v="109"/>
    <x v="15"/>
    <n v="13021"/>
    <x v="3"/>
    <s v="OFF-AR-10004974"/>
    <x v="1"/>
    <x v="6"/>
    <s v="Newell 342"/>
    <n v="9.84"/>
    <n v="3"/>
    <n v="0"/>
    <n v="2.8535999999999988"/>
  </r>
  <r>
    <n v="453"/>
    <s v="CA-2013-166674"/>
    <x v="0"/>
    <x v="178"/>
    <d v="2013-04-04T00:00:00"/>
    <s v="Second Class"/>
    <x v="181"/>
    <s v="Raymond Buch"/>
    <x v="0"/>
    <s v="United States"/>
    <x v="109"/>
    <x v="15"/>
    <n v="13021"/>
    <x v="3"/>
    <s v="TEC-PH-10002365"/>
    <x v="2"/>
    <x v="7"/>
    <s v="Belkin Grip Candy Sheer Case / Cover for iPhone 5 and 5S"/>
    <n v="35.119999999999997"/>
    <n v="4"/>
    <n v="0"/>
    <n v="9.1311999999999998"/>
  </r>
  <r>
    <n v="454"/>
    <s v="CA-2014-147277"/>
    <x v="3"/>
    <x v="179"/>
    <d v="2014-10-25T00:00:00"/>
    <s v="Standard Class"/>
    <x v="182"/>
    <s v="Ed Braxton"/>
    <x v="1"/>
    <s v="United States"/>
    <x v="59"/>
    <x v="24"/>
    <n v="44312"/>
    <x v="3"/>
    <s v="FUR-TA-10001539"/>
    <x v="0"/>
    <x v="3"/>
    <s v="Chromcraft Rectangular Conference Tables"/>
    <n v="284.36399999999998"/>
    <n v="2"/>
    <n v="0.4"/>
    <n v="-75.830400000000054"/>
  </r>
  <r>
    <n v="455"/>
    <s v="CA-2014-147277"/>
    <x v="3"/>
    <x v="179"/>
    <d v="2014-10-25T00:00:00"/>
    <s v="Standard Class"/>
    <x v="182"/>
    <s v="Ed Braxton"/>
    <x v="1"/>
    <s v="United States"/>
    <x v="59"/>
    <x v="24"/>
    <n v="44312"/>
    <x v="3"/>
    <s v="OFF-ST-10000142"/>
    <x v="1"/>
    <x v="4"/>
    <s v="Deluxe Rollaway Locking File with Drawer"/>
    <n v="665.40800000000002"/>
    <n v="2"/>
    <n v="0.2"/>
    <n v="66.540799999999962"/>
  </r>
  <r>
    <n v="456"/>
    <s v="CA-2013-100153"/>
    <x v="0"/>
    <x v="180"/>
    <d v="2013-12-18T00:00:00"/>
    <s v="Standard Class"/>
    <x v="175"/>
    <s v="Ken Heidel"/>
    <x v="1"/>
    <s v="United States"/>
    <x v="110"/>
    <x v="26"/>
    <n v="73071"/>
    <x v="2"/>
    <s v="TEC-AC-10001772"/>
    <x v="2"/>
    <x v="11"/>
    <s v="Memorex Mini Travel Drive 16 GB USB 2.0 Flash Drive"/>
    <n v="63.88"/>
    <n v="4"/>
    <n v="0"/>
    <n v="24.913200000000003"/>
  </r>
  <r>
    <n v="457"/>
    <s v="US-2011-110674"/>
    <x v="2"/>
    <x v="181"/>
    <d v="2011-02-19T00:00:00"/>
    <s v="Standard Class"/>
    <x v="183"/>
    <s v="Sanjit Chand"/>
    <x v="0"/>
    <s v="United States"/>
    <x v="3"/>
    <x v="1"/>
    <n v="94521"/>
    <x v="1"/>
    <s v="FUR-CH-10000225"/>
    <x v="0"/>
    <x v="1"/>
    <s v="Global Geo Office Task Chair, Gray"/>
    <n v="129.56800000000001"/>
    <n v="2"/>
    <n v="0.2"/>
    <n v="-24.294000000000018"/>
  </r>
  <r>
    <n v="458"/>
    <s v="US-2013-157945"/>
    <x v="0"/>
    <x v="182"/>
    <d v="2013-10-02T00:00:00"/>
    <s v="Standard Class"/>
    <x v="173"/>
    <s v="Natalie Fritzler"/>
    <x v="0"/>
    <s v="United States"/>
    <x v="27"/>
    <x v="10"/>
    <n v="62521"/>
    <x v="2"/>
    <s v="FUR-CH-10002331"/>
    <x v="0"/>
    <x v="1"/>
    <s v="Hon 4700 Series Mobuis Mid-Back Task Chairs with Adjustable Arms"/>
    <n v="747.55799999999999"/>
    <n v="3"/>
    <n v="0.3"/>
    <n v="-96.11460000000011"/>
  </r>
  <r>
    <n v="459"/>
    <s v="US-2013-157945"/>
    <x v="0"/>
    <x v="182"/>
    <d v="2013-10-02T00:00:00"/>
    <s v="Standard Class"/>
    <x v="173"/>
    <s v="Natalie Fritzler"/>
    <x v="0"/>
    <s v="United States"/>
    <x v="27"/>
    <x v="10"/>
    <n v="62521"/>
    <x v="2"/>
    <s v="OFF-EN-10001415"/>
    <x v="1"/>
    <x v="12"/>
    <s v="Staples"/>
    <n v="8.9280000000000008"/>
    <n v="2"/>
    <n v="0.2"/>
    <n v="3.3479999999999999"/>
  </r>
  <r>
    <n v="460"/>
    <s v="CA-2012-109638"/>
    <x v="1"/>
    <x v="83"/>
    <d v="2012-12-22T00:00:00"/>
    <s v="Standard Class"/>
    <x v="98"/>
    <s v="Joseph Holt"/>
    <x v="0"/>
    <s v="United States"/>
    <x v="4"/>
    <x v="4"/>
    <n v="98115"/>
    <x v="1"/>
    <s v="OFF-AP-10002472"/>
    <x v="1"/>
    <x v="9"/>
    <s v="3M Office Air Cleaner"/>
    <n v="103.92"/>
    <n v="4"/>
    <n v="0"/>
    <n v="36.372"/>
  </r>
  <r>
    <n v="461"/>
    <s v="CA-2012-109638"/>
    <x v="1"/>
    <x v="83"/>
    <d v="2012-12-22T00:00:00"/>
    <s v="Standard Class"/>
    <x v="98"/>
    <s v="Joseph Holt"/>
    <x v="0"/>
    <s v="United States"/>
    <x v="4"/>
    <x v="4"/>
    <n v="98115"/>
    <x v="1"/>
    <s v="TEC-AC-10004571"/>
    <x v="2"/>
    <x v="11"/>
    <s v="Logitech G700s Rechargeable Gaming Mouse"/>
    <n v="899.91"/>
    <n v="9"/>
    <n v="0"/>
    <n v="377.96220000000005"/>
  </r>
  <r>
    <n v="462"/>
    <s v="CA-2012-109638"/>
    <x v="1"/>
    <x v="83"/>
    <d v="2012-12-22T00:00:00"/>
    <s v="Standard Class"/>
    <x v="98"/>
    <s v="Joseph Holt"/>
    <x v="0"/>
    <s v="United States"/>
    <x v="4"/>
    <x v="4"/>
    <n v="98115"/>
    <x v="1"/>
    <s v="OFF-BI-10001098"/>
    <x v="1"/>
    <x v="8"/>
    <s v="Acco D-Ring Binder w/DublLock"/>
    <n v="51.311999999999998"/>
    <n v="3"/>
    <n v="0.2"/>
    <n v="18.600599999999996"/>
  </r>
  <r>
    <n v="463"/>
    <s v="CA-2013-109869"/>
    <x v="0"/>
    <x v="183"/>
    <d v="2013-04-30T00:00:00"/>
    <s v="Standard Class"/>
    <x v="184"/>
    <s v="Tanja Norvell"/>
    <x v="2"/>
    <s v="United States"/>
    <x v="42"/>
    <x v="16"/>
    <n v="85023"/>
    <x v="1"/>
    <s v="FUR-FU-10000023"/>
    <x v="0"/>
    <x v="5"/>
    <s v="Eldon Wave Desk Accessories"/>
    <n v="23.56"/>
    <n v="5"/>
    <n v="0.2"/>
    <n v="7.0680000000000005"/>
  </r>
  <r>
    <n v="464"/>
    <s v="CA-2013-109869"/>
    <x v="0"/>
    <x v="183"/>
    <d v="2013-04-30T00:00:00"/>
    <s v="Standard Class"/>
    <x v="184"/>
    <s v="Tanja Norvell"/>
    <x v="2"/>
    <s v="United States"/>
    <x v="42"/>
    <x v="16"/>
    <n v="85023"/>
    <x v="1"/>
    <s v="FUR-TA-10001889"/>
    <x v="0"/>
    <x v="3"/>
    <s v="Bush Advantage Collection Racetrack Conference Table"/>
    <n v="1272.6299999999999"/>
    <n v="6"/>
    <n v="0.5"/>
    <n v="-814.4831999999999"/>
  </r>
  <r>
    <n v="465"/>
    <s v="CA-2013-109869"/>
    <x v="0"/>
    <x v="183"/>
    <d v="2013-04-30T00:00:00"/>
    <s v="Standard Class"/>
    <x v="184"/>
    <s v="Tanja Norvell"/>
    <x v="2"/>
    <s v="United States"/>
    <x v="42"/>
    <x v="16"/>
    <n v="85023"/>
    <x v="1"/>
    <s v="OFF-BI-10000315"/>
    <x v="1"/>
    <x v="8"/>
    <s v="Poly Designer Cover &amp; Back"/>
    <n v="28.484999999999999"/>
    <n v="5"/>
    <n v="0.7"/>
    <n v="-20.888999999999989"/>
  </r>
  <r>
    <n v="466"/>
    <s v="CA-2013-109869"/>
    <x v="0"/>
    <x v="183"/>
    <d v="2013-04-30T00:00:00"/>
    <s v="Standard Class"/>
    <x v="184"/>
    <s v="Tanja Norvell"/>
    <x v="2"/>
    <s v="United States"/>
    <x v="42"/>
    <x v="16"/>
    <n v="85023"/>
    <x v="1"/>
    <s v="OFF-SU-10003505"/>
    <x v="1"/>
    <x v="14"/>
    <s v="Premier Electric Letter Opener"/>
    <n v="185.376"/>
    <n v="2"/>
    <n v="0.2"/>
    <n v="-34.758000000000017"/>
  </r>
  <r>
    <n v="467"/>
    <s v="CA-2013-109869"/>
    <x v="0"/>
    <x v="183"/>
    <d v="2013-04-30T00:00:00"/>
    <s v="Standard Class"/>
    <x v="184"/>
    <s v="Tanja Norvell"/>
    <x v="2"/>
    <s v="United States"/>
    <x v="42"/>
    <x v="16"/>
    <n v="85023"/>
    <x v="1"/>
    <s v="OFF-AP-10002578"/>
    <x v="1"/>
    <x v="9"/>
    <s v="Fellowes Premier Superior Surge Suppressor, 10-Outlet, With Phone and Remote"/>
    <n v="78.272000000000006"/>
    <n v="2"/>
    <n v="0.2"/>
    <n v="5.8704000000000001"/>
  </r>
  <r>
    <n v="468"/>
    <s v="US-2012-101399"/>
    <x v="1"/>
    <x v="184"/>
    <d v="2012-01-24T00:00:00"/>
    <s v="Standard Class"/>
    <x v="185"/>
    <s v="Joni Sundaresam"/>
    <x v="2"/>
    <s v="United States"/>
    <x v="111"/>
    <x v="10"/>
    <n v="60068"/>
    <x v="2"/>
    <s v="FUR-FU-10002918"/>
    <x v="0"/>
    <x v="5"/>
    <s v="Eldon ClusterMat Chair Mat with Cordless Antistatic Protection"/>
    <n v="254.74400000000003"/>
    <n v="7"/>
    <n v="0.6"/>
    <n v="-312.06139999999994"/>
  </r>
  <r>
    <n v="469"/>
    <s v="CA-2014-154907"/>
    <x v="3"/>
    <x v="185"/>
    <d v="2014-04-05T00:00:00"/>
    <s v="Standard Class"/>
    <x v="103"/>
    <s v="David Smith"/>
    <x v="1"/>
    <s v="United States"/>
    <x v="112"/>
    <x v="5"/>
    <n v="79109"/>
    <x v="2"/>
    <s v="FUR-BO-10002824"/>
    <x v="0"/>
    <x v="0"/>
    <s v="Bush Mission Pointe Library"/>
    <n v="205.33279999999996"/>
    <n v="2"/>
    <n v="0.32"/>
    <n v="-36.235200000000006"/>
  </r>
  <r>
    <n v="470"/>
    <s v="US-2013-100419"/>
    <x v="0"/>
    <x v="186"/>
    <d v="2013-12-21T00:00:00"/>
    <s v="Second Class"/>
    <x v="113"/>
    <s v="Craig Carreira"/>
    <x v="0"/>
    <s v="United States"/>
    <x v="22"/>
    <x v="10"/>
    <n v="60610"/>
    <x v="2"/>
    <s v="OFF-BI-10002194"/>
    <x v="1"/>
    <x v="8"/>
    <s v="Cardinal Hold-It CD Pocket"/>
    <n v="4.7879999999999985"/>
    <n v="3"/>
    <n v="0.8"/>
    <n v="-7.9001999999999999"/>
  </r>
  <r>
    <n v="471"/>
    <s v="CA-2012-154144"/>
    <x v="1"/>
    <x v="139"/>
    <d v="2012-12-24T00:00:00"/>
    <s v="Standard Class"/>
    <x v="186"/>
    <s v="Maya Herman"/>
    <x v="1"/>
    <s v="United States"/>
    <x v="113"/>
    <x v="15"/>
    <n v="11757"/>
    <x v="3"/>
    <s v="OFF-PA-10004071"/>
    <x v="1"/>
    <x v="10"/>
    <s v="Eaton Premium Continuous-Feed Paper, 25% Cotton, Letter Size, White, 1000 Shts/Box"/>
    <n v="55.48"/>
    <n v="1"/>
    <n v="0"/>
    <n v="26.630399999999998"/>
  </r>
  <r>
    <n v="472"/>
    <s v="CA-2011-144666"/>
    <x v="2"/>
    <x v="187"/>
    <d v="2011-11-11T00:00:00"/>
    <s v="Second Class"/>
    <x v="187"/>
    <s v="Jeremy Pistek"/>
    <x v="0"/>
    <s v="United States"/>
    <x v="8"/>
    <x v="1"/>
    <n v="94110"/>
    <x v="1"/>
    <s v="OFF-ST-10002743"/>
    <x v="1"/>
    <x v="4"/>
    <s v="SAFCO Boltless Steel Shelving"/>
    <n v="340.92"/>
    <n v="3"/>
    <n v="0"/>
    <n v="3.4091999999999842"/>
  </r>
  <r>
    <n v="473"/>
    <s v="CA-2011-144666"/>
    <x v="2"/>
    <x v="187"/>
    <d v="2011-11-11T00:00:00"/>
    <s v="Second Class"/>
    <x v="187"/>
    <s v="Jeremy Pistek"/>
    <x v="0"/>
    <s v="United States"/>
    <x v="8"/>
    <x v="1"/>
    <n v="94110"/>
    <x v="1"/>
    <s v="FUR-BO-10001601"/>
    <x v="0"/>
    <x v="0"/>
    <s v="Sauder Mission Library with Doors, Fruitwood Finish"/>
    <n v="222.66599999999997"/>
    <n v="2"/>
    <n v="0.15"/>
    <n v="10.478399999999979"/>
  </r>
  <r>
    <n v="474"/>
    <s v="CA-2011-144666"/>
    <x v="2"/>
    <x v="187"/>
    <d v="2011-11-11T00:00:00"/>
    <s v="Second Class"/>
    <x v="187"/>
    <s v="Jeremy Pistek"/>
    <x v="0"/>
    <s v="United States"/>
    <x v="8"/>
    <x v="1"/>
    <n v="94110"/>
    <x v="1"/>
    <s v="TEC-PH-10002680"/>
    <x v="2"/>
    <x v="7"/>
    <s v="Samsung Galaxy Note 3"/>
    <n v="703.96800000000007"/>
    <n v="4"/>
    <n v="0.2"/>
    <n v="87.995999999999924"/>
  </r>
  <r>
    <n v="475"/>
    <s v="CA-2011-144666"/>
    <x v="2"/>
    <x v="187"/>
    <d v="2011-11-11T00:00:00"/>
    <s v="Second Class"/>
    <x v="187"/>
    <s v="Jeremy Pistek"/>
    <x v="0"/>
    <s v="United States"/>
    <x v="8"/>
    <x v="1"/>
    <n v="94110"/>
    <x v="1"/>
    <s v="OFF-ST-10001321"/>
    <x v="1"/>
    <x v="4"/>
    <s v="Decoflex Hanging Personal Folder File, Blue"/>
    <n v="92.52"/>
    <n v="6"/>
    <n v="0"/>
    <n v="24.980400000000007"/>
  </r>
  <r>
    <n v="476"/>
    <s v="CA-2011-144666"/>
    <x v="2"/>
    <x v="187"/>
    <d v="2011-11-11T00:00:00"/>
    <s v="Second Class"/>
    <x v="187"/>
    <s v="Jeremy Pistek"/>
    <x v="0"/>
    <s v="United States"/>
    <x v="8"/>
    <x v="1"/>
    <n v="94110"/>
    <x v="1"/>
    <s v="OFF-PA-10001509"/>
    <x v="1"/>
    <x v="10"/>
    <s v="Recycled Desk Saver Line &quot;While You Were Out&quot; Book, 5 1/2&quot; X 4&quot;"/>
    <n v="62.649999999999991"/>
    <n v="7"/>
    <n v="0"/>
    <n v="28.818999999999996"/>
  </r>
  <r>
    <n v="477"/>
    <s v="CA-2011-144666"/>
    <x v="2"/>
    <x v="187"/>
    <d v="2011-11-11T00:00:00"/>
    <s v="Second Class"/>
    <x v="187"/>
    <s v="Jeremy Pistek"/>
    <x v="0"/>
    <s v="United States"/>
    <x v="8"/>
    <x v="1"/>
    <n v="94110"/>
    <x v="1"/>
    <s v="OFF-PA-10003465"/>
    <x v="1"/>
    <x v="10"/>
    <s v="Xerox 1912"/>
    <n v="94.85"/>
    <n v="5"/>
    <n v="0"/>
    <n v="45.527999999999992"/>
  </r>
  <r>
    <n v="478"/>
    <s v="CA-2013-103891"/>
    <x v="0"/>
    <x v="188"/>
    <d v="2013-07-20T00:00:00"/>
    <s v="Standard Class"/>
    <x v="120"/>
    <s v="Kristen Hastings"/>
    <x v="1"/>
    <s v="United States"/>
    <x v="1"/>
    <x v="1"/>
    <n v="90008"/>
    <x v="1"/>
    <s v="TEC-PH-10000149"/>
    <x v="2"/>
    <x v="7"/>
    <s v="Cisco SPA525G2 IP Phone - Wireless"/>
    <n v="95.76"/>
    <n v="6"/>
    <n v="0.2"/>
    <n v="7.1819999999999951"/>
  </r>
  <r>
    <n v="479"/>
    <s v="CA-2013-152632"/>
    <x v="0"/>
    <x v="189"/>
    <d v="2013-11-03T00:00:00"/>
    <s v="Standard Class"/>
    <x v="188"/>
    <s v="Jeremy Ellison"/>
    <x v="0"/>
    <s v="United States"/>
    <x v="21"/>
    <x v="15"/>
    <n v="12180"/>
    <x v="3"/>
    <s v="FUR-FU-10002671"/>
    <x v="0"/>
    <x v="5"/>
    <s v="Electrix 20W Halogen Replacement Bulb for Zoom-In Desk Lamp"/>
    <n v="40.200000000000003"/>
    <n v="3"/>
    <n v="0"/>
    <n v="19.295999999999999"/>
  </r>
  <r>
    <n v="480"/>
    <s v="CA-2013-100790"/>
    <x v="0"/>
    <x v="190"/>
    <d v="2013-07-03T00:00:00"/>
    <s v="Standard Class"/>
    <x v="189"/>
    <s v="John Grady"/>
    <x v="1"/>
    <s v="United States"/>
    <x v="20"/>
    <x v="15"/>
    <n v="10024"/>
    <x v="3"/>
    <s v="OFF-AR-10003045"/>
    <x v="1"/>
    <x v="6"/>
    <s v="Prang Colored Pencils"/>
    <n v="14.7"/>
    <n v="5"/>
    <n v="0"/>
    <n v="6.6150000000000002"/>
  </r>
  <r>
    <n v="481"/>
    <s v="CA-2013-100790"/>
    <x v="0"/>
    <x v="190"/>
    <d v="2013-07-03T00:00:00"/>
    <s v="Standard Class"/>
    <x v="189"/>
    <s v="John Grady"/>
    <x v="1"/>
    <s v="United States"/>
    <x v="20"/>
    <x v="15"/>
    <n v="10024"/>
    <x v="3"/>
    <s v="OFF-ST-10000689"/>
    <x v="1"/>
    <x v="4"/>
    <s v="Fellowes Strictly Business Drawer File, Letter/Legal Size"/>
    <n v="704.25"/>
    <n v="5"/>
    <n v="0"/>
    <n v="84.51"/>
  </r>
  <r>
    <n v="482"/>
    <s v="CA-2011-134677"/>
    <x v="2"/>
    <x v="191"/>
    <d v="2011-10-10T00:00:00"/>
    <s v="Standard Class"/>
    <x v="190"/>
    <s v="Xylona Preis"/>
    <x v="0"/>
    <s v="United States"/>
    <x v="70"/>
    <x v="1"/>
    <n v="92024"/>
    <x v="1"/>
    <s v="TEC-AC-10001445"/>
    <x v="2"/>
    <x v="11"/>
    <s v="Imation USB 2.0 Swivel Flash Drive USB flash drive - 4 GB - Pink"/>
    <n v="9.09"/>
    <n v="3"/>
    <n v="0"/>
    <n v="1.9088999999999996"/>
  </r>
  <r>
    <n v="483"/>
    <s v="CA-2011-127691"/>
    <x v="2"/>
    <x v="192"/>
    <d v="2011-07-27T00:00:00"/>
    <s v="Standard Class"/>
    <x v="191"/>
    <s v="Erin Mull"/>
    <x v="0"/>
    <s v="United States"/>
    <x v="20"/>
    <x v="15"/>
    <n v="10024"/>
    <x v="3"/>
    <s v="OFF-AR-10002053"/>
    <x v="1"/>
    <x v="6"/>
    <s v="Premium Writing Pencils, Soft, #2 by Central Association for the Blind"/>
    <n v="5.96"/>
    <n v="2"/>
    <n v="0"/>
    <n v="1.6688000000000001"/>
  </r>
  <r>
    <n v="484"/>
    <s v="CA-2011-127691"/>
    <x v="2"/>
    <x v="192"/>
    <d v="2011-07-27T00:00:00"/>
    <s v="Standard Class"/>
    <x v="191"/>
    <s v="Erin Mull"/>
    <x v="0"/>
    <s v="United States"/>
    <x v="20"/>
    <x v="15"/>
    <n v="10024"/>
    <x v="3"/>
    <s v="TEC-AC-10002567"/>
    <x v="2"/>
    <x v="11"/>
    <s v="Logitech G602 Wireless Gaming Mouse"/>
    <n v="159.97999999999999"/>
    <n v="2"/>
    <n v="0"/>
    <n v="57.592799999999997"/>
  </r>
  <r>
    <n v="485"/>
    <s v="CA-2014-140963"/>
    <x v="3"/>
    <x v="193"/>
    <d v="2014-06-14T00:00:00"/>
    <s v="First Class"/>
    <x v="192"/>
    <s v="Michelle Tran"/>
    <x v="2"/>
    <s v="United States"/>
    <x v="1"/>
    <x v="1"/>
    <n v="90045"/>
    <x v="1"/>
    <s v="OFF-LA-10003923"/>
    <x v="1"/>
    <x v="2"/>
    <s v="Alphabetical Labels for Top Tab Filing"/>
    <n v="29.6"/>
    <n v="2"/>
    <n v="0"/>
    <n v="14.8"/>
  </r>
  <r>
    <n v="486"/>
    <s v="CA-2014-140963"/>
    <x v="3"/>
    <x v="193"/>
    <d v="2014-06-14T00:00:00"/>
    <s v="First Class"/>
    <x v="192"/>
    <s v="Michelle Tran"/>
    <x v="2"/>
    <s v="United States"/>
    <x v="1"/>
    <x v="1"/>
    <n v="90045"/>
    <x v="1"/>
    <s v="FUR-BO-10001337"/>
    <x v="0"/>
    <x v="0"/>
    <s v="O'Sullivan Living Dimensions 2-Shelf Bookcases"/>
    <n v="514.16499999999996"/>
    <n v="5"/>
    <n v="0.15"/>
    <n v="-30.24499999999999"/>
  </r>
  <r>
    <n v="487"/>
    <s v="CA-2014-140963"/>
    <x v="3"/>
    <x v="193"/>
    <d v="2014-06-14T00:00:00"/>
    <s v="First Class"/>
    <x v="192"/>
    <s v="Michelle Tran"/>
    <x v="2"/>
    <s v="United States"/>
    <x v="1"/>
    <x v="1"/>
    <n v="90045"/>
    <x v="1"/>
    <s v="TEC-PH-10001924"/>
    <x v="2"/>
    <x v="7"/>
    <s v="iHome FM Clock Radio with Lightning Dock"/>
    <n v="279.95999999999998"/>
    <n v="5"/>
    <n v="0.2"/>
    <n v="17.497500000000016"/>
  </r>
  <r>
    <n v="488"/>
    <s v="CA-2011-154627"/>
    <x v="2"/>
    <x v="194"/>
    <d v="2011-10-31T00:00:00"/>
    <s v="First Class"/>
    <x v="193"/>
    <s v="Sue Ann Reed"/>
    <x v="0"/>
    <s v="United States"/>
    <x v="22"/>
    <x v="10"/>
    <n v="60610"/>
    <x v="2"/>
    <s v="TEC-PH-10001363"/>
    <x v="2"/>
    <x v="7"/>
    <s v="Apple iPhone 5S"/>
    <n v="2735.9520000000002"/>
    <n v="6"/>
    <n v="0.2"/>
    <n v="341.99399999999969"/>
  </r>
  <r>
    <n v="489"/>
    <s v="CA-2011-133753"/>
    <x v="2"/>
    <x v="3"/>
    <d v="2011-06-13T00:00:00"/>
    <s v="Second Class"/>
    <x v="194"/>
    <s v="Carl Weiss"/>
    <x v="2"/>
    <s v="United States"/>
    <x v="114"/>
    <x v="5"/>
    <n v="77340"/>
    <x v="2"/>
    <s v="TEC-PH-10000376"/>
    <x v="2"/>
    <x v="7"/>
    <s v="Square Credit Card Reader"/>
    <n v="7.9920000000000009"/>
    <n v="1"/>
    <n v="0.2"/>
    <n v="0.59940000000000015"/>
  </r>
  <r>
    <n v="490"/>
    <s v="CA-2011-133753"/>
    <x v="2"/>
    <x v="3"/>
    <d v="2011-06-13T00:00:00"/>
    <s v="Second Class"/>
    <x v="194"/>
    <s v="Carl Weiss"/>
    <x v="2"/>
    <s v="United States"/>
    <x v="114"/>
    <x v="5"/>
    <n v="77340"/>
    <x v="2"/>
    <s v="TEC-AC-10000303"/>
    <x v="2"/>
    <x v="11"/>
    <s v="Logitech M510 Wireless Mouse"/>
    <n v="63.984000000000009"/>
    <n v="2"/>
    <n v="0.2"/>
    <n v="10.397399999999998"/>
  </r>
  <r>
    <n v="491"/>
    <s v="CA-2011-133753"/>
    <x v="2"/>
    <x v="3"/>
    <d v="2011-06-13T00:00:00"/>
    <s v="Second Class"/>
    <x v="194"/>
    <s v="Carl Weiss"/>
    <x v="2"/>
    <s v="United States"/>
    <x v="114"/>
    <x v="5"/>
    <n v="77340"/>
    <x v="2"/>
    <s v="OFF-AR-10001953"/>
    <x v="1"/>
    <x v="6"/>
    <s v="Boston 1645 Deluxe Heavier-Duty Electric Pencil Sharpener"/>
    <n v="70.367999999999995"/>
    <n v="2"/>
    <n v="0.2"/>
    <n v="6.1572000000000031"/>
  </r>
  <r>
    <n v="492"/>
    <s v="CA-2011-113362"/>
    <x v="2"/>
    <x v="80"/>
    <d v="2011-09-19T00:00:00"/>
    <s v="Standard Class"/>
    <x v="195"/>
    <s v="Astrea Jones"/>
    <x v="0"/>
    <s v="United States"/>
    <x v="30"/>
    <x v="15"/>
    <n v="14609"/>
    <x v="3"/>
    <s v="OFF-ST-10001809"/>
    <x v="1"/>
    <x v="4"/>
    <s v="Fellowes Officeware Wire Shelving"/>
    <n v="449.15"/>
    <n v="5"/>
    <n v="0"/>
    <n v="8.9829999999999899"/>
  </r>
  <r>
    <n v="493"/>
    <s v="CA-2011-113362"/>
    <x v="2"/>
    <x v="80"/>
    <d v="2011-09-19T00:00:00"/>
    <s v="Standard Class"/>
    <x v="195"/>
    <s v="Astrea Jones"/>
    <x v="0"/>
    <s v="United States"/>
    <x v="30"/>
    <x v="15"/>
    <n v="14609"/>
    <x v="3"/>
    <s v="OFF-EN-10003845"/>
    <x v="1"/>
    <x v="12"/>
    <s v="Colored Envelopes"/>
    <n v="11.07"/>
    <n v="3"/>
    <n v="0"/>
    <n v="5.0921999999999992"/>
  </r>
  <r>
    <n v="494"/>
    <s v="CA-2013-169166"/>
    <x v="0"/>
    <x v="195"/>
    <d v="2013-05-15T00:00:00"/>
    <s v="Standard Class"/>
    <x v="196"/>
    <s v="Sonia Sunley"/>
    <x v="0"/>
    <s v="United States"/>
    <x v="4"/>
    <x v="4"/>
    <n v="98115"/>
    <x v="1"/>
    <s v="TEC-AC-10000991"/>
    <x v="2"/>
    <x v="11"/>
    <s v="Sony Micro Vault Click 8 GB USB 2.0 Flash Drive"/>
    <n v="93.98"/>
    <n v="2"/>
    <n v="0"/>
    <n v="13.157200000000003"/>
  </r>
  <r>
    <n v="495"/>
    <s v="US-2013-120929"/>
    <x v="0"/>
    <x v="196"/>
    <d v="2013-03-22T00:00:00"/>
    <s v="Second Class"/>
    <x v="197"/>
    <s v="Rose O'Brian"/>
    <x v="0"/>
    <s v="United States"/>
    <x v="26"/>
    <x v="18"/>
    <n v="38109"/>
    <x v="0"/>
    <s v="FUR-TA-10001857"/>
    <x v="0"/>
    <x v="3"/>
    <s v="Balt Solid Wood Rectangular Table"/>
    <n v="189.88200000000001"/>
    <n v="3"/>
    <n v="0.4"/>
    <n v="-94.941000000000017"/>
  </r>
  <r>
    <n v="496"/>
    <s v="CA-2012-134782"/>
    <x v="1"/>
    <x v="17"/>
    <d v="2012-12-31T00:00:00"/>
    <s v="Standard Class"/>
    <x v="198"/>
    <s v="Maribeth Dona"/>
    <x v="0"/>
    <s v="United States"/>
    <x v="115"/>
    <x v="36"/>
    <n v="72701"/>
    <x v="0"/>
    <s v="OFF-EN-10001434"/>
    <x v="1"/>
    <x v="12"/>
    <s v="Strathmore #10 Envelopes, Ultimate White"/>
    <n v="105.42"/>
    <n v="2"/>
    <n v="0"/>
    <n v="51.655799999999999"/>
  </r>
  <r>
    <n v="497"/>
    <s v="CA-2013-126158"/>
    <x v="0"/>
    <x v="197"/>
    <d v="2013-08-01T00:00:00"/>
    <s v="Standard Class"/>
    <x v="183"/>
    <s v="Sanjit Chand"/>
    <x v="0"/>
    <s v="United States"/>
    <x v="116"/>
    <x v="1"/>
    <n v="92627"/>
    <x v="1"/>
    <s v="OFF-BI-10002498"/>
    <x v="1"/>
    <x v="8"/>
    <s v="Clear Mylar Reinforcing Strips"/>
    <n v="119.61600000000001"/>
    <n v="8"/>
    <n v="0.2"/>
    <n v="40.370399999999997"/>
  </r>
  <r>
    <n v="498"/>
    <s v="CA-2013-126158"/>
    <x v="0"/>
    <x v="197"/>
    <d v="2013-08-01T00:00:00"/>
    <s v="Standard Class"/>
    <x v="183"/>
    <s v="Sanjit Chand"/>
    <x v="0"/>
    <s v="United States"/>
    <x v="116"/>
    <x v="1"/>
    <n v="92627"/>
    <x v="1"/>
    <s v="FUR-FU-10004864"/>
    <x v="0"/>
    <x v="5"/>
    <s v="Howard Miller 14-1/2&quot; Diameter Chrome Round Wall Clock"/>
    <n v="255.76"/>
    <n v="4"/>
    <n v="0"/>
    <n v="81.843199999999996"/>
  </r>
  <r>
    <n v="499"/>
    <s v="CA-2013-126158"/>
    <x v="0"/>
    <x v="197"/>
    <d v="2013-08-01T00:00:00"/>
    <s v="Standard Class"/>
    <x v="183"/>
    <s v="Sanjit Chand"/>
    <x v="0"/>
    <s v="United States"/>
    <x v="116"/>
    <x v="1"/>
    <n v="92627"/>
    <x v="1"/>
    <s v="FUR-CH-10002602"/>
    <x v="0"/>
    <x v="1"/>
    <s v="DMI Arturo Collection Mission-style Design Wood Chair"/>
    <n v="241.56799999999998"/>
    <n v="2"/>
    <n v="0.2"/>
    <n v="18.11760000000001"/>
  </r>
  <r>
    <n v="500"/>
    <s v="CA-2013-126158"/>
    <x v="0"/>
    <x v="197"/>
    <d v="2013-08-01T00:00:00"/>
    <s v="Standard Class"/>
    <x v="183"/>
    <s v="Sanjit Chand"/>
    <x v="0"/>
    <s v="United States"/>
    <x v="116"/>
    <x v="1"/>
    <n v="92627"/>
    <x v="1"/>
    <s v="FUR-FU-10000073"/>
    <x v="0"/>
    <x v="5"/>
    <s v="Deflect-O Glasstique Clear Desk Accessories"/>
    <n v="69.3"/>
    <n v="9"/>
    <n v="0"/>
    <n v="22.868999999999996"/>
  </r>
  <r>
    <n v="501"/>
    <s v="US-2013-105578"/>
    <x v="0"/>
    <x v="198"/>
    <d v="2013-06-05T00:00:00"/>
    <s v="Standard Class"/>
    <x v="199"/>
    <s v="Maribeth Yedwab"/>
    <x v="1"/>
    <s v="United States"/>
    <x v="117"/>
    <x v="22"/>
    <n v="80134"/>
    <x v="1"/>
    <s v="OFF-BI-10001670"/>
    <x v="1"/>
    <x v="8"/>
    <s v="Vinyl Sectional Post Binders"/>
    <n v="22.620000000000005"/>
    <n v="2"/>
    <n v="0.7"/>
    <n v="-15.079999999999998"/>
  </r>
  <r>
    <n v="502"/>
    <s v="US-2013-105578"/>
    <x v="0"/>
    <x v="198"/>
    <d v="2013-06-05T00:00:00"/>
    <s v="Standard Class"/>
    <x v="199"/>
    <s v="Maribeth Yedwab"/>
    <x v="1"/>
    <s v="United States"/>
    <x v="117"/>
    <x v="22"/>
    <n v="80134"/>
    <x v="1"/>
    <s v="OFF-BI-10001658"/>
    <x v="1"/>
    <x v="8"/>
    <s v="GBC Standard Therm-A-Bind Covers"/>
    <n v="14.952000000000004"/>
    <n v="2"/>
    <n v="0.7"/>
    <n v="-11.961599999999997"/>
  </r>
  <r>
    <n v="503"/>
    <s v="US-2013-105578"/>
    <x v="0"/>
    <x v="198"/>
    <d v="2013-06-05T00:00:00"/>
    <s v="Standard Class"/>
    <x v="199"/>
    <s v="Maribeth Yedwab"/>
    <x v="1"/>
    <s v="United States"/>
    <x v="117"/>
    <x v="22"/>
    <n v="80134"/>
    <x v="1"/>
    <s v="FUR-CH-10001215"/>
    <x v="0"/>
    <x v="1"/>
    <s v="Global Troy Executive Leather Low-Back Tilter"/>
    <n v="801.5680000000001"/>
    <n v="2"/>
    <n v="0.2"/>
    <n v="50.097999999999985"/>
  </r>
  <r>
    <n v="504"/>
    <s v="US-2013-105578"/>
    <x v="0"/>
    <x v="198"/>
    <d v="2013-06-05T00:00:00"/>
    <s v="Standard Class"/>
    <x v="199"/>
    <s v="Maribeth Yedwab"/>
    <x v="1"/>
    <s v="United States"/>
    <x v="117"/>
    <x v="22"/>
    <n v="80134"/>
    <x v="1"/>
    <s v="OFF-BI-10000831"/>
    <x v="1"/>
    <x v="8"/>
    <s v="Storex Flexible Poly Binders with Double Pockets"/>
    <n v="2.3760000000000003"/>
    <n v="3"/>
    <n v="0.7"/>
    <n v="-1.9007999999999998"/>
  </r>
  <r>
    <n v="505"/>
    <s v="US-2013-105578"/>
    <x v="0"/>
    <x v="198"/>
    <d v="2013-06-05T00:00:00"/>
    <s v="Standard Class"/>
    <x v="199"/>
    <s v="Maribeth Yedwab"/>
    <x v="1"/>
    <s v="United States"/>
    <x v="117"/>
    <x v="22"/>
    <n v="80134"/>
    <x v="1"/>
    <s v="OFF-PA-10000357"/>
    <x v="1"/>
    <x v="10"/>
    <s v="White Dual Perf Computer Printout Paper, 2700 Sheets, 1 Part, Heavyweight, 20 lbs., 14 7/8 x 11"/>
    <n v="32.792000000000002"/>
    <n v="1"/>
    <n v="0.2"/>
    <n v="11.8871"/>
  </r>
  <r>
    <n v="506"/>
    <s v="CA-2014-134978"/>
    <x v="3"/>
    <x v="105"/>
    <d v="2014-11-16T00:00:00"/>
    <s v="Second Class"/>
    <x v="182"/>
    <s v="Ed Braxton"/>
    <x v="1"/>
    <s v="United States"/>
    <x v="20"/>
    <x v="15"/>
    <n v="10024"/>
    <x v="3"/>
    <s v="OFF-BI-10003274"/>
    <x v="1"/>
    <x v="8"/>
    <s v="Avery Durable Slant Ring Binders, No Labels"/>
    <n v="15.920000000000002"/>
    <n v="5"/>
    <n v="0.2"/>
    <n v="5.3729999999999993"/>
  </r>
  <r>
    <n v="507"/>
    <s v="CA-2012-145352"/>
    <x v="1"/>
    <x v="199"/>
    <d v="2012-03-22T00:00:00"/>
    <s v="Standard Class"/>
    <x v="200"/>
    <s v="Christopher Martinez"/>
    <x v="0"/>
    <s v="United States"/>
    <x v="118"/>
    <x v="32"/>
    <n v="30318"/>
    <x v="0"/>
    <s v="OFF-AR-10001662"/>
    <x v="1"/>
    <x v="6"/>
    <s v="Rogers Handheld Barrel Pencil Sharpener"/>
    <n v="2.74"/>
    <n v="1"/>
    <n v="0"/>
    <n v="0.73980000000000024"/>
  </r>
  <r>
    <n v="508"/>
    <s v="CA-2012-145352"/>
    <x v="1"/>
    <x v="199"/>
    <d v="2012-03-22T00:00:00"/>
    <s v="Standard Class"/>
    <x v="200"/>
    <s v="Christopher Martinez"/>
    <x v="0"/>
    <s v="United States"/>
    <x v="118"/>
    <x v="32"/>
    <n v="30318"/>
    <x v="0"/>
    <s v="OFF-AR-10003856"/>
    <x v="1"/>
    <x v="6"/>
    <s v="Newell 344"/>
    <n v="8.34"/>
    <n v="3"/>
    <n v="0"/>
    <n v="2.1683999999999997"/>
  </r>
  <r>
    <n v="509"/>
    <s v="CA-2012-145352"/>
    <x v="1"/>
    <x v="199"/>
    <d v="2012-03-22T00:00:00"/>
    <s v="Standard Class"/>
    <x v="200"/>
    <s v="Christopher Martinez"/>
    <x v="0"/>
    <s v="United States"/>
    <x v="118"/>
    <x v="32"/>
    <n v="30318"/>
    <x v="0"/>
    <s v="OFF-ST-10001228"/>
    <x v="1"/>
    <x v="4"/>
    <s v="Personal File Boxes with Fold-Down Carry Handle"/>
    <n v="46.74"/>
    <n v="3"/>
    <n v="0"/>
    <n v="11.684999999999999"/>
  </r>
  <r>
    <n v="510"/>
    <s v="CA-2012-145352"/>
    <x v="1"/>
    <x v="199"/>
    <d v="2012-03-22T00:00:00"/>
    <s v="Standard Class"/>
    <x v="200"/>
    <s v="Christopher Martinez"/>
    <x v="0"/>
    <s v="United States"/>
    <x v="118"/>
    <x v="32"/>
    <n v="30318"/>
    <x v="0"/>
    <s v="OFF-BI-10003527"/>
    <x v="1"/>
    <x v="8"/>
    <s v="Fellowes PB500 Electric Punch Plastic Comb Binding Machine with Manual Bind"/>
    <n v="6354.95"/>
    <n v="5"/>
    <n v="0"/>
    <n v="3177.4749999999999"/>
  </r>
  <r>
    <n v="511"/>
    <s v="CA-2014-135307"/>
    <x v="3"/>
    <x v="200"/>
    <d v="2014-11-28T00:00:00"/>
    <s v="First Class"/>
    <x v="201"/>
    <s v="Lynn Smith"/>
    <x v="0"/>
    <s v="United States"/>
    <x v="119"/>
    <x v="25"/>
    <n v="64118"/>
    <x v="2"/>
    <s v="FUR-FU-10001290"/>
    <x v="0"/>
    <x v="5"/>
    <s v="Executive Impressions Supervisor Wall Clock"/>
    <n v="126.30000000000001"/>
    <n v="3"/>
    <n v="0"/>
    <n v="40.415999999999997"/>
  </r>
  <r>
    <n v="512"/>
    <s v="CA-2014-135307"/>
    <x v="3"/>
    <x v="200"/>
    <d v="2014-11-28T00:00:00"/>
    <s v="First Class"/>
    <x v="201"/>
    <s v="Lynn Smith"/>
    <x v="0"/>
    <s v="United States"/>
    <x v="119"/>
    <x v="25"/>
    <n v="64118"/>
    <x v="2"/>
    <s v="TEC-AC-10002399"/>
    <x v="2"/>
    <x v="11"/>
    <s v="SanDisk Cruzer 32 GB USB Flash Drive"/>
    <n v="38.04"/>
    <n v="2"/>
    <n v="0"/>
    <n v="12.172799999999999"/>
  </r>
  <r>
    <n v="513"/>
    <s v="CA-2013-106341"/>
    <x v="0"/>
    <x v="201"/>
    <d v="2013-10-24T00:00:00"/>
    <s v="First Class"/>
    <x v="166"/>
    <s v="Luke Foster"/>
    <x v="0"/>
    <s v="United States"/>
    <x v="46"/>
    <x v="24"/>
    <n v="43055"/>
    <x v="3"/>
    <s v="OFF-AR-10002053"/>
    <x v="1"/>
    <x v="6"/>
    <s v="Premium Writing Pencils, Soft, #2 by Central Association for the Blind"/>
    <n v="7.1519999999999992"/>
    <n v="3"/>
    <n v="0.2"/>
    <n v="0.71520000000000028"/>
  </r>
  <r>
    <n v="514"/>
    <s v="CA-2014-163405"/>
    <x v="3"/>
    <x v="202"/>
    <d v="2014-12-26T00:00:00"/>
    <s v="Standard Class"/>
    <x v="202"/>
    <s v="Bradley Nguyen"/>
    <x v="0"/>
    <s v="United States"/>
    <x v="1"/>
    <x v="1"/>
    <n v="90049"/>
    <x v="1"/>
    <s v="OFF-AR-10003811"/>
    <x v="1"/>
    <x v="6"/>
    <s v="Newell 327"/>
    <n v="6.63"/>
    <n v="3"/>
    <n v="0"/>
    <n v="1.7901"/>
  </r>
  <r>
    <n v="515"/>
    <s v="CA-2014-163405"/>
    <x v="3"/>
    <x v="202"/>
    <d v="2014-12-26T00:00:00"/>
    <s v="Standard Class"/>
    <x v="202"/>
    <s v="Bradley Nguyen"/>
    <x v="0"/>
    <s v="United States"/>
    <x v="1"/>
    <x v="1"/>
    <n v="90049"/>
    <x v="1"/>
    <s v="OFF-AR-10001246"/>
    <x v="1"/>
    <x v="6"/>
    <s v="Newell 317"/>
    <n v="5.88"/>
    <n v="2"/>
    <n v="0"/>
    <n v="1.7051999999999996"/>
  </r>
  <r>
    <n v="516"/>
    <s v="CA-2014-127432"/>
    <x v="3"/>
    <x v="203"/>
    <d v="2014-01-28T00:00:00"/>
    <s v="Standard Class"/>
    <x v="57"/>
    <s v="Alan Dominguez"/>
    <x v="2"/>
    <s v="United States"/>
    <x v="120"/>
    <x v="37"/>
    <n v="59405"/>
    <x v="1"/>
    <s v="TEC-CO-10003236"/>
    <x v="2"/>
    <x v="16"/>
    <s v="Canon Image Class D660 Copier"/>
    <n v="2999.95"/>
    <n v="5"/>
    <n v="0"/>
    <n v="1379.9769999999999"/>
  </r>
  <r>
    <n v="517"/>
    <s v="CA-2014-127432"/>
    <x v="3"/>
    <x v="203"/>
    <d v="2014-01-28T00:00:00"/>
    <s v="Standard Class"/>
    <x v="57"/>
    <s v="Alan Dominguez"/>
    <x v="2"/>
    <s v="United States"/>
    <x v="120"/>
    <x v="37"/>
    <n v="59405"/>
    <x v="1"/>
    <s v="OFF-ST-10004507"/>
    <x v="1"/>
    <x v="4"/>
    <s v="Advantus Rolling Storage Box"/>
    <n v="51.449999999999996"/>
    <n v="3"/>
    <n v="0"/>
    <n v="13.891499999999999"/>
  </r>
  <r>
    <n v="518"/>
    <s v="CA-2014-127432"/>
    <x v="3"/>
    <x v="203"/>
    <d v="2014-01-28T00:00:00"/>
    <s v="Standard Class"/>
    <x v="57"/>
    <s v="Alan Dominguez"/>
    <x v="2"/>
    <s v="United States"/>
    <x v="120"/>
    <x v="37"/>
    <n v="59405"/>
    <x v="1"/>
    <s v="OFF-PA-10001667"/>
    <x v="1"/>
    <x v="10"/>
    <s v="Great White Multi-Use Recycled Paper (20Lb. and 84 Bright)"/>
    <n v="11.96"/>
    <n v="2"/>
    <n v="0"/>
    <n v="5.3819999999999997"/>
  </r>
  <r>
    <n v="519"/>
    <s v="CA-2014-127432"/>
    <x v="3"/>
    <x v="203"/>
    <d v="2014-01-28T00:00:00"/>
    <s v="Standard Class"/>
    <x v="57"/>
    <s v="Alan Dominguez"/>
    <x v="2"/>
    <s v="United States"/>
    <x v="120"/>
    <x v="37"/>
    <n v="59405"/>
    <x v="1"/>
    <s v="OFF-ST-10004459"/>
    <x v="1"/>
    <x v="4"/>
    <s v="Tennsco Single-Tier Lockers"/>
    <n v="1126.02"/>
    <n v="3"/>
    <n v="0"/>
    <n v="56.300999999999988"/>
  </r>
  <r>
    <n v="520"/>
    <s v="CA-2012-157812"/>
    <x v="1"/>
    <x v="204"/>
    <d v="2012-03-26T00:00:00"/>
    <s v="Standard Class"/>
    <x v="203"/>
    <s v="Dean Braden"/>
    <x v="0"/>
    <s v="United States"/>
    <x v="12"/>
    <x v="5"/>
    <n v="77041"/>
    <x v="2"/>
    <s v="TEC-AC-10000171"/>
    <x v="2"/>
    <x v="11"/>
    <s v="Verbatim 25 GB 6x Blu-ray Single Layer Recordable Disc, 25/Pack"/>
    <n v="18.391999999999999"/>
    <n v="1"/>
    <n v="0.2"/>
    <n v="5.2877000000000001"/>
  </r>
  <r>
    <n v="521"/>
    <s v="CA-2012-157812"/>
    <x v="1"/>
    <x v="204"/>
    <d v="2012-03-26T00:00:00"/>
    <s v="Standard Class"/>
    <x v="203"/>
    <s v="Dean Braden"/>
    <x v="0"/>
    <s v="United States"/>
    <x v="12"/>
    <x v="5"/>
    <n v="77041"/>
    <x v="2"/>
    <s v="OFF-ST-10000736"/>
    <x v="1"/>
    <x v="4"/>
    <s v="Carina Double Wide Media Storage Towers in Natural &amp; Black"/>
    <n v="129.56800000000001"/>
    <n v="2"/>
    <n v="0.2"/>
    <n v="-25.91360000000001"/>
  </r>
  <r>
    <n v="522"/>
    <s v="CA-2012-157812"/>
    <x v="1"/>
    <x v="204"/>
    <d v="2012-03-26T00:00:00"/>
    <s v="Standard Class"/>
    <x v="203"/>
    <s v="Dean Braden"/>
    <x v="0"/>
    <s v="United States"/>
    <x v="12"/>
    <x v="5"/>
    <n v="77041"/>
    <x v="2"/>
    <s v="OFF-BI-10000285"/>
    <x v="1"/>
    <x v="8"/>
    <s v="XtraLife ClearVue Slant-D Ring Binders by Cardinal"/>
    <n v="14.111999999999997"/>
    <n v="9"/>
    <n v="0.8"/>
    <n v="-21.167999999999999"/>
  </r>
  <r>
    <n v="523"/>
    <s v="CA-2014-145142"/>
    <x v="3"/>
    <x v="205"/>
    <d v="2014-01-26T00:00:00"/>
    <s v="First Class"/>
    <x v="204"/>
    <s v="Matt Connell"/>
    <x v="1"/>
    <s v="United States"/>
    <x v="66"/>
    <x v="12"/>
    <n v="48234"/>
    <x v="2"/>
    <s v="FUR-TA-10001857"/>
    <x v="0"/>
    <x v="3"/>
    <s v="Balt Solid Wood Rectangular Table"/>
    <n v="210.98"/>
    <n v="2"/>
    <n v="0"/>
    <n v="21.097999999999985"/>
  </r>
  <r>
    <n v="524"/>
    <s v="US-2013-139486"/>
    <x v="0"/>
    <x v="206"/>
    <d v="2013-05-24T00:00:00"/>
    <s v="First Class"/>
    <x v="109"/>
    <s v="Logan Haushalter"/>
    <x v="0"/>
    <s v="United States"/>
    <x v="1"/>
    <x v="1"/>
    <n v="90032"/>
    <x v="1"/>
    <s v="TEC-PH-10003555"/>
    <x v="2"/>
    <x v="7"/>
    <s v="Motorola HK250 Universal Bluetooth Headset"/>
    <n v="55.176000000000002"/>
    <n v="3"/>
    <n v="0.2"/>
    <n v="-12.414599999999997"/>
  </r>
  <r>
    <n v="525"/>
    <s v="US-2013-139486"/>
    <x v="0"/>
    <x v="206"/>
    <d v="2013-05-24T00:00:00"/>
    <s v="First Class"/>
    <x v="109"/>
    <s v="Logan Haushalter"/>
    <x v="0"/>
    <s v="United States"/>
    <x v="1"/>
    <x v="1"/>
    <n v="90032"/>
    <x v="1"/>
    <s v="TEC-AC-10003832"/>
    <x v="2"/>
    <x v="11"/>
    <s v="Imation 16GB Mini TravelDrive USB 2.0 Flash Drive"/>
    <n v="66.260000000000005"/>
    <n v="2"/>
    <n v="0"/>
    <n v="27.166600000000003"/>
  </r>
  <r>
    <n v="526"/>
    <s v="CA-2012-158792"/>
    <x v="1"/>
    <x v="207"/>
    <d v="2013-01-02T00:00:00"/>
    <s v="Standard Class"/>
    <x v="205"/>
    <s v="Brian Dahlen"/>
    <x v="0"/>
    <s v="United States"/>
    <x v="104"/>
    <x v="31"/>
    <n v="1841"/>
    <x v="3"/>
    <s v="OFF-FA-10002815"/>
    <x v="1"/>
    <x v="13"/>
    <s v="Staples"/>
    <n v="22.200000000000003"/>
    <n v="5"/>
    <n v="0"/>
    <n v="10.434000000000001"/>
  </r>
  <r>
    <n v="527"/>
    <s v="CA-2014-113558"/>
    <x v="3"/>
    <x v="208"/>
    <d v="2014-10-27T00:00:00"/>
    <s v="Standard Class"/>
    <x v="206"/>
    <s v="Patricia Hirasaki"/>
    <x v="2"/>
    <s v="United States"/>
    <x v="121"/>
    <x v="2"/>
    <n v="33801"/>
    <x v="0"/>
    <s v="FUR-CH-10003379"/>
    <x v="0"/>
    <x v="1"/>
    <s v="Global Commerce Series High-Back Swivel/Tilt Chairs"/>
    <n v="683.95200000000011"/>
    <n v="3"/>
    <n v="0.2"/>
    <n v="42.746999999999986"/>
  </r>
  <r>
    <n v="528"/>
    <s v="CA-2014-113558"/>
    <x v="3"/>
    <x v="208"/>
    <d v="2014-10-27T00:00:00"/>
    <s v="Standard Class"/>
    <x v="206"/>
    <s v="Patricia Hirasaki"/>
    <x v="2"/>
    <s v="United States"/>
    <x v="121"/>
    <x v="2"/>
    <n v="33801"/>
    <x v="0"/>
    <s v="FUR-FU-10001756"/>
    <x v="0"/>
    <x v="5"/>
    <s v="Eldon Expressions Desk Accessory, Wood Photo Frame, Mahogany"/>
    <n v="45.695999999999998"/>
    <n v="3"/>
    <n v="0.2"/>
    <n v="5.1407999999999916"/>
  </r>
  <r>
    <n v="529"/>
    <s v="US-2012-138303"/>
    <x v="1"/>
    <x v="37"/>
    <d v="2012-09-07T00:00:00"/>
    <s v="Standard Class"/>
    <x v="207"/>
    <s v="Mike Gockenbach"/>
    <x v="0"/>
    <s v="United States"/>
    <x v="10"/>
    <x v="9"/>
    <n v="19134"/>
    <x v="3"/>
    <s v="OFF-ST-10004963"/>
    <x v="1"/>
    <x v="4"/>
    <s v="Eldon Gobal File Keepers"/>
    <n v="36.336000000000006"/>
    <n v="3"/>
    <n v="0.2"/>
    <n v="-7.2672000000000043"/>
  </r>
  <r>
    <n v="530"/>
    <s v="US-2012-138303"/>
    <x v="1"/>
    <x v="37"/>
    <d v="2012-09-07T00:00:00"/>
    <s v="Standard Class"/>
    <x v="207"/>
    <s v="Mike Gockenbach"/>
    <x v="0"/>
    <s v="United States"/>
    <x v="10"/>
    <x v="9"/>
    <n v="19134"/>
    <x v="3"/>
    <s v="OFF-SU-10002881"/>
    <x v="1"/>
    <x v="14"/>
    <s v="Martin Yale Chadless Opener Electric Letter Opener"/>
    <n v="666.24800000000005"/>
    <n v="1"/>
    <n v="0.2"/>
    <n v="-149.9058"/>
  </r>
  <r>
    <n v="531"/>
    <s v="US-2012-138303"/>
    <x v="1"/>
    <x v="37"/>
    <d v="2012-09-07T00:00:00"/>
    <s v="Standard Class"/>
    <x v="207"/>
    <s v="Mike Gockenbach"/>
    <x v="0"/>
    <s v="United States"/>
    <x v="10"/>
    <x v="9"/>
    <n v="19134"/>
    <x v="3"/>
    <s v="OFF-EN-10001335"/>
    <x v="1"/>
    <x v="12"/>
    <s v="White Business Envelopes with Contemporary Seam, Recycled White Business Envelopes"/>
    <n v="52.512"/>
    <n v="6"/>
    <n v="0.2"/>
    <n v="19.692"/>
  </r>
  <r>
    <n v="532"/>
    <s v="CA-2012-102848"/>
    <x v="1"/>
    <x v="209"/>
    <d v="2012-11-09T00:00:00"/>
    <s v="Second Class"/>
    <x v="208"/>
    <s v="Karen Bern"/>
    <x v="1"/>
    <s v="United States"/>
    <x v="1"/>
    <x v="1"/>
    <n v="90036"/>
    <x v="1"/>
    <s v="FUR-CH-10000595"/>
    <x v="0"/>
    <x v="1"/>
    <s v="Safco Contoured Stacking Chairs"/>
    <n v="190.72000000000003"/>
    <n v="1"/>
    <n v="0.2"/>
    <n v="11.919999999999987"/>
  </r>
  <r>
    <n v="533"/>
    <s v="US-2014-129441"/>
    <x v="3"/>
    <x v="210"/>
    <d v="2014-09-12T00:00:00"/>
    <s v="Standard Class"/>
    <x v="209"/>
    <s v="Jasper Cacioppo"/>
    <x v="0"/>
    <s v="United States"/>
    <x v="1"/>
    <x v="1"/>
    <n v="90032"/>
    <x v="1"/>
    <s v="FUR-FU-10000448"/>
    <x v="0"/>
    <x v="5"/>
    <s v="Tenex Chairmats For Use With Carpeted Floors"/>
    <n v="47.94"/>
    <n v="3"/>
    <n v="0"/>
    <n v="2.3969999999999985"/>
  </r>
  <r>
    <n v="534"/>
    <s v="CA-2013-168753"/>
    <x v="0"/>
    <x v="211"/>
    <d v="2013-06-02T00:00:00"/>
    <s v="Second Class"/>
    <x v="210"/>
    <s v="Rob Lucas"/>
    <x v="0"/>
    <s v="United States"/>
    <x v="122"/>
    <x v="19"/>
    <n v="36116"/>
    <x v="0"/>
    <s v="TEC-PH-10000984"/>
    <x v="2"/>
    <x v="7"/>
    <s v="Panasonic KX-TG9471B"/>
    <n v="979.95"/>
    <n v="5"/>
    <n v="0"/>
    <n v="274.38600000000008"/>
  </r>
  <r>
    <n v="535"/>
    <s v="CA-2013-168753"/>
    <x v="0"/>
    <x v="211"/>
    <d v="2013-06-02T00:00:00"/>
    <s v="Second Class"/>
    <x v="210"/>
    <s v="Rob Lucas"/>
    <x v="0"/>
    <s v="United States"/>
    <x v="122"/>
    <x v="19"/>
    <n v="36116"/>
    <x v="0"/>
    <s v="OFF-BI-10002557"/>
    <x v="1"/>
    <x v="8"/>
    <s v="Presstex Flexible Ring Binders"/>
    <n v="22.75"/>
    <n v="5"/>
    <n v="0"/>
    <n v="11.375"/>
  </r>
  <r>
    <n v="536"/>
    <s v="CA-2013-126613"/>
    <x v="0"/>
    <x v="212"/>
    <d v="2013-07-17T00:00:00"/>
    <s v="Standard Class"/>
    <x v="211"/>
    <s v="Allen Armold"/>
    <x v="0"/>
    <s v="United States"/>
    <x v="123"/>
    <x v="16"/>
    <n v="85204"/>
    <x v="1"/>
    <s v="OFF-ST-10001325"/>
    <x v="1"/>
    <x v="4"/>
    <s v="Sterilite Officeware Hinged File Box"/>
    <n v="16.768000000000001"/>
    <n v="2"/>
    <n v="0.2"/>
    <n v="1.4672000000000001"/>
  </r>
  <r>
    <n v="537"/>
    <s v="US-2014-122637"/>
    <x v="3"/>
    <x v="213"/>
    <d v="2014-09-09T00:00:00"/>
    <s v="Second Class"/>
    <x v="212"/>
    <s v="Emily Phan"/>
    <x v="0"/>
    <s v="United States"/>
    <x v="22"/>
    <x v="10"/>
    <n v="60653"/>
    <x v="2"/>
    <s v="OFF-BI-10002429"/>
    <x v="1"/>
    <x v="8"/>
    <s v="Premier Elliptical Ring Binder, Black"/>
    <n v="42.615999999999993"/>
    <n v="7"/>
    <n v="0.8"/>
    <n v="-68.185600000000022"/>
  </r>
  <r>
    <n v="538"/>
    <s v="CA-2012-147851"/>
    <x v="1"/>
    <x v="155"/>
    <d v="2012-12-08T00:00:00"/>
    <s v="Standard Class"/>
    <x v="88"/>
    <s v="Mark Packer"/>
    <x v="2"/>
    <s v="United States"/>
    <x v="20"/>
    <x v="15"/>
    <n v="10009"/>
    <x v="3"/>
    <s v="OFF-BI-10004528"/>
    <x v="1"/>
    <x v="8"/>
    <s v="Cardinal Poly Pocket Divider Pockets for Ring Binders"/>
    <n v="10.752000000000001"/>
    <n v="4"/>
    <n v="0.2"/>
    <n v="3.359999999999999"/>
  </r>
  <r>
    <n v="539"/>
    <s v="CA-2012-134894"/>
    <x v="1"/>
    <x v="214"/>
    <d v="2012-12-11T00:00:00"/>
    <s v="Standard Class"/>
    <x v="213"/>
    <s v="Darren Koutras"/>
    <x v="0"/>
    <s v="United States"/>
    <x v="0"/>
    <x v="0"/>
    <n v="42420"/>
    <x v="0"/>
    <s v="OFF-AP-10001271"/>
    <x v="1"/>
    <x v="9"/>
    <s v="Eureka The Boss Cordless Rechargeable Stick Vac"/>
    <n v="152.94"/>
    <n v="3"/>
    <n v="0"/>
    <n v="41.293800000000005"/>
  </r>
  <r>
    <n v="540"/>
    <s v="CA-2012-134894"/>
    <x v="1"/>
    <x v="214"/>
    <d v="2012-12-11T00:00:00"/>
    <s v="Standard Class"/>
    <x v="213"/>
    <s v="Darren Koutras"/>
    <x v="0"/>
    <s v="United States"/>
    <x v="0"/>
    <x v="0"/>
    <n v="42420"/>
    <x v="0"/>
    <s v="FUR-CH-10002647"/>
    <x v="0"/>
    <x v="1"/>
    <s v="Situations Contoured Folding Chairs, 4/Set"/>
    <n v="283.92"/>
    <n v="4"/>
    <n v="0"/>
    <n v="70.980000000000018"/>
  </r>
  <r>
    <n v="541"/>
    <s v="CA-2011-140795"/>
    <x v="2"/>
    <x v="215"/>
    <d v="2011-02-04T00:00:00"/>
    <s v="First Class"/>
    <x v="214"/>
    <s v="Bradley Drucker"/>
    <x v="0"/>
    <s v="United States"/>
    <x v="124"/>
    <x v="6"/>
    <n v="54302"/>
    <x v="2"/>
    <s v="TEC-AC-10001432"/>
    <x v="2"/>
    <x v="11"/>
    <s v="Enermax Aurora Lite Keyboard"/>
    <n v="468.90000000000003"/>
    <n v="6"/>
    <n v="0"/>
    <n v="206.31600000000006"/>
  </r>
  <r>
    <n v="542"/>
    <s v="CA-2013-136924"/>
    <x v="0"/>
    <x v="216"/>
    <d v="2013-07-18T00:00:00"/>
    <s v="First Class"/>
    <x v="20"/>
    <s v="Erin Smith"/>
    <x v="1"/>
    <s v="United States"/>
    <x v="93"/>
    <x v="16"/>
    <n v="85705"/>
    <x v="1"/>
    <s v="TEC-PH-10002262"/>
    <x v="2"/>
    <x v="7"/>
    <s v="LG Electronics Tone+ HBS-730 Bluetooth Headset"/>
    <n v="380.86400000000003"/>
    <n v="8"/>
    <n v="0.2"/>
    <n v="38.086400000000026"/>
  </r>
  <r>
    <n v="543"/>
    <s v="US-2012-120131"/>
    <x v="1"/>
    <x v="217"/>
    <d v="2012-12-23T00:00:00"/>
    <s v="Standard Class"/>
    <x v="215"/>
    <s v="Liz MacKendrick"/>
    <x v="0"/>
    <s v="United States"/>
    <x v="24"/>
    <x v="24"/>
    <n v="45503"/>
    <x v="3"/>
    <s v="OFF-ST-10001809"/>
    <x v="1"/>
    <x v="4"/>
    <s v="Fellowes Officeware Wire Shelving"/>
    <n v="646.77600000000007"/>
    <n v="9"/>
    <n v="0.2"/>
    <n v="-145.52460000000002"/>
  </r>
  <r>
    <n v="544"/>
    <s v="CA-2011-103849"/>
    <x v="2"/>
    <x v="218"/>
    <d v="2011-05-16T00:00:00"/>
    <s v="Standard Class"/>
    <x v="38"/>
    <s v="Paul Gonzalez"/>
    <x v="0"/>
    <s v="United States"/>
    <x v="5"/>
    <x v="5"/>
    <n v="76106"/>
    <x v="2"/>
    <s v="TEC-AC-10001465"/>
    <x v="2"/>
    <x v="11"/>
    <s v="SanDisk Cruzer 64 GB USB Flash Drive"/>
    <n v="58.112000000000002"/>
    <n v="2"/>
    <n v="0.2"/>
    <n v="7.263999999999994"/>
  </r>
  <r>
    <n v="545"/>
    <s v="CA-2011-103849"/>
    <x v="2"/>
    <x v="218"/>
    <d v="2011-05-16T00:00:00"/>
    <s v="Standard Class"/>
    <x v="38"/>
    <s v="Paul Gonzalez"/>
    <x v="0"/>
    <s v="United States"/>
    <x v="5"/>
    <x v="5"/>
    <n v="76106"/>
    <x v="2"/>
    <s v="TEC-PH-10002597"/>
    <x v="2"/>
    <x v="7"/>
    <s v="Xblue XB-1670-86 X16 Small Office Telephone - Titanium"/>
    <n v="100.792"/>
    <n v="1"/>
    <n v="0.2"/>
    <n v="6.2995000000000019"/>
  </r>
  <r>
    <n v="546"/>
    <s v="CA-2011-103849"/>
    <x v="2"/>
    <x v="218"/>
    <d v="2011-05-16T00:00:00"/>
    <s v="Standard Class"/>
    <x v="38"/>
    <s v="Paul Gonzalez"/>
    <x v="0"/>
    <s v="United States"/>
    <x v="5"/>
    <x v="5"/>
    <n v="76106"/>
    <x v="2"/>
    <s v="FUR-FU-10000723"/>
    <x v="0"/>
    <x v="5"/>
    <s v="Deflect-o EconoMat Studded, No Bevel Mat for Low Pile Carpeting"/>
    <n v="66.112000000000009"/>
    <n v="4"/>
    <n v="0.6"/>
    <n v="-84.292799999999986"/>
  </r>
  <r>
    <n v="547"/>
    <s v="CA-2014-162929"/>
    <x v="3"/>
    <x v="123"/>
    <d v="2014-11-23T00:00:00"/>
    <s v="First Class"/>
    <x v="216"/>
    <s v="Adrian Shami"/>
    <x v="2"/>
    <s v="United States"/>
    <x v="20"/>
    <x v="15"/>
    <n v="10035"/>
    <x v="3"/>
    <s v="OFF-BI-10000404"/>
    <x v="1"/>
    <x v="8"/>
    <s v="Avery Printable Repositionable Plastic Tabs"/>
    <n v="41.28"/>
    <n v="6"/>
    <n v="0.2"/>
    <n v="13.931999999999999"/>
  </r>
  <r>
    <n v="548"/>
    <s v="CA-2014-162929"/>
    <x v="3"/>
    <x v="123"/>
    <d v="2014-11-23T00:00:00"/>
    <s v="First Class"/>
    <x v="216"/>
    <s v="Adrian Shami"/>
    <x v="2"/>
    <s v="United States"/>
    <x v="20"/>
    <x v="15"/>
    <n v="10035"/>
    <x v="3"/>
    <s v="OFF-PA-10002986"/>
    <x v="1"/>
    <x v="10"/>
    <s v="Xerox 1898"/>
    <n v="13.36"/>
    <n v="2"/>
    <n v="0"/>
    <n v="6.4127999999999998"/>
  </r>
  <r>
    <n v="549"/>
    <s v="CA-2012-113173"/>
    <x v="1"/>
    <x v="219"/>
    <d v="2012-11-17T00:00:00"/>
    <s v="Second Class"/>
    <x v="158"/>
    <s v="Dean Katz"/>
    <x v="1"/>
    <s v="United States"/>
    <x v="22"/>
    <x v="10"/>
    <n v="60653"/>
    <x v="2"/>
    <s v="OFF-ST-10000604"/>
    <x v="1"/>
    <x v="4"/>
    <s v="Home/Office Personal File Carts"/>
    <n v="250.27199999999999"/>
    <n v="9"/>
    <n v="0.2"/>
    <n v="15.641999999999982"/>
  </r>
  <r>
    <n v="550"/>
    <s v="CA-2012-113173"/>
    <x v="1"/>
    <x v="219"/>
    <d v="2012-11-17T00:00:00"/>
    <s v="Second Class"/>
    <x v="158"/>
    <s v="Dean Katz"/>
    <x v="1"/>
    <s v="United States"/>
    <x v="22"/>
    <x v="10"/>
    <n v="60653"/>
    <x v="2"/>
    <s v="OFF-BI-10004738"/>
    <x v="1"/>
    <x v="8"/>
    <s v="Flexible Leather- Look Classic Collection Ring Binder"/>
    <n v="11.363999999999997"/>
    <n v="3"/>
    <n v="0.8"/>
    <n v="-17.045999999999999"/>
  </r>
  <r>
    <n v="551"/>
    <s v="CA-2012-113173"/>
    <x v="1"/>
    <x v="219"/>
    <d v="2012-11-17T00:00:00"/>
    <s v="Second Class"/>
    <x v="158"/>
    <s v="Dean Katz"/>
    <x v="1"/>
    <s v="United States"/>
    <x v="22"/>
    <x v="10"/>
    <n v="60653"/>
    <x v="2"/>
    <s v="OFF-SU-10001935"/>
    <x v="1"/>
    <x v="14"/>
    <s v="Staples"/>
    <n v="8.7200000000000006"/>
    <n v="5"/>
    <n v="0.2"/>
    <n v="-1.7440000000000015"/>
  </r>
  <r>
    <n v="552"/>
    <s v="CA-2013-136406"/>
    <x v="0"/>
    <x v="173"/>
    <d v="2013-04-18T00:00:00"/>
    <s v="Second Class"/>
    <x v="217"/>
    <s v="Bill Donatelli"/>
    <x v="0"/>
    <s v="United States"/>
    <x v="8"/>
    <x v="1"/>
    <n v="94110"/>
    <x v="1"/>
    <s v="FUR-CH-10002024"/>
    <x v="0"/>
    <x v="1"/>
    <s v="HON 5400 Series Task Chairs for Big and Tall"/>
    <n v="1121.568"/>
    <n v="2"/>
    <n v="0.2"/>
    <n v="0"/>
  </r>
  <r>
    <n v="553"/>
    <s v="CA-2014-112774"/>
    <x v="3"/>
    <x v="220"/>
    <d v="2014-09-13T00:00:00"/>
    <s v="First Class"/>
    <x v="53"/>
    <s v="Ryan Crowe"/>
    <x v="0"/>
    <s v="United States"/>
    <x v="108"/>
    <x v="2"/>
    <n v="32216"/>
    <x v="0"/>
    <s v="FUR-FU-10003039"/>
    <x v="0"/>
    <x v="5"/>
    <s v="Howard Miller 11-1/2&quot; Diameter Grantwood Wall Clock"/>
    <n v="34.504000000000005"/>
    <n v="1"/>
    <n v="0.2"/>
    <n v="6.0381999999999998"/>
  </r>
  <r>
    <n v="554"/>
    <s v="CA-2014-101945"/>
    <x v="3"/>
    <x v="221"/>
    <d v="2014-11-29T00:00:00"/>
    <s v="Standard Class"/>
    <x v="218"/>
    <s v="Greg Tran"/>
    <x v="0"/>
    <s v="United States"/>
    <x v="12"/>
    <x v="5"/>
    <n v="77070"/>
    <x v="2"/>
    <s v="OFF-FA-10004248"/>
    <x v="1"/>
    <x v="13"/>
    <s v="Advantus T-Pin Paper Clips"/>
    <n v="10.824"/>
    <n v="3"/>
    <n v="0.2"/>
    <n v="2.5707"/>
  </r>
  <r>
    <n v="555"/>
    <s v="CA-2014-100650"/>
    <x v="3"/>
    <x v="222"/>
    <d v="2014-07-04T00:00:00"/>
    <s v="Second Class"/>
    <x v="158"/>
    <s v="Dean Katz"/>
    <x v="1"/>
    <s v="United States"/>
    <x v="125"/>
    <x v="1"/>
    <n v="92804"/>
    <x v="1"/>
    <s v="OFF-ST-10001780"/>
    <x v="1"/>
    <x v="4"/>
    <s v="Tennsco 16-Compartment Lockers with Coat Rack"/>
    <n v="1295.78"/>
    <n v="2"/>
    <n v="0"/>
    <n v="310.98720000000003"/>
  </r>
  <r>
    <n v="556"/>
    <s v="CA-2011-155852"/>
    <x v="2"/>
    <x v="223"/>
    <d v="2011-03-07T00:00:00"/>
    <s v="Second Class"/>
    <x v="219"/>
    <s v="Ashley Jarboe"/>
    <x v="0"/>
    <s v="United States"/>
    <x v="40"/>
    <x v="3"/>
    <n v="28403"/>
    <x v="0"/>
    <s v="OFF-AR-10003560"/>
    <x v="1"/>
    <x v="6"/>
    <s v="Zebra Zazzle Fluorescent Highlighters"/>
    <n v="19.456000000000003"/>
    <n v="4"/>
    <n v="0.2"/>
    <n v="3.4047999999999981"/>
  </r>
  <r>
    <n v="557"/>
    <s v="CA-2013-113243"/>
    <x v="0"/>
    <x v="224"/>
    <d v="2013-06-16T00:00:00"/>
    <s v="Standard Class"/>
    <x v="220"/>
    <s v="Olvera Toch"/>
    <x v="0"/>
    <s v="United States"/>
    <x v="1"/>
    <x v="1"/>
    <n v="90045"/>
    <x v="1"/>
    <s v="OFF-LA-10001297"/>
    <x v="1"/>
    <x v="2"/>
    <s v="Avery 473"/>
    <n v="20.7"/>
    <n v="2"/>
    <n v="0"/>
    <n v="9.9359999999999999"/>
  </r>
  <r>
    <n v="558"/>
    <s v="CA-2013-113243"/>
    <x v="0"/>
    <x v="224"/>
    <d v="2013-06-16T00:00:00"/>
    <s v="Standard Class"/>
    <x v="220"/>
    <s v="Olvera Toch"/>
    <x v="0"/>
    <s v="United States"/>
    <x v="1"/>
    <x v="1"/>
    <n v="90045"/>
    <x v="1"/>
    <s v="FUR-TA-10004256"/>
    <x v="0"/>
    <x v="3"/>
    <s v="Bretford “Just In Time” Height-Adjustable Multi-Task Work Tables"/>
    <n v="1335.68"/>
    <n v="4"/>
    <n v="0.2"/>
    <n v="-217.04800000000017"/>
  </r>
  <r>
    <n v="559"/>
    <s v="CA-2013-113243"/>
    <x v="0"/>
    <x v="224"/>
    <d v="2013-06-16T00:00:00"/>
    <s v="Standard Class"/>
    <x v="220"/>
    <s v="Olvera Toch"/>
    <x v="0"/>
    <s v="United States"/>
    <x v="1"/>
    <x v="1"/>
    <n v="90045"/>
    <x v="1"/>
    <s v="OFF-PA-10003441"/>
    <x v="1"/>
    <x v="10"/>
    <s v="Xerox 226"/>
    <n v="32.400000000000006"/>
    <n v="5"/>
    <n v="0"/>
    <n v="15.552000000000001"/>
  </r>
  <r>
    <n v="560"/>
    <s v="CA-2014-118731"/>
    <x v="3"/>
    <x v="225"/>
    <d v="2014-11-23T00:00:00"/>
    <s v="Second Class"/>
    <x v="221"/>
    <s v="Liz Pelletier"/>
    <x v="0"/>
    <s v="United States"/>
    <x v="8"/>
    <x v="1"/>
    <n v="94110"/>
    <x v="1"/>
    <s v="FUR-FU-10003347"/>
    <x v="0"/>
    <x v="5"/>
    <s v="Coloredge Poster Frame"/>
    <n v="42.599999999999994"/>
    <n v="3"/>
    <n v="0"/>
    <n v="16.614000000000001"/>
  </r>
  <r>
    <n v="561"/>
    <s v="CA-2014-118731"/>
    <x v="3"/>
    <x v="225"/>
    <d v="2014-11-23T00:00:00"/>
    <s v="Second Class"/>
    <x v="221"/>
    <s v="Liz Pelletier"/>
    <x v="0"/>
    <s v="United States"/>
    <x v="8"/>
    <x v="1"/>
    <n v="94110"/>
    <x v="1"/>
    <s v="OFF-BI-10000069"/>
    <x v="1"/>
    <x v="8"/>
    <s v="GBC Prepunched Paper, 19-Hole, for Binding Systems, 24-lb"/>
    <n v="84.056000000000012"/>
    <n v="7"/>
    <n v="0.2"/>
    <n v="27.318199999999983"/>
  </r>
  <r>
    <n v="562"/>
    <s v="CA-2011-145576"/>
    <x v="2"/>
    <x v="80"/>
    <d v="2011-09-18T00:00:00"/>
    <s v="Second Class"/>
    <x v="222"/>
    <s v="Cynthia Arntzen"/>
    <x v="0"/>
    <s v="United States"/>
    <x v="67"/>
    <x v="2"/>
    <n v="33614"/>
    <x v="0"/>
    <s v="OFF-AP-10003914"/>
    <x v="1"/>
    <x v="9"/>
    <s v="Sanitaire Vibra Groomer IR Commercial Upright Vacuum, Replacement Belts"/>
    <n v="13"/>
    <n v="5"/>
    <n v="0.2"/>
    <n v="1.3000000000000007"/>
  </r>
  <r>
    <n v="563"/>
    <s v="CA-2011-145576"/>
    <x v="2"/>
    <x v="80"/>
    <d v="2011-09-18T00:00:00"/>
    <s v="Second Class"/>
    <x v="222"/>
    <s v="Cynthia Arntzen"/>
    <x v="0"/>
    <s v="United States"/>
    <x v="67"/>
    <x v="2"/>
    <n v="33614"/>
    <x v="0"/>
    <s v="FUR-FU-10004020"/>
    <x v="0"/>
    <x v="5"/>
    <s v="Advantus Panel Wall Acrylic Frame"/>
    <n v="13.128"/>
    <n v="3"/>
    <n v="0.2"/>
    <n v="3.7743000000000002"/>
  </r>
  <r>
    <n v="564"/>
    <s v="CA-2012-130736"/>
    <x v="1"/>
    <x v="214"/>
    <d v="2012-12-09T00:00:00"/>
    <s v="First Class"/>
    <x v="223"/>
    <s v="Jeremy Farry"/>
    <x v="0"/>
    <s v="United States"/>
    <x v="4"/>
    <x v="4"/>
    <n v="98105"/>
    <x v="1"/>
    <s v="OFF-FA-10003467"/>
    <x v="1"/>
    <x v="13"/>
    <s v="Alliance Big Bands Rubber Bands, 12/Pack"/>
    <n v="3.96"/>
    <n v="2"/>
    <n v="0"/>
    <n v="0"/>
  </r>
  <r>
    <n v="565"/>
    <s v="CA-2012-130736"/>
    <x v="1"/>
    <x v="214"/>
    <d v="2012-12-09T00:00:00"/>
    <s v="First Class"/>
    <x v="223"/>
    <s v="Jeremy Farry"/>
    <x v="0"/>
    <s v="United States"/>
    <x v="4"/>
    <x v="4"/>
    <n v="98105"/>
    <x v="1"/>
    <s v="OFF-LA-10000634"/>
    <x v="1"/>
    <x v="2"/>
    <s v="Avery 509"/>
    <n v="2.61"/>
    <n v="1"/>
    <n v="0"/>
    <n v="1.2005999999999999"/>
  </r>
  <r>
    <n v="566"/>
    <s v="CA-2014-137099"/>
    <x v="3"/>
    <x v="226"/>
    <d v="2014-12-11T00:00:00"/>
    <s v="First Class"/>
    <x v="224"/>
    <s v="Frank Preis"/>
    <x v="0"/>
    <s v="United States"/>
    <x v="1"/>
    <x v="1"/>
    <n v="90008"/>
    <x v="1"/>
    <s v="TEC-PH-10002496"/>
    <x v="2"/>
    <x v="7"/>
    <s v="Cisco SPA301"/>
    <n v="374.37600000000003"/>
    <n v="3"/>
    <n v="0.2"/>
    <n v="46.796999999999983"/>
  </r>
  <r>
    <n v="567"/>
    <s v="CA-2014-156951"/>
    <x v="3"/>
    <x v="172"/>
    <d v="2014-10-09T00:00:00"/>
    <s v="Standard Class"/>
    <x v="225"/>
    <s v="Ellis Ballard"/>
    <x v="1"/>
    <s v="United States"/>
    <x v="4"/>
    <x v="4"/>
    <n v="98105"/>
    <x v="1"/>
    <s v="OFF-PA-10004530"/>
    <x v="1"/>
    <x v="10"/>
    <s v="Personal Creations Ink Jet Cards and Labels"/>
    <n v="91.84"/>
    <n v="8"/>
    <n v="0"/>
    <n v="45.001600000000003"/>
  </r>
  <r>
    <n v="568"/>
    <s v="CA-2014-156951"/>
    <x v="3"/>
    <x v="172"/>
    <d v="2014-10-09T00:00:00"/>
    <s v="Standard Class"/>
    <x v="225"/>
    <s v="Ellis Ballard"/>
    <x v="1"/>
    <s v="United States"/>
    <x v="4"/>
    <x v="4"/>
    <n v="98105"/>
    <x v="1"/>
    <s v="OFF-BI-10001107"/>
    <x v="1"/>
    <x v="8"/>
    <s v="GBC White Gloss Covers, Plain Front"/>
    <n v="81.088000000000008"/>
    <n v="7"/>
    <n v="0.2"/>
    <n v="27.3672"/>
  </r>
  <r>
    <n v="569"/>
    <s v="CA-2014-156951"/>
    <x v="3"/>
    <x v="172"/>
    <d v="2014-10-09T00:00:00"/>
    <s v="Standard Class"/>
    <x v="225"/>
    <s v="Ellis Ballard"/>
    <x v="1"/>
    <s v="United States"/>
    <x v="4"/>
    <x v="4"/>
    <n v="98105"/>
    <x v="1"/>
    <s v="OFF-PA-10004451"/>
    <x v="1"/>
    <x v="10"/>
    <s v="Xerox 222"/>
    <n v="19.440000000000001"/>
    <n v="3"/>
    <n v="0"/>
    <n v="9.3312000000000008"/>
  </r>
  <r>
    <n v="570"/>
    <s v="CA-2014-156951"/>
    <x v="3"/>
    <x v="172"/>
    <d v="2014-10-09T00:00:00"/>
    <s v="Standard Class"/>
    <x v="225"/>
    <s v="Ellis Ballard"/>
    <x v="1"/>
    <s v="United States"/>
    <x v="4"/>
    <x v="4"/>
    <n v="98105"/>
    <x v="1"/>
    <s v="FUR-CH-10004997"/>
    <x v="0"/>
    <x v="1"/>
    <s v="Hon Every-Day Series Multi-Task Chairs"/>
    <n v="451.15199999999993"/>
    <n v="3"/>
    <n v="0.2"/>
    <n v="0"/>
  </r>
  <r>
    <n v="571"/>
    <s v="CA-2014-164826"/>
    <x v="3"/>
    <x v="116"/>
    <d v="2015-01-05T00:00:00"/>
    <s v="Standard Class"/>
    <x v="226"/>
    <s v="Jennifer Ferguson"/>
    <x v="0"/>
    <s v="United States"/>
    <x v="20"/>
    <x v="15"/>
    <n v="10024"/>
    <x v="3"/>
    <s v="OFF-LA-10001297"/>
    <x v="1"/>
    <x v="2"/>
    <s v="Avery 473"/>
    <n v="72.45"/>
    <n v="7"/>
    <n v="0"/>
    <n v="34.775999999999996"/>
  </r>
  <r>
    <n v="572"/>
    <s v="CA-2014-164826"/>
    <x v="3"/>
    <x v="116"/>
    <d v="2015-01-05T00:00:00"/>
    <s v="Standard Class"/>
    <x v="226"/>
    <s v="Jennifer Ferguson"/>
    <x v="0"/>
    <s v="United States"/>
    <x v="20"/>
    <x v="15"/>
    <n v="10024"/>
    <x v="3"/>
    <s v="OFF-FA-10000585"/>
    <x v="1"/>
    <x v="13"/>
    <s v="OIC Bulk Pack Metal Binder Clips"/>
    <n v="13.96"/>
    <n v="4"/>
    <n v="0"/>
    <n v="6.4215999999999998"/>
  </r>
  <r>
    <n v="573"/>
    <s v="CA-2014-164826"/>
    <x v="3"/>
    <x v="116"/>
    <d v="2015-01-05T00:00:00"/>
    <s v="Standard Class"/>
    <x v="226"/>
    <s v="Jennifer Ferguson"/>
    <x v="0"/>
    <s v="United States"/>
    <x v="20"/>
    <x v="15"/>
    <n v="10024"/>
    <x v="3"/>
    <s v="OFF-BI-10001922"/>
    <x v="1"/>
    <x v="8"/>
    <s v="Storex Dura Pro Binders"/>
    <n v="33.264000000000003"/>
    <n v="7"/>
    <n v="0.2"/>
    <n v="11.226599999999999"/>
  </r>
  <r>
    <n v="574"/>
    <s v="CA-2014-164826"/>
    <x v="3"/>
    <x v="116"/>
    <d v="2015-01-05T00:00:00"/>
    <s v="Standard Class"/>
    <x v="226"/>
    <s v="Jennifer Ferguson"/>
    <x v="0"/>
    <s v="United States"/>
    <x v="20"/>
    <x v="15"/>
    <n v="10024"/>
    <x v="3"/>
    <s v="TEC-PH-10000347"/>
    <x v="2"/>
    <x v="7"/>
    <s v="Cush Cases Heavy Duty Rugged Cover Case for Samsung Galaxy S5 - Purple"/>
    <n v="14.850000000000001"/>
    <n v="3"/>
    <n v="0"/>
    <n v="4.0095000000000001"/>
  </r>
  <r>
    <n v="575"/>
    <s v="CA-2013-127250"/>
    <x v="0"/>
    <x v="54"/>
    <d v="2013-11-08T00:00:00"/>
    <s v="Standard Class"/>
    <x v="227"/>
    <s v="Sarah Foster"/>
    <x v="0"/>
    <s v="United States"/>
    <x v="126"/>
    <x v="4"/>
    <n v="98270"/>
    <x v="1"/>
    <s v="OFF-AR-10003394"/>
    <x v="1"/>
    <x v="6"/>
    <s v="Newell 332"/>
    <n v="8.82"/>
    <n v="3"/>
    <n v="0"/>
    <n v="2.3814000000000002"/>
  </r>
  <r>
    <n v="576"/>
    <s v="CA-2012-149713"/>
    <x v="1"/>
    <x v="227"/>
    <d v="2012-09-22T00:00:00"/>
    <s v="Second Class"/>
    <x v="228"/>
    <s v="Trudy Glocke"/>
    <x v="0"/>
    <s v="United States"/>
    <x v="85"/>
    <x v="1"/>
    <n v="90805"/>
    <x v="1"/>
    <s v="OFF-PA-10004530"/>
    <x v="1"/>
    <x v="10"/>
    <s v="Personal Creations Ink Jet Cards and Labels"/>
    <n v="160.72"/>
    <n v="14"/>
    <n v="0"/>
    <n v="78.752800000000008"/>
  </r>
  <r>
    <n v="577"/>
    <s v="CA-2012-149713"/>
    <x v="1"/>
    <x v="227"/>
    <d v="2012-09-22T00:00:00"/>
    <s v="Second Class"/>
    <x v="228"/>
    <s v="Trudy Glocke"/>
    <x v="0"/>
    <s v="United States"/>
    <x v="85"/>
    <x v="1"/>
    <n v="90805"/>
    <x v="1"/>
    <s v="OFF-PA-10001450"/>
    <x v="1"/>
    <x v="10"/>
    <s v="Rediform S.O.S. Phone Message Books"/>
    <n v="19.920000000000002"/>
    <n v="4"/>
    <n v="0"/>
    <n v="9.7608000000000015"/>
  </r>
  <r>
    <n v="578"/>
    <s v="CA-2012-149713"/>
    <x v="1"/>
    <x v="227"/>
    <d v="2012-09-22T00:00:00"/>
    <s v="Second Class"/>
    <x v="228"/>
    <s v="Trudy Glocke"/>
    <x v="0"/>
    <s v="United States"/>
    <x v="85"/>
    <x v="1"/>
    <n v="90805"/>
    <x v="1"/>
    <s v="OFF-SU-10001574"/>
    <x v="1"/>
    <x v="14"/>
    <s v="Acme Value Line Scissors"/>
    <n v="7.3"/>
    <n v="2"/>
    <n v="0"/>
    <n v="2.1899999999999995"/>
  </r>
  <r>
    <n v="579"/>
    <s v="CA-2014-118640"/>
    <x v="3"/>
    <x v="228"/>
    <d v="2014-07-27T00:00:00"/>
    <s v="Standard Class"/>
    <x v="229"/>
    <s v="Carlos Soltero"/>
    <x v="0"/>
    <s v="United States"/>
    <x v="22"/>
    <x v="10"/>
    <n v="60610"/>
    <x v="2"/>
    <s v="OFF-ST-10002974"/>
    <x v="1"/>
    <x v="4"/>
    <s v="Trav-L-File Heavy-Duty Shuttle II, Black"/>
    <n v="69.712000000000003"/>
    <n v="2"/>
    <n v="0.2"/>
    <n v="8.7139999999999951"/>
  </r>
  <r>
    <n v="580"/>
    <s v="CA-2014-118640"/>
    <x v="3"/>
    <x v="228"/>
    <d v="2014-07-27T00:00:00"/>
    <s v="Standard Class"/>
    <x v="229"/>
    <s v="Carlos Soltero"/>
    <x v="0"/>
    <s v="United States"/>
    <x v="22"/>
    <x v="10"/>
    <n v="60610"/>
    <x v="2"/>
    <s v="FUR-FU-10001475"/>
    <x v="0"/>
    <x v="5"/>
    <s v="Contract Clock, 14&quot;, Brown"/>
    <n v="8.7919999999999998"/>
    <n v="1"/>
    <n v="0.6"/>
    <n v="-5.7148000000000003"/>
  </r>
  <r>
    <n v="581"/>
    <s v="CA-2012-132906"/>
    <x v="1"/>
    <x v="229"/>
    <d v="2012-09-14T00:00:00"/>
    <s v="Standard Class"/>
    <x v="230"/>
    <s v="Charles Crestani"/>
    <x v="0"/>
    <s v="United States"/>
    <x v="1"/>
    <x v="1"/>
    <n v="90004"/>
    <x v="1"/>
    <s v="OFF-SU-10004498"/>
    <x v="1"/>
    <x v="14"/>
    <s v="Martin-Yale Premier Letter Opener"/>
    <n v="51.52"/>
    <n v="4"/>
    <n v="0"/>
    <n v="1.5456000000000003"/>
  </r>
  <r>
    <n v="582"/>
    <s v="CA-2014-145233"/>
    <x v="3"/>
    <x v="96"/>
    <d v="2014-12-06T00:00:00"/>
    <s v="Standard Class"/>
    <x v="231"/>
    <s v="Dianna Vittorini"/>
    <x v="0"/>
    <s v="United States"/>
    <x v="60"/>
    <x v="22"/>
    <n v="80219"/>
    <x v="1"/>
    <s v="TEC-PH-10004977"/>
    <x v="2"/>
    <x v="7"/>
    <s v="GE 30524EE4"/>
    <n v="470.37600000000009"/>
    <n v="3"/>
    <n v="0.2"/>
    <n v="52.917299999999955"/>
  </r>
  <r>
    <n v="583"/>
    <s v="CA-2014-145233"/>
    <x v="3"/>
    <x v="96"/>
    <d v="2014-12-06T00:00:00"/>
    <s v="Standard Class"/>
    <x v="231"/>
    <s v="Dianna Vittorini"/>
    <x v="0"/>
    <s v="United States"/>
    <x v="60"/>
    <x v="22"/>
    <n v="80219"/>
    <x v="1"/>
    <s v="TEC-PH-10000586"/>
    <x v="2"/>
    <x v="7"/>
    <s v="AT&amp;T SB67148 SynJ"/>
    <n v="105.584"/>
    <n v="2"/>
    <n v="0.2"/>
    <n v="9.2386000000000053"/>
  </r>
  <r>
    <n v="584"/>
    <s v="CA-2014-145233"/>
    <x v="3"/>
    <x v="96"/>
    <d v="2014-12-06T00:00:00"/>
    <s v="Standard Class"/>
    <x v="231"/>
    <s v="Dianna Vittorini"/>
    <x v="0"/>
    <s v="United States"/>
    <x v="60"/>
    <x v="22"/>
    <n v="80219"/>
    <x v="1"/>
    <s v="OFF-AP-10000358"/>
    <x v="1"/>
    <x v="9"/>
    <s v="Fellowes Basic Home/Office Series Surge Protectors"/>
    <n v="31.152000000000001"/>
    <n v="3"/>
    <n v="0.2"/>
    <n v="3.5045999999999964"/>
  </r>
  <r>
    <n v="585"/>
    <s v="CA-2014-145233"/>
    <x v="3"/>
    <x v="96"/>
    <d v="2014-12-06T00:00:00"/>
    <s v="Standard Class"/>
    <x v="231"/>
    <s v="Dianna Vittorini"/>
    <x v="0"/>
    <s v="United States"/>
    <x v="60"/>
    <x v="22"/>
    <n v="80219"/>
    <x v="1"/>
    <s v="OFF-BI-10002764"/>
    <x v="1"/>
    <x v="8"/>
    <s v="Recycled Pressboard Report Cover with Reinforced Top Hinge"/>
    <n v="6.7830000000000004"/>
    <n v="7"/>
    <n v="0.7"/>
    <n v="-4.7480999999999973"/>
  </r>
  <r>
    <n v="586"/>
    <s v="CA-2014-145233"/>
    <x v="3"/>
    <x v="96"/>
    <d v="2014-12-06T00:00:00"/>
    <s v="Standard Class"/>
    <x v="231"/>
    <s v="Dianna Vittorini"/>
    <x v="0"/>
    <s v="United States"/>
    <x v="60"/>
    <x v="22"/>
    <n v="80219"/>
    <x v="1"/>
    <s v="TEC-PH-10001254"/>
    <x v="2"/>
    <x v="7"/>
    <s v="Jabra BIZ 2300 Duo QD Duo Corded Headset"/>
    <n v="406.36799999999999"/>
    <n v="4"/>
    <n v="0.2"/>
    <n v="30.477599999999981"/>
  </r>
  <r>
    <n v="587"/>
    <s v="CA-2012-128139"/>
    <x v="1"/>
    <x v="230"/>
    <d v="2012-07-09T00:00:00"/>
    <s v="Standard Class"/>
    <x v="232"/>
    <s v="Bruce Degenhardt"/>
    <x v="0"/>
    <s v="United States"/>
    <x v="102"/>
    <x v="0"/>
    <n v="40475"/>
    <x v="0"/>
    <s v="FUR-CH-10003956"/>
    <x v="0"/>
    <x v="1"/>
    <s v="Novimex High-Tech Fabric Mesh Task Chair"/>
    <n v="70.98"/>
    <n v="1"/>
    <n v="0"/>
    <n v="4.968599999999995"/>
  </r>
  <r>
    <n v="588"/>
    <s v="CA-2012-128139"/>
    <x v="1"/>
    <x v="230"/>
    <d v="2012-07-09T00:00:00"/>
    <s v="Standard Class"/>
    <x v="232"/>
    <s v="Bruce Degenhardt"/>
    <x v="0"/>
    <s v="United States"/>
    <x v="102"/>
    <x v="0"/>
    <n v="40475"/>
    <x v="0"/>
    <s v="OFF-LA-10003930"/>
    <x v="1"/>
    <x v="2"/>
    <s v="Dot Matrix Printer Tape Reel Labels, White, 5000/Box"/>
    <n v="294.93"/>
    <n v="3"/>
    <n v="0"/>
    <n v="144.51570000000001"/>
  </r>
  <r>
    <n v="589"/>
    <s v="US-2013-156986"/>
    <x v="0"/>
    <x v="231"/>
    <d v="2013-03-25T00:00:00"/>
    <s v="Standard Class"/>
    <x v="233"/>
    <s v="Zuschuss Carroll"/>
    <x v="0"/>
    <s v="United States"/>
    <x v="127"/>
    <x v="21"/>
    <n v="97301"/>
    <x v="1"/>
    <s v="TEC-PH-10003800"/>
    <x v="2"/>
    <x v="7"/>
    <s v="i.Sound Portable Power - 8000 mAh"/>
    <n v="84.784000000000006"/>
    <n v="2"/>
    <n v="0.2"/>
    <n v="-20.136200000000006"/>
  </r>
  <r>
    <n v="590"/>
    <s v="US-2013-156986"/>
    <x v="0"/>
    <x v="231"/>
    <d v="2013-03-25T00:00:00"/>
    <s v="Standard Class"/>
    <x v="233"/>
    <s v="Zuschuss Carroll"/>
    <x v="0"/>
    <s v="United States"/>
    <x v="127"/>
    <x v="21"/>
    <n v="97301"/>
    <x v="1"/>
    <s v="OFF-PA-10002005"/>
    <x v="1"/>
    <x v="10"/>
    <s v="Xerox 225"/>
    <n v="20.736000000000004"/>
    <n v="4"/>
    <n v="0.2"/>
    <n v="7.2576000000000001"/>
  </r>
  <r>
    <n v="591"/>
    <s v="US-2013-156986"/>
    <x v="0"/>
    <x v="231"/>
    <d v="2013-03-25T00:00:00"/>
    <s v="Standard Class"/>
    <x v="233"/>
    <s v="Zuschuss Carroll"/>
    <x v="0"/>
    <s v="United States"/>
    <x v="127"/>
    <x v="21"/>
    <n v="97301"/>
    <x v="1"/>
    <s v="OFF-BI-10002498"/>
    <x v="1"/>
    <x v="8"/>
    <s v="Clear Mylar Reinforcing Strips"/>
    <n v="16.821000000000005"/>
    <n v="3"/>
    <n v="0.7"/>
    <n v="-12.896100000000004"/>
  </r>
  <r>
    <n v="592"/>
    <s v="US-2013-156986"/>
    <x v="0"/>
    <x v="231"/>
    <d v="2013-03-25T00:00:00"/>
    <s v="Standard Class"/>
    <x v="233"/>
    <s v="Zuschuss Carroll"/>
    <x v="0"/>
    <s v="United States"/>
    <x v="127"/>
    <x v="21"/>
    <n v="97301"/>
    <x v="1"/>
    <s v="OFF-PA-10004101"/>
    <x v="1"/>
    <x v="10"/>
    <s v="Xerox 1894"/>
    <n v="10.368000000000002"/>
    <n v="2"/>
    <n v="0.2"/>
    <n v="3.6288"/>
  </r>
  <r>
    <n v="593"/>
    <s v="CA-2011-135405"/>
    <x v="2"/>
    <x v="232"/>
    <d v="2011-01-14T00:00:00"/>
    <s v="Standard Class"/>
    <x v="234"/>
    <s v="Melanie Seite"/>
    <x v="0"/>
    <s v="United States"/>
    <x v="128"/>
    <x v="5"/>
    <n v="78041"/>
    <x v="2"/>
    <s v="OFF-AR-10004078"/>
    <x v="1"/>
    <x v="6"/>
    <s v="Newell 312"/>
    <n v="9.3439999999999994"/>
    <n v="2"/>
    <n v="0.2"/>
    <n v="1.1679999999999997"/>
  </r>
  <r>
    <n v="594"/>
    <s v="CA-2011-135405"/>
    <x v="2"/>
    <x v="232"/>
    <d v="2011-01-14T00:00:00"/>
    <s v="Standard Class"/>
    <x v="234"/>
    <s v="Melanie Seite"/>
    <x v="0"/>
    <s v="United States"/>
    <x v="128"/>
    <x v="5"/>
    <n v="78041"/>
    <x v="2"/>
    <s v="TEC-AC-10001266"/>
    <x v="2"/>
    <x v="11"/>
    <s v="Memorex Micro Travel Drive 8 GB"/>
    <n v="31.200000000000003"/>
    <n v="3"/>
    <n v="0.2"/>
    <n v="9.7499999999999964"/>
  </r>
  <r>
    <n v="595"/>
    <s v="CA-2011-131450"/>
    <x v="2"/>
    <x v="233"/>
    <d v="2011-08-15T00:00:00"/>
    <s v="Standard Class"/>
    <x v="235"/>
    <s v="Lena Radford"/>
    <x v="0"/>
    <s v="United States"/>
    <x v="70"/>
    <x v="1"/>
    <n v="92024"/>
    <x v="1"/>
    <s v="OFF-AP-10004708"/>
    <x v="1"/>
    <x v="9"/>
    <s v="Fellowes Superior 10 Outlet Split Surge Protector"/>
    <n v="76.12"/>
    <n v="2"/>
    <n v="0"/>
    <n v="22.074799999999996"/>
  </r>
  <r>
    <n v="596"/>
    <s v="CA-2011-131450"/>
    <x v="2"/>
    <x v="233"/>
    <d v="2011-08-15T00:00:00"/>
    <s v="Standard Class"/>
    <x v="235"/>
    <s v="Lena Radford"/>
    <x v="0"/>
    <s v="United States"/>
    <x v="70"/>
    <x v="1"/>
    <n v="92024"/>
    <x v="1"/>
    <s v="TEC-CO-10004115"/>
    <x v="2"/>
    <x v="16"/>
    <s v="Sharp AL-1530CS Digital Copier"/>
    <n v="1199.9760000000001"/>
    <n v="3"/>
    <n v="0.2"/>
    <n v="434.99130000000002"/>
  </r>
  <r>
    <n v="597"/>
    <s v="CA-2011-131450"/>
    <x v="2"/>
    <x v="233"/>
    <d v="2011-08-15T00:00:00"/>
    <s v="Standard Class"/>
    <x v="235"/>
    <s v="Lena Radford"/>
    <x v="0"/>
    <s v="United States"/>
    <x v="70"/>
    <x v="1"/>
    <n v="92024"/>
    <x v="1"/>
    <s v="TEC-PH-10002398"/>
    <x v="2"/>
    <x v="7"/>
    <s v="AT&amp;T 1070 Corded Phone"/>
    <n v="445.96000000000004"/>
    <n v="5"/>
    <n v="0.2"/>
    <n v="55.744999999999948"/>
  </r>
  <r>
    <n v="598"/>
    <s v="CA-2011-131450"/>
    <x v="2"/>
    <x v="233"/>
    <d v="2011-08-15T00:00:00"/>
    <s v="Standard Class"/>
    <x v="235"/>
    <s v="Lena Radford"/>
    <x v="0"/>
    <s v="United States"/>
    <x v="70"/>
    <x v="1"/>
    <n v="92024"/>
    <x v="1"/>
    <s v="FUR-FU-10001979"/>
    <x v="0"/>
    <x v="5"/>
    <s v="Dana Halogen Swing-Arm Architect Lamp"/>
    <n v="327.76"/>
    <n v="8"/>
    <n v="0"/>
    <n v="91.772800000000018"/>
  </r>
  <r>
    <n v="599"/>
    <s v="CA-2013-120180"/>
    <x v="0"/>
    <x v="216"/>
    <d v="2013-07-17T00:00:00"/>
    <s v="First Class"/>
    <x v="236"/>
    <s v="Theone Pippenger"/>
    <x v="0"/>
    <s v="United States"/>
    <x v="10"/>
    <x v="9"/>
    <n v="19134"/>
    <x v="3"/>
    <s v="OFF-SU-10004115"/>
    <x v="1"/>
    <x v="14"/>
    <s v="Acme Stainless Steel Office Snips"/>
    <n v="11.632"/>
    <n v="2"/>
    <n v="0.2"/>
    <n v="1.0178000000000007"/>
  </r>
  <r>
    <n v="600"/>
    <s v="US-2013-100720"/>
    <x v="0"/>
    <x v="87"/>
    <d v="2013-07-22T00:00:00"/>
    <s v="Standard Class"/>
    <x v="237"/>
    <s v="Chloris Kastensmidt"/>
    <x v="0"/>
    <s v="United States"/>
    <x v="10"/>
    <x v="9"/>
    <n v="19120"/>
    <x v="3"/>
    <s v="TEC-PH-10001425"/>
    <x v="2"/>
    <x v="7"/>
    <s v="Mophie Juice Pack Helium for iPhone"/>
    <n v="143.98199999999997"/>
    <n v="3"/>
    <n v="0.4"/>
    <n v="-28.796400000000006"/>
  </r>
  <r>
    <n v="601"/>
    <s v="US-2013-100720"/>
    <x v="0"/>
    <x v="87"/>
    <d v="2013-07-22T00:00:00"/>
    <s v="Standard Class"/>
    <x v="237"/>
    <s v="Chloris Kastensmidt"/>
    <x v="0"/>
    <s v="United States"/>
    <x v="10"/>
    <x v="9"/>
    <n v="19120"/>
    <x v="3"/>
    <s v="TEC-PH-10003963"/>
    <x v="2"/>
    <x v="7"/>
    <s v="GE 2-Jack Phone Line Splitter"/>
    <n v="494.37599999999998"/>
    <n v="4"/>
    <n v="0.4"/>
    <n v="-115.35440000000006"/>
  </r>
  <r>
    <n v="602"/>
    <s v="US-2013-100720"/>
    <x v="0"/>
    <x v="87"/>
    <d v="2013-07-22T00:00:00"/>
    <s v="Standard Class"/>
    <x v="237"/>
    <s v="Chloris Kastensmidt"/>
    <x v="0"/>
    <s v="United States"/>
    <x v="10"/>
    <x v="9"/>
    <n v="19120"/>
    <x v="3"/>
    <s v="OFF-SU-10001574"/>
    <x v="1"/>
    <x v="14"/>
    <s v="Acme Value Line Scissors"/>
    <n v="5.84"/>
    <n v="2"/>
    <n v="0.2"/>
    <n v="0.72999999999999954"/>
  </r>
  <r>
    <n v="603"/>
    <s v="CA-2011-149958"/>
    <x v="2"/>
    <x v="234"/>
    <d v="2011-03-19T00:00:00"/>
    <s v="Standard Class"/>
    <x v="238"/>
    <s v="Alan Shonely"/>
    <x v="0"/>
    <s v="United States"/>
    <x v="67"/>
    <x v="2"/>
    <n v="33614"/>
    <x v="0"/>
    <s v="OFF-ST-10001490"/>
    <x v="1"/>
    <x v="4"/>
    <s v="Hot File 7-Pocket, Floor Stand"/>
    <n v="142.77600000000001"/>
    <n v="1"/>
    <n v="0.2"/>
    <n v="17.84699999999998"/>
  </r>
  <r>
    <n v="604"/>
    <s v="CA-2011-149958"/>
    <x v="2"/>
    <x v="234"/>
    <d v="2011-03-19T00:00:00"/>
    <s v="Standard Class"/>
    <x v="238"/>
    <s v="Alan Shonely"/>
    <x v="0"/>
    <s v="United States"/>
    <x v="67"/>
    <x v="2"/>
    <n v="33614"/>
    <x v="0"/>
    <s v="FUR-FU-10001756"/>
    <x v="0"/>
    <x v="5"/>
    <s v="Eldon Expressions Desk Accessory, Wood Photo Frame, Mahogany"/>
    <n v="45.695999999999998"/>
    <n v="3"/>
    <n v="0.2"/>
    <n v="5.1407999999999916"/>
  </r>
  <r>
    <n v="605"/>
    <s v="CA-2011-149958"/>
    <x v="2"/>
    <x v="234"/>
    <d v="2011-03-19T00:00:00"/>
    <s v="Standard Class"/>
    <x v="238"/>
    <s v="Alan Shonely"/>
    <x v="0"/>
    <s v="United States"/>
    <x v="67"/>
    <x v="2"/>
    <n v="33614"/>
    <x v="0"/>
    <s v="OFF-BI-10000773"/>
    <x v="1"/>
    <x v="8"/>
    <s v="Insertable Tab Post Binder Dividers"/>
    <n v="7.218"/>
    <n v="3"/>
    <n v="0.7"/>
    <n v="-5.5338000000000012"/>
  </r>
  <r>
    <n v="606"/>
    <s v="CA-2011-149958"/>
    <x v="2"/>
    <x v="234"/>
    <d v="2011-03-19T00:00:00"/>
    <s v="Standard Class"/>
    <x v="238"/>
    <s v="Alan Shonely"/>
    <x v="0"/>
    <s v="United States"/>
    <x v="67"/>
    <x v="2"/>
    <n v="33614"/>
    <x v="0"/>
    <s v="OFF-BI-10001543"/>
    <x v="1"/>
    <x v="8"/>
    <s v="GBC VeloBinder Manual Binding System"/>
    <n v="43.188000000000009"/>
    <n v="4"/>
    <n v="0.7"/>
    <n v="-31.671199999999999"/>
  </r>
  <r>
    <n v="607"/>
    <s v="CA-2011-149958"/>
    <x v="2"/>
    <x v="234"/>
    <d v="2011-03-19T00:00:00"/>
    <s v="Standard Class"/>
    <x v="238"/>
    <s v="Alan Shonely"/>
    <x v="0"/>
    <s v="United States"/>
    <x v="67"/>
    <x v="2"/>
    <n v="33614"/>
    <x v="0"/>
    <s v="OFF-PA-10002120"/>
    <x v="1"/>
    <x v="10"/>
    <s v="Xerox 1889"/>
    <n v="131.904"/>
    <n v="3"/>
    <n v="0.2"/>
    <n v="47.815200000000004"/>
  </r>
  <r>
    <n v="608"/>
    <s v="US-2011-105767"/>
    <x v="2"/>
    <x v="235"/>
    <d v="2011-05-27T00:00:00"/>
    <s v="Standard Class"/>
    <x v="239"/>
    <s v="Andrew Roberts"/>
    <x v="0"/>
    <s v="United States"/>
    <x v="10"/>
    <x v="9"/>
    <n v="19134"/>
    <x v="3"/>
    <s v="OFF-BI-10000848"/>
    <x v="1"/>
    <x v="8"/>
    <s v="Angle-D Ring Binders"/>
    <n v="3.2820000000000005"/>
    <n v="2"/>
    <n v="0.7"/>
    <n v="-2.6256000000000004"/>
  </r>
  <r>
    <n v="609"/>
    <s v="US-2011-105767"/>
    <x v="2"/>
    <x v="235"/>
    <d v="2011-05-27T00:00:00"/>
    <s v="Standard Class"/>
    <x v="239"/>
    <s v="Andrew Roberts"/>
    <x v="0"/>
    <s v="United States"/>
    <x v="10"/>
    <x v="9"/>
    <n v="19134"/>
    <x v="3"/>
    <s v="OFF-AR-10001246"/>
    <x v="1"/>
    <x v="6"/>
    <s v="Newell 317"/>
    <n v="21.167999999999999"/>
    <n v="9"/>
    <n v="0.2"/>
    <n v="2.3813999999999984"/>
  </r>
  <r>
    <n v="610"/>
    <s v="US-2011-105767"/>
    <x v="2"/>
    <x v="235"/>
    <d v="2011-05-27T00:00:00"/>
    <s v="Standard Class"/>
    <x v="239"/>
    <s v="Andrew Roberts"/>
    <x v="0"/>
    <s v="United States"/>
    <x v="10"/>
    <x v="9"/>
    <n v="19134"/>
    <x v="3"/>
    <s v="TEC-PH-10003092"/>
    <x v="2"/>
    <x v="7"/>
    <s v="Motorola L804"/>
    <n v="55.188000000000002"/>
    <n v="2"/>
    <n v="0.4"/>
    <n v="-10.117800000000003"/>
  </r>
  <r>
    <n v="611"/>
    <s v="CA-2013-161816"/>
    <x v="0"/>
    <x v="236"/>
    <d v="2013-05-02T00:00:00"/>
    <s v="First Class"/>
    <x v="240"/>
    <s v="Nona Balk"/>
    <x v="1"/>
    <s v="United States"/>
    <x v="61"/>
    <x v="5"/>
    <n v="75217"/>
    <x v="2"/>
    <s v="TEC-PH-10003012"/>
    <x v="2"/>
    <x v="7"/>
    <s v="Nortel Meridian M3904 Professional Digital phone"/>
    <n v="369.57600000000002"/>
    <n v="3"/>
    <n v="0.2"/>
    <n v="41.577299999999951"/>
  </r>
  <r>
    <n v="612"/>
    <s v="CA-2013-161816"/>
    <x v="0"/>
    <x v="236"/>
    <d v="2013-05-02T00:00:00"/>
    <s v="First Class"/>
    <x v="240"/>
    <s v="Nona Balk"/>
    <x v="1"/>
    <s v="United States"/>
    <x v="61"/>
    <x v="5"/>
    <n v="75217"/>
    <x v="2"/>
    <s v="OFF-LA-10004345"/>
    <x v="1"/>
    <x v="2"/>
    <s v="Avery 493"/>
    <n v="15.712000000000002"/>
    <n v="4"/>
    <n v="0.2"/>
    <n v="5.6955999999999989"/>
  </r>
  <r>
    <n v="613"/>
    <s v="CA-2013-121223"/>
    <x v="0"/>
    <x v="108"/>
    <d v="2013-09-14T00:00:00"/>
    <s v="Second Class"/>
    <x v="241"/>
    <s v="Giulietta Dortch"/>
    <x v="1"/>
    <s v="United States"/>
    <x v="10"/>
    <x v="9"/>
    <n v="19143"/>
    <x v="3"/>
    <s v="OFF-PA-10001204"/>
    <x v="1"/>
    <x v="10"/>
    <s v="Xerox 1972"/>
    <n v="8.4480000000000004"/>
    <n v="2"/>
    <n v="0.2"/>
    <n v="2.6399999999999997"/>
  </r>
  <r>
    <n v="614"/>
    <s v="CA-2013-121223"/>
    <x v="0"/>
    <x v="108"/>
    <d v="2013-09-14T00:00:00"/>
    <s v="Second Class"/>
    <x v="241"/>
    <s v="Giulietta Dortch"/>
    <x v="1"/>
    <s v="United States"/>
    <x v="10"/>
    <x v="9"/>
    <n v="19143"/>
    <x v="3"/>
    <s v="TEC-PH-10004667"/>
    <x v="2"/>
    <x v="7"/>
    <s v="Cisco 8x8 Inc. 6753i IP Business Phone System"/>
    <n v="728.94600000000003"/>
    <n v="9"/>
    <n v="0.4"/>
    <n v="-157.93830000000008"/>
  </r>
  <r>
    <n v="615"/>
    <s v="CA-2014-138611"/>
    <x v="3"/>
    <x v="237"/>
    <d v="2014-11-18T00:00:00"/>
    <s v="Second Class"/>
    <x v="242"/>
    <s v="Clytie Kelty"/>
    <x v="0"/>
    <s v="United States"/>
    <x v="129"/>
    <x v="24"/>
    <n v="43123"/>
    <x v="3"/>
    <s v="TEC-PH-10000011"/>
    <x v="2"/>
    <x v="7"/>
    <s v="PureGear Roll-On Screen Protector"/>
    <n v="119.93999999999998"/>
    <n v="10"/>
    <n v="0.4"/>
    <n v="15.99199999999999"/>
  </r>
  <r>
    <n v="616"/>
    <s v="CA-2014-138611"/>
    <x v="3"/>
    <x v="237"/>
    <d v="2014-11-18T00:00:00"/>
    <s v="Second Class"/>
    <x v="242"/>
    <s v="Clytie Kelty"/>
    <x v="0"/>
    <s v="United States"/>
    <x v="129"/>
    <x v="24"/>
    <n v="43123"/>
    <x v="3"/>
    <s v="OFF-BI-10002949"/>
    <x v="1"/>
    <x v="8"/>
    <s v="Prestige Round Ring Binders"/>
    <n v="3.6480000000000006"/>
    <n v="2"/>
    <n v="0.7"/>
    <n v="-2.7967999999999993"/>
  </r>
  <r>
    <n v="617"/>
    <s v="CA-2014-117947"/>
    <x v="3"/>
    <x v="238"/>
    <d v="2014-08-24T00:00:00"/>
    <s v="Second Class"/>
    <x v="243"/>
    <s v="Nat Gilpin"/>
    <x v="1"/>
    <s v="United States"/>
    <x v="20"/>
    <x v="15"/>
    <n v="10011"/>
    <x v="3"/>
    <s v="FUR-FU-10003849"/>
    <x v="0"/>
    <x v="5"/>
    <s v="DAX Metal Frame, Desktop, Stepped-Edge"/>
    <n v="40.479999999999997"/>
    <n v="2"/>
    <n v="0"/>
    <n v="15.787199999999999"/>
  </r>
  <r>
    <n v="618"/>
    <s v="CA-2014-117947"/>
    <x v="3"/>
    <x v="238"/>
    <d v="2014-08-24T00:00:00"/>
    <s v="Second Class"/>
    <x v="243"/>
    <s v="Nat Gilpin"/>
    <x v="1"/>
    <s v="United States"/>
    <x v="20"/>
    <x v="15"/>
    <n v="10011"/>
    <x v="3"/>
    <s v="FUR-FU-10000010"/>
    <x v="0"/>
    <x v="5"/>
    <s v="DAX Value U-Channel Document Frames, Easel Back"/>
    <n v="9.94"/>
    <n v="2"/>
    <n v="0"/>
    <n v="3.0813999999999995"/>
  </r>
  <r>
    <n v="619"/>
    <s v="CA-2014-117947"/>
    <x v="3"/>
    <x v="238"/>
    <d v="2014-08-24T00:00:00"/>
    <s v="Second Class"/>
    <x v="243"/>
    <s v="Nat Gilpin"/>
    <x v="1"/>
    <s v="United States"/>
    <x v="20"/>
    <x v="15"/>
    <n v="10011"/>
    <x v="3"/>
    <s v="OFF-BI-10002824"/>
    <x v="1"/>
    <x v="8"/>
    <s v="Recycled Easel Ring Binders"/>
    <n v="107.42400000000001"/>
    <n v="9"/>
    <n v="0.2"/>
    <n v="33.569999999999986"/>
  </r>
  <r>
    <n v="620"/>
    <s v="CA-2014-117947"/>
    <x v="3"/>
    <x v="238"/>
    <d v="2014-08-24T00:00:00"/>
    <s v="Second Class"/>
    <x v="243"/>
    <s v="Nat Gilpin"/>
    <x v="1"/>
    <s v="United States"/>
    <x v="20"/>
    <x v="15"/>
    <n v="10011"/>
    <x v="3"/>
    <s v="TEC-PH-10002538"/>
    <x v="2"/>
    <x v="7"/>
    <s v="Grandstream GXP1160 VoIP phone"/>
    <n v="37.909999999999997"/>
    <n v="1"/>
    <n v="0"/>
    <n v="10.993899999999996"/>
  </r>
  <r>
    <n v="621"/>
    <s v="CA-2014-117947"/>
    <x v="3"/>
    <x v="238"/>
    <d v="2014-08-24T00:00:00"/>
    <s v="Second Class"/>
    <x v="243"/>
    <s v="Nat Gilpin"/>
    <x v="1"/>
    <s v="United States"/>
    <x v="20"/>
    <x v="15"/>
    <n v="10011"/>
    <x v="3"/>
    <s v="FUR-FU-10000521"/>
    <x v="0"/>
    <x v="5"/>
    <s v="Seth Thomas 14&quot; Putty-Colored Wall Clock"/>
    <n v="88.02"/>
    <n v="3"/>
    <n v="0"/>
    <n v="27.286199999999994"/>
  </r>
  <r>
    <n v="622"/>
    <s v="US-2011-111171"/>
    <x v="2"/>
    <x v="58"/>
    <d v="2011-12-31T00:00:00"/>
    <s v="Standard Class"/>
    <x v="244"/>
    <s v="Christina Anderson"/>
    <x v="0"/>
    <s v="United States"/>
    <x v="22"/>
    <x v="10"/>
    <n v="60610"/>
    <x v="2"/>
    <s v="OFF-BI-10002103"/>
    <x v="1"/>
    <x v="8"/>
    <s v="Cardinal Slant-D Ring Binder, Heavy Gauge Vinyl"/>
    <n v="8.6899999999999977"/>
    <n v="5"/>
    <n v="0.8"/>
    <n v="-14.773"/>
  </r>
  <r>
    <n v="623"/>
    <s v="CA-2012-138009"/>
    <x v="1"/>
    <x v="239"/>
    <d v="2012-12-03T00:00:00"/>
    <s v="Standard Class"/>
    <x v="245"/>
    <s v="Sylvia Foulston"/>
    <x v="1"/>
    <s v="United States"/>
    <x v="130"/>
    <x v="12"/>
    <n v="48126"/>
    <x v="2"/>
    <s v="FUR-CH-10004853"/>
    <x v="0"/>
    <x v="1"/>
    <s v="Global Manager's Adjustable Task Chair, Storm"/>
    <n v="301.95999999999998"/>
    <n v="2"/>
    <n v="0"/>
    <n v="87.568399999999968"/>
  </r>
  <r>
    <n v="624"/>
    <s v="CA-2012-138009"/>
    <x v="1"/>
    <x v="239"/>
    <d v="2012-12-03T00:00:00"/>
    <s v="Standard Class"/>
    <x v="245"/>
    <s v="Sylvia Foulston"/>
    <x v="1"/>
    <s v="United States"/>
    <x v="130"/>
    <x v="12"/>
    <n v="48126"/>
    <x v="2"/>
    <s v="OFF-AP-10000179"/>
    <x v="1"/>
    <x v="9"/>
    <s v="Honeywell Enviracaire Portable HEPA Air Cleaner for up to 10 x 16 Room"/>
    <n v="555.21"/>
    <n v="5"/>
    <n v="0.1"/>
    <n v="178.90100000000001"/>
  </r>
  <r>
    <n v="625"/>
    <s v="CA-2012-138009"/>
    <x v="1"/>
    <x v="239"/>
    <d v="2012-12-03T00:00:00"/>
    <s v="Standard Class"/>
    <x v="245"/>
    <s v="Sylvia Foulston"/>
    <x v="1"/>
    <s v="United States"/>
    <x v="130"/>
    <x v="12"/>
    <n v="48126"/>
    <x v="2"/>
    <s v="OFF-ST-10001272"/>
    <x v="1"/>
    <x v="4"/>
    <s v="Mini 13-1/2 Capacity Data Binder Rack, Pearl"/>
    <n v="523.48"/>
    <n v="4"/>
    <n v="0"/>
    <n v="130.87"/>
  </r>
  <r>
    <n v="626"/>
    <s v="CA-2012-138009"/>
    <x v="1"/>
    <x v="239"/>
    <d v="2012-12-03T00:00:00"/>
    <s v="Standard Class"/>
    <x v="245"/>
    <s v="Sylvia Foulston"/>
    <x v="1"/>
    <s v="United States"/>
    <x v="130"/>
    <x v="12"/>
    <n v="48126"/>
    <x v="2"/>
    <s v="OFF-AR-10004042"/>
    <x v="1"/>
    <x v="6"/>
    <s v="BOSTON Model 1800 Electric Pencil Sharpeners, Putty/Woodgrain"/>
    <n v="161.82"/>
    <n v="9"/>
    <n v="0"/>
    <n v="46.927799999999984"/>
  </r>
  <r>
    <n v="627"/>
    <s v="CA-2014-163020"/>
    <x v="3"/>
    <x v="175"/>
    <d v="2014-09-20T00:00:00"/>
    <s v="Standard Class"/>
    <x v="246"/>
    <s v="Meg O'Connel"/>
    <x v="2"/>
    <s v="United States"/>
    <x v="20"/>
    <x v="15"/>
    <n v="10009"/>
    <x v="3"/>
    <s v="FUR-FU-10000221"/>
    <x v="0"/>
    <x v="5"/>
    <s v="Master Caster Door Stop, Brown"/>
    <n v="35.56"/>
    <n v="7"/>
    <n v="0"/>
    <n v="12.090399999999999"/>
  </r>
  <r>
    <n v="628"/>
    <s v="CA-2014-153787"/>
    <x v="3"/>
    <x v="240"/>
    <d v="2014-05-24T00:00:00"/>
    <s v="Standard Class"/>
    <x v="247"/>
    <s v="Annie Thurman"/>
    <x v="0"/>
    <s v="United States"/>
    <x v="4"/>
    <x v="4"/>
    <n v="98115"/>
    <x v="1"/>
    <s v="OFF-AP-10001563"/>
    <x v="1"/>
    <x v="9"/>
    <s v="Belkin Premiere Surge Master II 8-outlet surge protector"/>
    <n v="97.16"/>
    <n v="2"/>
    <n v="0"/>
    <n v="28.176399999999987"/>
  </r>
  <r>
    <n v="629"/>
    <s v="CA-2014-133431"/>
    <x v="3"/>
    <x v="94"/>
    <d v="2014-12-22T00:00:00"/>
    <s v="Standard Class"/>
    <x v="95"/>
    <s v="Logan Currie"/>
    <x v="0"/>
    <s v="United States"/>
    <x v="8"/>
    <x v="1"/>
    <n v="94122"/>
    <x v="1"/>
    <s v="OFF-BI-10000605"/>
    <x v="1"/>
    <x v="8"/>
    <s v="Acco Pressboard Covers with Storage Hooks, 9 1/2&quot; x 11&quot;, Executive Red"/>
    <n v="15.24"/>
    <n v="5"/>
    <n v="0.2"/>
    <n v="5.1434999999999977"/>
  </r>
  <r>
    <n v="630"/>
    <s v="CA-2014-133431"/>
    <x v="3"/>
    <x v="94"/>
    <d v="2014-12-22T00:00:00"/>
    <s v="Standard Class"/>
    <x v="95"/>
    <s v="Logan Currie"/>
    <x v="0"/>
    <s v="United States"/>
    <x v="8"/>
    <x v="1"/>
    <n v="94122"/>
    <x v="1"/>
    <s v="OFF-PA-10002615"/>
    <x v="1"/>
    <x v="10"/>
    <s v="Ampad Gold Fibre Wirebound Steno Books, 6&quot; x 9&quot;, Gregg Ruled"/>
    <n v="13.23"/>
    <n v="3"/>
    <n v="0"/>
    <n v="6.0857999999999999"/>
  </r>
  <r>
    <n v="631"/>
    <s v="US-2013-135720"/>
    <x v="0"/>
    <x v="25"/>
    <d v="2013-12-14T00:00:00"/>
    <s v="Second Class"/>
    <x v="248"/>
    <s v="Fred McMath"/>
    <x v="0"/>
    <s v="United States"/>
    <x v="34"/>
    <x v="22"/>
    <n v="80013"/>
    <x v="1"/>
    <s v="OFF-ST-10001963"/>
    <x v="1"/>
    <x v="4"/>
    <s v="Tennsco Regal Shelving Units"/>
    <n v="243.38400000000001"/>
    <n v="3"/>
    <n v="0.2"/>
    <n v="-51.719100000000012"/>
  </r>
  <r>
    <n v="632"/>
    <s v="US-2013-135720"/>
    <x v="0"/>
    <x v="25"/>
    <d v="2013-12-14T00:00:00"/>
    <s v="Second Class"/>
    <x v="248"/>
    <s v="Fred McMath"/>
    <x v="0"/>
    <s v="United States"/>
    <x v="34"/>
    <x v="22"/>
    <n v="80013"/>
    <x v="1"/>
    <s v="TEC-AC-10001267"/>
    <x v="2"/>
    <x v="11"/>
    <s v="Imation 32GB Pocket Pro USB 3.0 Flash Drive - 32 GB - Black - 1 P ..."/>
    <n v="119.80000000000001"/>
    <n v="5"/>
    <n v="0.2"/>
    <n v="29.950000000000003"/>
  </r>
  <r>
    <n v="633"/>
    <s v="US-2013-135720"/>
    <x v="0"/>
    <x v="25"/>
    <d v="2013-12-14T00:00:00"/>
    <s v="Second Class"/>
    <x v="248"/>
    <s v="Fred McMath"/>
    <x v="0"/>
    <s v="United States"/>
    <x v="34"/>
    <x v="22"/>
    <n v="80013"/>
    <x v="1"/>
    <s v="TEC-PH-10002103"/>
    <x v="2"/>
    <x v="7"/>
    <s v="Jabra SPEAK 410"/>
    <n v="300.76799999999997"/>
    <n v="4"/>
    <n v="0.2"/>
    <n v="30.076800000000006"/>
  </r>
  <r>
    <n v="634"/>
    <s v="CA-2014-144694"/>
    <x v="3"/>
    <x v="241"/>
    <d v="2014-09-27T00:00:00"/>
    <s v="Second Class"/>
    <x v="205"/>
    <s v="Brian Dahlen"/>
    <x v="0"/>
    <s v="United States"/>
    <x v="100"/>
    <x v="2"/>
    <n v="33180"/>
    <x v="0"/>
    <s v="TEC-AC-10002857"/>
    <x v="2"/>
    <x v="11"/>
    <s v="Verbatim 25 GB 6x Blu-ray Single Layer Recordable Disc, 1/Pack"/>
    <n v="17.880000000000003"/>
    <n v="3"/>
    <n v="0.2"/>
    <n v="2.458499999999999"/>
  </r>
  <r>
    <n v="635"/>
    <s v="CA-2014-144694"/>
    <x v="3"/>
    <x v="241"/>
    <d v="2014-09-27T00:00:00"/>
    <s v="Second Class"/>
    <x v="205"/>
    <s v="Brian Dahlen"/>
    <x v="0"/>
    <s v="United States"/>
    <x v="100"/>
    <x v="2"/>
    <n v="33180"/>
    <x v="0"/>
    <s v="OFF-LA-10003930"/>
    <x v="1"/>
    <x v="2"/>
    <s v="Dot Matrix Printer Tape Reel Labels, White, 5000/Box"/>
    <n v="235.94400000000002"/>
    <n v="3"/>
    <n v="0.2"/>
    <n v="85.529700000000005"/>
  </r>
  <r>
    <n v="636"/>
    <s v="CA-2012-168004"/>
    <x v="1"/>
    <x v="242"/>
    <d v="2012-10-09T00:00:00"/>
    <s v="Second Class"/>
    <x v="249"/>
    <s v="Denny Joy"/>
    <x v="1"/>
    <s v="United States"/>
    <x v="131"/>
    <x v="32"/>
    <n v="31088"/>
    <x v="0"/>
    <s v="FUR-CH-10001482"/>
    <x v="0"/>
    <x v="1"/>
    <s v="Office Star - Mesh Screen back chair with Vinyl seat"/>
    <n v="392.93999999999994"/>
    <n v="3"/>
    <n v="0"/>
    <n v="43.223399999999984"/>
  </r>
  <r>
    <n v="637"/>
    <s v="US-2013-123470"/>
    <x v="0"/>
    <x v="243"/>
    <d v="2013-08-22T00:00:00"/>
    <s v="Standard Class"/>
    <x v="250"/>
    <s v="Max Engle"/>
    <x v="0"/>
    <s v="United States"/>
    <x v="34"/>
    <x v="22"/>
    <n v="80013"/>
    <x v="1"/>
    <s v="OFF-BI-10001989"/>
    <x v="1"/>
    <x v="8"/>
    <s v="Premium Transparent Presentation Covers by GBC"/>
    <n v="18.882000000000005"/>
    <n v="3"/>
    <n v="0.7"/>
    <n v="-13.846800000000002"/>
  </r>
  <r>
    <n v="638"/>
    <s v="US-2013-123470"/>
    <x v="0"/>
    <x v="243"/>
    <d v="2013-08-22T00:00:00"/>
    <s v="Standard Class"/>
    <x v="250"/>
    <s v="Max Engle"/>
    <x v="0"/>
    <s v="United States"/>
    <x v="34"/>
    <x v="22"/>
    <n v="80013"/>
    <x v="1"/>
    <s v="OFF-AP-10003287"/>
    <x v="1"/>
    <x v="9"/>
    <s v="Tripp Lite TLP810NET Broadband Surge for Modem/Fax"/>
    <n v="122.328"/>
    <n v="3"/>
    <n v="0.2"/>
    <n v="12.232799999999997"/>
  </r>
  <r>
    <n v="639"/>
    <s v="CA-2013-115917"/>
    <x v="0"/>
    <x v="244"/>
    <d v="2013-05-26T00:00:00"/>
    <s v="Standard Class"/>
    <x v="46"/>
    <s v="Rick Bensley"/>
    <x v="2"/>
    <s v="United States"/>
    <x v="132"/>
    <x v="1"/>
    <n v="94591"/>
    <x v="1"/>
    <s v="FUR-FU-10000576"/>
    <x v="0"/>
    <x v="5"/>
    <s v="Luxo Professional Fluorescent Magnifier Lamp with Clamp-Mount Base"/>
    <n v="1049.2"/>
    <n v="5"/>
    <n v="0"/>
    <n v="272.79200000000003"/>
  </r>
  <r>
    <n v="640"/>
    <s v="CA-2013-115917"/>
    <x v="0"/>
    <x v="244"/>
    <d v="2013-05-26T00:00:00"/>
    <s v="Standard Class"/>
    <x v="46"/>
    <s v="Rick Bensley"/>
    <x v="2"/>
    <s v="United States"/>
    <x v="132"/>
    <x v="1"/>
    <n v="94591"/>
    <x v="1"/>
    <s v="OFF-BI-10004728"/>
    <x v="1"/>
    <x v="8"/>
    <s v="Wilson Jones Turn Tabs Binder Tool for Ring Binders"/>
    <n v="15.424000000000001"/>
    <n v="4"/>
    <n v="0.2"/>
    <n v="5.0128000000000004"/>
  </r>
  <r>
    <n v="641"/>
    <s v="CA-2013-147067"/>
    <x v="0"/>
    <x v="122"/>
    <d v="2013-12-23T00:00:00"/>
    <s v="Standard Class"/>
    <x v="251"/>
    <s v="Justin Deggeller"/>
    <x v="1"/>
    <s v="United States"/>
    <x v="31"/>
    <x v="11"/>
    <n v="55407"/>
    <x v="2"/>
    <s v="FUR-FU-10000732"/>
    <x v="0"/>
    <x v="5"/>
    <s v="Eldon 200 Class Desk Accessories"/>
    <n v="18.84"/>
    <n v="3"/>
    <n v="0"/>
    <n v="6.0287999999999995"/>
  </r>
  <r>
    <n v="642"/>
    <s v="CA-2014-167913"/>
    <x v="3"/>
    <x v="245"/>
    <d v="2014-08-04T00:00:00"/>
    <s v="Second Class"/>
    <x v="252"/>
    <s v="John Lee"/>
    <x v="0"/>
    <s v="United States"/>
    <x v="133"/>
    <x v="1"/>
    <n v="92691"/>
    <x v="1"/>
    <s v="OFF-ST-10000585"/>
    <x v="1"/>
    <x v="4"/>
    <s v="Economy Rollaway Files"/>
    <n v="330.4"/>
    <n v="2"/>
    <n v="0"/>
    <n v="85.903999999999996"/>
  </r>
  <r>
    <n v="643"/>
    <s v="CA-2014-167913"/>
    <x v="3"/>
    <x v="245"/>
    <d v="2014-08-04T00:00:00"/>
    <s v="Second Class"/>
    <x v="252"/>
    <s v="John Lee"/>
    <x v="0"/>
    <s v="United States"/>
    <x v="133"/>
    <x v="1"/>
    <n v="92691"/>
    <x v="1"/>
    <s v="OFF-LA-10002787"/>
    <x v="1"/>
    <x v="2"/>
    <s v="Avery 480"/>
    <n v="26.25"/>
    <n v="7"/>
    <n v="0"/>
    <n v="12.599999999999998"/>
  </r>
  <r>
    <n v="644"/>
    <s v="CA-2014-106103"/>
    <x v="3"/>
    <x v="193"/>
    <d v="2014-06-16T00:00:00"/>
    <s v="Standard Class"/>
    <x v="253"/>
    <s v="Sean Christensen"/>
    <x v="0"/>
    <s v="United States"/>
    <x v="134"/>
    <x v="12"/>
    <n v="48307"/>
    <x v="2"/>
    <s v="TEC-AC-10003832"/>
    <x v="2"/>
    <x v="11"/>
    <s v="Imation 16GB Mini TravelDrive USB 2.0 Flash Drive"/>
    <n v="132.52000000000001"/>
    <n v="4"/>
    <n v="0"/>
    <n v="54.333200000000005"/>
  </r>
  <r>
    <n v="645"/>
    <s v="US-2014-127719"/>
    <x v="3"/>
    <x v="246"/>
    <d v="2014-07-26T00:00:00"/>
    <s v="Standard Class"/>
    <x v="69"/>
    <s v="Tamara Willingham"/>
    <x v="2"/>
    <s v="United States"/>
    <x v="135"/>
    <x v="30"/>
    <n v="7060"/>
    <x v="3"/>
    <s v="OFF-PA-10001934"/>
    <x v="1"/>
    <x v="10"/>
    <s v="Xerox 1993"/>
    <n v="6.48"/>
    <n v="1"/>
    <n v="0"/>
    <n v="3.1752000000000002"/>
  </r>
  <r>
    <n v="646"/>
    <s v="CA-2014-126221"/>
    <x v="3"/>
    <x v="247"/>
    <d v="2015-01-06T00:00:00"/>
    <s v="Standard Class"/>
    <x v="254"/>
    <s v="Chuck Clark"/>
    <x v="2"/>
    <s v="United States"/>
    <x v="38"/>
    <x v="14"/>
    <n v="47201"/>
    <x v="2"/>
    <s v="OFF-AP-10002457"/>
    <x v="1"/>
    <x v="9"/>
    <s v="Eureka The Boss Plus 12-Amp Hard Box Upright Vacuum, Red"/>
    <n v="209.3"/>
    <n v="2"/>
    <n v="0"/>
    <n v="56.510999999999996"/>
  </r>
  <r>
    <n v="647"/>
    <s v="CA-2013-103947"/>
    <x v="0"/>
    <x v="178"/>
    <d v="2013-04-09T00:00:00"/>
    <s v="Standard Class"/>
    <x v="121"/>
    <s v="Barry Blumstein"/>
    <x v="1"/>
    <s v="United States"/>
    <x v="136"/>
    <x v="16"/>
    <n v="85635"/>
    <x v="1"/>
    <s v="OFF-FA-10003112"/>
    <x v="1"/>
    <x v="13"/>
    <s v="Staples"/>
    <n v="31.560000000000002"/>
    <n v="5"/>
    <n v="0.2"/>
    <n v="9.8624999999999972"/>
  </r>
  <r>
    <n v="648"/>
    <s v="CA-2013-103947"/>
    <x v="0"/>
    <x v="178"/>
    <d v="2013-04-09T00:00:00"/>
    <s v="Standard Class"/>
    <x v="121"/>
    <s v="Barry Blumstein"/>
    <x v="1"/>
    <s v="United States"/>
    <x v="136"/>
    <x v="16"/>
    <n v="85635"/>
    <x v="1"/>
    <s v="OFF-AP-10002350"/>
    <x v="1"/>
    <x v="9"/>
    <s v="Belkin F9H710-06 7 Outlet SurgeMaster Surge Protector"/>
    <n v="30.144000000000002"/>
    <n v="2"/>
    <n v="0.2"/>
    <n v="3.0143999999999993"/>
  </r>
  <r>
    <n v="649"/>
    <s v="CA-2013-160745"/>
    <x v="0"/>
    <x v="25"/>
    <d v="2013-12-17T00:00:00"/>
    <s v="Second Class"/>
    <x v="255"/>
    <s v="Anthony Rawles"/>
    <x v="1"/>
    <s v="United States"/>
    <x v="137"/>
    <x v="4"/>
    <n v="98661"/>
    <x v="1"/>
    <s v="FUR-FU-10001935"/>
    <x v="0"/>
    <x v="5"/>
    <s v="3M Hangers With Command Adhesive"/>
    <n v="14.8"/>
    <n v="4"/>
    <n v="0"/>
    <n v="6.0680000000000014"/>
  </r>
  <r>
    <n v="650"/>
    <s v="CA-2013-160745"/>
    <x v="0"/>
    <x v="25"/>
    <d v="2013-12-17T00:00:00"/>
    <s v="Second Class"/>
    <x v="255"/>
    <s v="Anthony Rawles"/>
    <x v="1"/>
    <s v="United States"/>
    <x v="137"/>
    <x v="4"/>
    <n v="98661"/>
    <x v="1"/>
    <s v="TEC-PH-10003273"/>
    <x v="2"/>
    <x v="7"/>
    <s v="AT&amp;T TR1909W"/>
    <n v="302.37599999999998"/>
    <n v="3"/>
    <n v="0.2"/>
    <n v="22.678200000000018"/>
  </r>
  <r>
    <n v="651"/>
    <s v="CA-2013-160745"/>
    <x v="0"/>
    <x v="25"/>
    <d v="2013-12-17T00:00:00"/>
    <s v="Second Class"/>
    <x v="255"/>
    <s v="Anthony Rawles"/>
    <x v="1"/>
    <s v="United States"/>
    <x v="137"/>
    <x v="4"/>
    <n v="98661"/>
    <x v="1"/>
    <s v="TEC-AC-10001142"/>
    <x v="2"/>
    <x v="11"/>
    <s v="First Data FD10 PIN Pad"/>
    <n v="316"/>
    <n v="4"/>
    <n v="0"/>
    <n v="31.599999999999966"/>
  </r>
  <r>
    <n v="652"/>
    <s v="CA-2013-132661"/>
    <x v="0"/>
    <x v="248"/>
    <d v="2013-10-30T00:00:00"/>
    <s v="Standard Class"/>
    <x v="256"/>
    <s v="Steven Roelle"/>
    <x v="2"/>
    <s v="United States"/>
    <x v="20"/>
    <x v="15"/>
    <n v="10024"/>
    <x v="3"/>
    <s v="OFF-PA-10000482"/>
    <x v="1"/>
    <x v="10"/>
    <s v="Snap-A-Way Black Print Carbonless Ruled Speed Letter, Triplicate"/>
    <n v="379.4"/>
    <n v="10"/>
    <n v="0"/>
    <n v="178.31799999999998"/>
  </r>
  <r>
    <n v="653"/>
    <s v="CA-2014-140844"/>
    <x v="3"/>
    <x v="249"/>
    <d v="2014-06-24T00:00:00"/>
    <s v="Standard Class"/>
    <x v="153"/>
    <s v="Allen Rosenblatt"/>
    <x v="1"/>
    <s v="United States"/>
    <x v="20"/>
    <x v="15"/>
    <n v="10035"/>
    <x v="3"/>
    <s v="OFF-PA-10003892"/>
    <x v="1"/>
    <x v="10"/>
    <s v="Xerox 1943"/>
    <n v="97.82"/>
    <n v="2"/>
    <n v="0"/>
    <n v="45.975399999999993"/>
  </r>
  <r>
    <n v="654"/>
    <s v="CA-2014-140844"/>
    <x v="3"/>
    <x v="249"/>
    <d v="2014-06-24T00:00:00"/>
    <s v="Standard Class"/>
    <x v="153"/>
    <s v="Allen Rosenblatt"/>
    <x v="1"/>
    <s v="United States"/>
    <x v="20"/>
    <x v="15"/>
    <n v="10035"/>
    <x v="3"/>
    <s v="TEC-AC-10001101"/>
    <x v="2"/>
    <x v="11"/>
    <s v="Sony 16GB Class 10 Micro SDHC R40 Memory Card"/>
    <n v="103.12"/>
    <n v="8"/>
    <n v="0"/>
    <n v="10.311999999999998"/>
  </r>
  <r>
    <n v="655"/>
    <s v="CA-2013-137239"/>
    <x v="0"/>
    <x v="250"/>
    <d v="2013-08-29T00:00:00"/>
    <s v="Standard Class"/>
    <x v="257"/>
    <s v="Craig Reiter"/>
    <x v="0"/>
    <s v="United States"/>
    <x v="38"/>
    <x v="24"/>
    <n v="43229"/>
    <x v="3"/>
    <s v="OFF-AP-10002439"/>
    <x v="1"/>
    <x v="9"/>
    <s v="Tripp Lite Isotel 8 Ultra 8 Outlet Metal Surge"/>
    <n v="113.55200000000001"/>
    <n v="2"/>
    <n v="0.2"/>
    <n v="8.5163999999999938"/>
  </r>
  <r>
    <n v="656"/>
    <s v="CA-2013-137239"/>
    <x v="0"/>
    <x v="250"/>
    <d v="2013-08-29T00:00:00"/>
    <s v="Standard Class"/>
    <x v="257"/>
    <s v="Craig Reiter"/>
    <x v="0"/>
    <s v="United States"/>
    <x v="38"/>
    <x v="24"/>
    <n v="43229"/>
    <x v="3"/>
    <s v="OFF-BI-10002827"/>
    <x v="1"/>
    <x v="8"/>
    <s v="Avery Durable Poly Binders"/>
    <n v="3.3180000000000005"/>
    <n v="2"/>
    <n v="0.7"/>
    <n v="-2.6543999999999999"/>
  </r>
  <r>
    <n v="657"/>
    <s v="CA-2013-137239"/>
    <x v="0"/>
    <x v="250"/>
    <d v="2013-08-29T00:00:00"/>
    <s v="Standard Class"/>
    <x v="257"/>
    <s v="Craig Reiter"/>
    <x v="0"/>
    <s v="United States"/>
    <x v="38"/>
    <x v="24"/>
    <n v="43229"/>
    <x v="3"/>
    <s v="OFF-EN-10002230"/>
    <x v="1"/>
    <x v="12"/>
    <s v="Airmail Envelopes"/>
    <n v="134.28800000000001"/>
    <n v="2"/>
    <n v="0.2"/>
    <n v="45.322199999999995"/>
  </r>
  <r>
    <n v="658"/>
    <s v="US-2013-156097"/>
    <x v="0"/>
    <x v="251"/>
    <d v="2013-09-20T00:00:00"/>
    <s v="Same Day"/>
    <x v="258"/>
    <s v="Eugene Hildebrand"/>
    <x v="2"/>
    <s v="United States"/>
    <x v="34"/>
    <x v="10"/>
    <n v="60505"/>
    <x v="2"/>
    <s v="FUR-CH-10001215"/>
    <x v="0"/>
    <x v="1"/>
    <s v="Global Troy Executive Leather Low-Back Tilter"/>
    <n v="701.37199999999996"/>
    <n v="2"/>
    <n v="0.3"/>
    <n v="-50.098000000000013"/>
  </r>
  <r>
    <n v="659"/>
    <s v="US-2013-156097"/>
    <x v="0"/>
    <x v="251"/>
    <d v="2013-09-20T00:00:00"/>
    <s v="Same Day"/>
    <x v="258"/>
    <s v="Eugene Hildebrand"/>
    <x v="2"/>
    <s v="United States"/>
    <x v="34"/>
    <x v="10"/>
    <n v="60505"/>
    <x v="2"/>
    <s v="OFF-BI-10004654"/>
    <x v="1"/>
    <x v="8"/>
    <s v="Avery Binding System Hidden Tab Executive Style Index Sets"/>
    <n v="2.3079999999999994"/>
    <n v="2"/>
    <n v="0.8"/>
    <n v="-3.4619999999999997"/>
  </r>
  <r>
    <n v="660"/>
    <s v="CA-2012-146563"/>
    <x v="1"/>
    <x v="252"/>
    <d v="2012-08-28T00:00:00"/>
    <s v="Standard Class"/>
    <x v="90"/>
    <s v="Cassandra Brandow"/>
    <x v="0"/>
    <s v="United States"/>
    <x v="81"/>
    <x v="5"/>
    <n v="76017"/>
    <x v="2"/>
    <s v="OFF-ST-10001490"/>
    <x v="1"/>
    <x v="4"/>
    <s v="Hot File 7-Pocket, Floor Stand"/>
    <n v="999.43200000000002"/>
    <n v="7"/>
    <n v="0.2"/>
    <n v="124.92899999999986"/>
  </r>
  <r>
    <n v="661"/>
    <s v="CA-2012-146563"/>
    <x v="1"/>
    <x v="252"/>
    <d v="2012-08-28T00:00:00"/>
    <s v="Standard Class"/>
    <x v="90"/>
    <s v="Cassandra Brandow"/>
    <x v="0"/>
    <s v="United States"/>
    <x v="81"/>
    <x v="5"/>
    <n v="76017"/>
    <x v="2"/>
    <s v="OFF-ST-10001511"/>
    <x v="1"/>
    <x v="4"/>
    <s v="Space Solutions Commercial Steel Shelving"/>
    <n v="724.08"/>
    <n v="14"/>
    <n v="0.2"/>
    <n v="-135.7650000000001"/>
  </r>
  <r>
    <n v="662"/>
    <s v="CA-2012-146563"/>
    <x v="1"/>
    <x v="252"/>
    <d v="2012-08-28T00:00:00"/>
    <s v="Standard Class"/>
    <x v="90"/>
    <s v="Cassandra Brandow"/>
    <x v="0"/>
    <s v="United States"/>
    <x v="81"/>
    <x v="5"/>
    <n v="76017"/>
    <x v="2"/>
    <s v="FUR-TA-10001768"/>
    <x v="0"/>
    <x v="3"/>
    <s v="Hon Racetrack Conference Tables"/>
    <n v="918.78499999999985"/>
    <n v="5"/>
    <n v="0.3"/>
    <n v="-118.12950000000006"/>
  </r>
  <r>
    <n v="663"/>
    <s v="CA-2012-146563"/>
    <x v="1"/>
    <x v="252"/>
    <d v="2012-08-28T00:00:00"/>
    <s v="Standard Class"/>
    <x v="90"/>
    <s v="Cassandra Brandow"/>
    <x v="0"/>
    <s v="United States"/>
    <x v="81"/>
    <x v="5"/>
    <n v="76017"/>
    <x v="2"/>
    <s v="OFF-BI-10003981"/>
    <x v="1"/>
    <x v="8"/>
    <s v="Avery Durable Plastic 1&quot; Binders"/>
    <n v="2.7239999999999993"/>
    <n v="3"/>
    <n v="0.8"/>
    <n v="-4.2222000000000008"/>
  </r>
  <r>
    <n v="664"/>
    <s v="CA-2013-123666"/>
    <x v="0"/>
    <x v="253"/>
    <d v="2013-03-31T00:00:00"/>
    <s v="Standard Class"/>
    <x v="259"/>
    <s v="Sibella Parks"/>
    <x v="1"/>
    <s v="United States"/>
    <x v="20"/>
    <x v="15"/>
    <n v="10011"/>
    <x v="3"/>
    <s v="OFF-ST-10001522"/>
    <x v="1"/>
    <x v="4"/>
    <s v="Gould Plastics 18-Pocket Panel Bin, 34w x 5-1/4d x 20-1/2h"/>
    <n v="459.95"/>
    <n v="5"/>
    <n v="0"/>
    <n v="18.397999999999968"/>
  </r>
  <r>
    <n v="665"/>
    <s v="CA-2013-143308"/>
    <x v="0"/>
    <x v="254"/>
    <d v="2013-11-05T00:00:00"/>
    <s v="Same Day"/>
    <x v="116"/>
    <s v="Roy Collins"/>
    <x v="0"/>
    <s v="United States"/>
    <x v="103"/>
    <x v="0"/>
    <n v="40214"/>
    <x v="0"/>
    <s v="OFF-FA-10000621"/>
    <x v="1"/>
    <x v="13"/>
    <s v="OIC Colored Binder Clips, Assorted Sizes"/>
    <n v="10.74"/>
    <n v="3"/>
    <n v="0"/>
    <n v="5.2625999999999999"/>
  </r>
  <r>
    <n v="666"/>
    <s v="CA-2014-132682"/>
    <x v="3"/>
    <x v="110"/>
    <d v="2014-06-11T00:00:00"/>
    <s v="Second Class"/>
    <x v="260"/>
    <s v="Tiffany House"/>
    <x v="1"/>
    <s v="United States"/>
    <x v="61"/>
    <x v="5"/>
    <n v="75081"/>
    <x v="2"/>
    <s v="OFF-SU-10004231"/>
    <x v="1"/>
    <x v="14"/>
    <s v="Acme Tagit Stainless Steel Antibacterial Scissors"/>
    <n v="23.76"/>
    <n v="3"/>
    <n v="0.2"/>
    <n v="2.0789999999999997"/>
  </r>
  <r>
    <n v="667"/>
    <s v="CA-2014-132682"/>
    <x v="3"/>
    <x v="110"/>
    <d v="2014-06-11T00:00:00"/>
    <s v="Second Class"/>
    <x v="260"/>
    <s v="Tiffany House"/>
    <x v="1"/>
    <s v="United States"/>
    <x v="61"/>
    <x v="5"/>
    <n v="75081"/>
    <x v="2"/>
    <s v="OFF-PA-10000474"/>
    <x v="1"/>
    <x v="10"/>
    <s v="Staples"/>
    <n v="85.055999999999997"/>
    <n v="3"/>
    <n v="0.2"/>
    <n v="28.706399999999991"/>
  </r>
  <r>
    <n v="668"/>
    <s v="CA-2014-132682"/>
    <x v="3"/>
    <x v="110"/>
    <d v="2014-06-11T00:00:00"/>
    <s v="Second Class"/>
    <x v="260"/>
    <s v="Tiffany House"/>
    <x v="1"/>
    <s v="United States"/>
    <x v="61"/>
    <x v="5"/>
    <n v="75081"/>
    <x v="2"/>
    <s v="TEC-PH-10004042"/>
    <x v="2"/>
    <x v="7"/>
    <s v="ClearOne Communications CHAT 70 OC Speaker Phone"/>
    <n v="381.57600000000002"/>
    <n v="3"/>
    <n v="0.2"/>
    <n v="28.618200000000002"/>
  </r>
  <r>
    <n v="669"/>
    <s v="CA-2011-156314"/>
    <x v="2"/>
    <x v="163"/>
    <d v="2011-12-26T00:00:00"/>
    <s v="First Class"/>
    <x v="261"/>
    <s v="Resi Pölking"/>
    <x v="0"/>
    <s v="United States"/>
    <x v="138"/>
    <x v="24"/>
    <n v="44105"/>
    <x v="3"/>
    <s v="FUR-FU-10003096"/>
    <x v="0"/>
    <x v="5"/>
    <s v="Master Giant Foot Doorstop, Safety Yellow"/>
    <n v="30.36"/>
    <n v="5"/>
    <n v="0.2"/>
    <n v="8.7285000000000004"/>
  </r>
  <r>
    <n v="670"/>
    <s v="US-2014-106663"/>
    <x v="3"/>
    <x v="255"/>
    <d v="2014-06-14T00:00:00"/>
    <s v="Standard Class"/>
    <x v="246"/>
    <s v="Meg O'Connel"/>
    <x v="2"/>
    <s v="United States"/>
    <x v="22"/>
    <x v="10"/>
    <n v="60653"/>
    <x v="2"/>
    <s v="FUR-FU-10002759"/>
    <x v="0"/>
    <x v="5"/>
    <s v="12-1/2 Diameter Round Wall Clock"/>
    <n v="23.976000000000003"/>
    <n v="3"/>
    <n v="0.6"/>
    <n v="-14.385599999999997"/>
  </r>
  <r>
    <n v="671"/>
    <s v="US-2014-106663"/>
    <x v="3"/>
    <x v="255"/>
    <d v="2014-06-14T00:00:00"/>
    <s v="Standard Class"/>
    <x v="246"/>
    <s v="Meg O'Connel"/>
    <x v="2"/>
    <s v="United States"/>
    <x v="22"/>
    <x v="10"/>
    <n v="60653"/>
    <x v="2"/>
    <s v="FUR-TA-10000688"/>
    <x v="0"/>
    <x v="3"/>
    <s v="Chromcraft Bull-Nose Wood Round Conference Table Top, Wood Base"/>
    <n v="108.925"/>
    <n v="1"/>
    <n v="0.5"/>
    <n v="-71.890500000000017"/>
  </r>
  <r>
    <n v="672"/>
    <s v="US-2014-106663"/>
    <x v="3"/>
    <x v="255"/>
    <d v="2014-06-14T00:00:00"/>
    <s v="Standard Class"/>
    <x v="246"/>
    <s v="Meg O'Connel"/>
    <x v="2"/>
    <s v="United States"/>
    <x v="22"/>
    <x v="10"/>
    <n v="60653"/>
    <x v="2"/>
    <s v="OFF-PA-10002377"/>
    <x v="1"/>
    <x v="10"/>
    <s v="Adams Telephone Message Book W/Dividers/Space For Phone Numbers, 5 1/4&quot;X8 1/2&quot;, 200/Messages"/>
    <n v="36.351999999999997"/>
    <n v="8"/>
    <n v="0.2"/>
    <n v="11.359999999999998"/>
  </r>
  <r>
    <n v="673"/>
    <s v="CA-2014-111178"/>
    <x v="3"/>
    <x v="140"/>
    <d v="2014-06-23T00:00:00"/>
    <s v="Standard Class"/>
    <x v="143"/>
    <s v="Tamara Dahlen"/>
    <x v="0"/>
    <s v="United States"/>
    <x v="94"/>
    <x v="10"/>
    <n v="62301"/>
    <x v="2"/>
    <s v="OFF-AR-10001954"/>
    <x v="1"/>
    <x v="6"/>
    <s v="Newell 331"/>
    <n v="19.559999999999999"/>
    <n v="5"/>
    <n v="0.2"/>
    <n v="1.7115"/>
  </r>
  <r>
    <n v="674"/>
    <s v="CA-2014-130351"/>
    <x v="3"/>
    <x v="256"/>
    <d v="2014-12-09T00:00:00"/>
    <s v="First Class"/>
    <x v="262"/>
    <s v="Rob Beeghly"/>
    <x v="0"/>
    <s v="United States"/>
    <x v="38"/>
    <x v="14"/>
    <n v="47201"/>
    <x v="2"/>
    <s v="OFF-AP-10004532"/>
    <x v="1"/>
    <x v="9"/>
    <s v="Kensington 6 Outlet Guardian Standard Surge Protector"/>
    <n v="61.44"/>
    <n v="3"/>
    <n v="0"/>
    <n v="16.588799999999999"/>
  </r>
  <r>
    <n v="675"/>
    <s v="CA-2014-130351"/>
    <x v="3"/>
    <x v="256"/>
    <d v="2014-12-09T00:00:00"/>
    <s v="First Class"/>
    <x v="262"/>
    <s v="Rob Beeghly"/>
    <x v="0"/>
    <s v="United States"/>
    <x v="38"/>
    <x v="14"/>
    <n v="47201"/>
    <x v="2"/>
    <s v="OFF-PA-10002137"/>
    <x v="1"/>
    <x v="10"/>
    <s v="Southworth 100% Résumé Paper, 24lb."/>
    <n v="38.9"/>
    <n v="5"/>
    <n v="0"/>
    <n v="17.504999999999995"/>
  </r>
  <r>
    <n v="676"/>
    <s v="CA-2014-130351"/>
    <x v="3"/>
    <x v="256"/>
    <d v="2014-12-09T00:00:00"/>
    <s v="First Class"/>
    <x v="262"/>
    <s v="Rob Beeghly"/>
    <x v="0"/>
    <s v="United States"/>
    <x v="38"/>
    <x v="14"/>
    <n v="47201"/>
    <x v="2"/>
    <s v="TEC-AC-10003832"/>
    <x v="2"/>
    <x v="11"/>
    <s v="Imation 16GB Mini TravelDrive USB 2.0 Flash Drive"/>
    <n v="99.390000000000015"/>
    <n v="3"/>
    <n v="0"/>
    <n v="40.749900000000004"/>
  </r>
  <r>
    <n v="677"/>
    <s v="US-2014-119438"/>
    <x v="3"/>
    <x v="257"/>
    <d v="2014-03-24T00:00:00"/>
    <s v="Standard Class"/>
    <x v="263"/>
    <s v="Carol Darley"/>
    <x v="0"/>
    <s v="United States"/>
    <x v="139"/>
    <x v="5"/>
    <n v="75701"/>
    <x v="2"/>
    <s v="OFF-AP-10000804"/>
    <x v="1"/>
    <x v="9"/>
    <s v="Hoover Portapower Portable Vacuum"/>
    <n v="2.6879999999999997"/>
    <n v="3"/>
    <n v="0.8"/>
    <n v="-7.3920000000000021"/>
  </r>
  <r>
    <n v="678"/>
    <s v="US-2014-119438"/>
    <x v="3"/>
    <x v="257"/>
    <d v="2014-03-24T00:00:00"/>
    <s v="Standard Class"/>
    <x v="263"/>
    <s v="Carol Darley"/>
    <x v="0"/>
    <s v="United States"/>
    <x v="139"/>
    <x v="5"/>
    <n v="75701"/>
    <x v="2"/>
    <s v="TEC-AC-10003614"/>
    <x v="2"/>
    <x v="11"/>
    <s v="Verbatim 25 GB 6x Blu-ray Single Layer Recordable Disc, 10/Pack"/>
    <n v="27.816000000000003"/>
    <n v="3"/>
    <n v="0.2"/>
    <n v="4.5200999999999958"/>
  </r>
  <r>
    <n v="679"/>
    <s v="US-2014-119438"/>
    <x v="3"/>
    <x v="257"/>
    <d v="2014-03-24T00:00:00"/>
    <s v="Standard Class"/>
    <x v="263"/>
    <s v="Carol Darley"/>
    <x v="0"/>
    <s v="United States"/>
    <x v="139"/>
    <x v="5"/>
    <n v="75701"/>
    <x v="2"/>
    <s v="FUR-FU-10003553"/>
    <x v="0"/>
    <x v="5"/>
    <s v="Howard Miller 13-1/2&quot; Diameter Rosebrook Wall Clock"/>
    <n v="82.524000000000001"/>
    <n v="3"/>
    <n v="0.6"/>
    <n v="-41.261999999999972"/>
  </r>
  <r>
    <n v="680"/>
    <s v="US-2014-119438"/>
    <x v="3"/>
    <x v="257"/>
    <d v="2014-03-24T00:00:00"/>
    <s v="Standard Class"/>
    <x v="263"/>
    <s v="Carol Darley"/>
    <x v="0"/>
    <s v="United States"/>
    <x v="139"/>
    <x v="5"/>
    <n v="75701"/>
    <x v="2"/>
    <s v="OFF-BI-10004632"/>
    <x v="1"/>
    <x v="8"/>
    <s v="Ibico Hi-Tech Manual Binding System"/>
    <n v="182.99399999999997"/>
    <n v="3"/>
    <n v="0.8"/>
    <n v="-320.23950000000013"/>
  </r>
  <r>
    <n v="681"/>
    <s v="CA-2013-164511"/>
    <x v="0"/>
    <x v="258"/>
    <d v="2013-11-25T00:00:00"/>
    <s v="Standard Class"/>
    <x v="264"/>
    <s v="Doug Jacobs"/>
    <x v="0"/>
    <s v="United States"/>
    <x v="20"/>
    <x v="15"/>
    <n v="10024"/>
    <x v="3"/>
    <s v="OFF-BI-10003305"/>
    <x v="1"/>
    <x v="8"/>
    <s v="Avery Hanging File Binders"/>
    <n v="14.352000000000002"/>
    <n v="3"/>
    <n v="0.2"/>
    <n v="4.6643999999999988"/>
  </r>
  <r>
    <n v="682"/>
    <s v="CA-2013-164511"/>
    <x v="0"/>
    <x v="258"/>
    <d v="2013-11-25T00:00:00"/>
    <s v="Standard Class"/>
    <x v="264"/>
    <s v="Doug Jacobs"/>
    <x v="0"/>
    <s v="United States"/>
    <x v="20"/>
    <x v="15"/>
    <n v="10024"/>
    <x v="3"/>
    <s v="OFF-ST-10002583"/>
    <x v="1"/>
    <x v="4"/>
    <s v="Fellowes Neat Ideas Storage Cubes"/>
    <n v="64.959999999999994"/>
    <n v="2"/>
    <n v="0"/>
    <n v="2.598399999999998"/>
  </r>
  <r>
    <n v="683"/>
    <s v="CA-2013-164511"/>
    <x v="0"/>
    <x v="258"/>
    <d v="2013-11-25T00:00:00"/>
    <s v="Standard Class"/>
    <x v="264"/>
    <s v="Doug Jacobs"/>
    <x v="0"/>
    <s v="United States"/>
    <x v="20"/>
    <x v="15"/>
    <n v="10024"/>
    <x v="3"/>
    <s v="OFF-ST-10004507"/>
    <x v="1"/>
    <x v="4"/>
    <s v="Advantus Rolling Storage Box"/>
    <n v="68.599999999999994"/>
    <n v="4"/>
    <n v="0"/>
    <n v="18.521999999999998"/>
  </r>
  <r>
    <n v="684"/>
    <s v="US-2014-168116"/>
    <x v="3"/>
    <x v="259"/>
    <d v="2014-11-05T00:00:00"/>
    <s v="Same Day"/>
    <x v="265"/>
    <s v="Grant Thornton"/>
    <x v="1"/>
    <s v="United States"/>
    <x v="140"/>
    <x v="3"/>
    <n v="27217"/>
    <x v="0"/>
    <s v="TEC-MA-10004125"/>
    <x v="2"/>
    <x v="15"/>
    <s v="Cubify CubeX 3D Printer Triple Head Print"/>
    <n v="7999.98"/>
    <n v="4"/>
    <n v="0.5"/>
    <n v="-3839.9903999999988"/>
  </r>
  <r>
    <n v="685"/>
    <s v="US-2014-168116"/>
    <x v="3"/>
    <x v="259"/>
    <d v="2014-11-05T00:00:00"/>
    <s v="Same Day"/>
    <x v="265"/>
    <s v="Grant Thornton"/>
    <x v="1"/>
    <s v="United States"/>
    <x v="140"/>
    <x v="3"/>
    <n v="27217"/>
    <x v="0"/>
    <s v="OFF-AP-10002457"/>
    <x v="1"/>
    <x v="9"/>
    <s v="Eureka The Boss Plus 12-Amp Hard Box Upright Vacuum, Red"/>
    <n v="167.44000000000003"/>
    <n v="2"/>
    <n v="0.2"/>
    <n v="14.650999999999989"/>
  </r>
  <r>
    <n v="686"/>
    <s v="CA-2011-157784"/>
    <x v="2"/>
    <x v="260"/>
    <d v="2011-07-08T00:00:00"/>
    <s v="First Class"/>
    <x v="266"/>
    <s v="Michael Chen"/>
    <x v="0"/>
    <s v="United States"/>
    <x v="25"/>
    <x v="35"/>
    <n v="39212"/>
    <x v="0"/>
    <s v="TEC-AC-10003911"/>
    <x v="2"/>
    <x v="11"/>
    <s v="NETGEAR AC1750 Dual Band Gigabit Smart WiFi Router"/>
    <n v="479.97"/>
    <n v="3"/>
    <n v="0"/>
    <n v="163.18979999999999"/>
  </r>
  <r>
    <n v="687"/>
    <s v="CA-2011-157784"/>
    <x v="2"/>
    <x v="260"/>
    <d v="2011-07-08T00:00:00"/>
    <s v="First Class"/>
    <x v="266"/>
    <s v="Michael Chen"/>
    <x v="0"/>
    <s v="United States"/>
    <x v="25"/>
    <x v="35"/>
    <n v="39212"/>
    <x v="0"/>
    <s v="OFF-LA-10001934"/>
    <x v="1"/>
    <x v="2"/>
    <s v="Avery 516"/>
    <n v="14.62"/>
    <n v="2"/>
    <n v="0"/>
    <n v="6.8713999999999995"/>
  </r>
  <r>
    <n v="688"/>
    <s v="CA-2011-157784"/>
    <x v="2"/>
    <x v="260"/>
    <d v="2011-07-08T00:00:00"/>
    <s v="First Class"/>
    <x v="266"/>
    <s v="Michael Chen"/>
    <x v="0"/>
    <s v="United States"/>
    <x v="25"/>
    <x v="35"/>
    <n v="39212"/>
    <x v="0"/>
    <s v="OFF-PA-10000304"/>
    <x v="1"/>
    <x v="10"/>
    <s v="Xerox 1995"/>
    <n v="19.440000000000001"/>
    <n v="3"/>
    <n v="0"/>
    <n v="9.3312000000000008"/>
  </r>
  <r>
    <n v="689"/>
    <s v="CA-2014-161480"/>
    <x v="3"/>
    <x v="53"/>
    <d v="2014-12-30T00:00:00"/>
    <s v="Standard Class"/>
    <x v="267"/>
    <s v="Ralph Arnett"/>
    <x v="0"/>
    <s v="United States"/>
    <x v="20"/>
    <x v="15"/>
    <n v="10035"/>
    <x v="3"/>
    <s v="FUR-BO-10004015"/>
    <x v="0"/>
    <x v="0"/>
    <s v="Bush Andora Bookcase, Maple/Graphite Gray Finish"/>
    <n v="191.98400000000001"/>
    <n v="2"/>
    <n v="0.2"/>
    <n v="4.7995999999999768"/>
  </r>
  <r>
    <n v="690"/>
    <s v="US-2011-117135"/>
    <x v="2"/>
    <x v="261"/>
    <d v="2011-06-23T00:00:00"/>
    <s v="Second Class"/>
    <x v="268"/>
    <s v="Naresj Patel"/>
    <x v="0"/>
    <s v="United States"/>
    <x v="141"/>
    <x v="17"/>
    <n v="22980"/>
    <x v="0"/>
    <s v="FUR-FU-10004071"/>
    <x v="0"/>
    <x v="5"/>
    <s v="Luxo Professional Magnifying Clamp-On Fluorescent Lamps"/>
    <n v="104.01"/>
    <n v="1"/>
    <n v="0"/>
    <n v="14.561400000000006"/>
  </r>
  <r>
    <n v="691"/>
    <s v="US-2011-117135"/>
    <x v="2"/>
    <x v="261"/>
    <d v="2011-06-23T00:00:00"/>
    <s v="Second Class"/>
    <x v="268"/>
    <s v="Naresj Patel"/>
    <x v="0"/>
    <s v="United States"/>
    <x v="141"/>
    <x v="17"/>
    <n v="22980"/>
    <x v="0"/>
    <s v="TEC-PH-10002033"/>
    <x v="2"/>
    <x v="7"/>
    <s v="Konftel 250 Conference phone - Charcoal black"/>
    <n v="284.82"/>
    <n v="1"/>
    <n v="0"/>
    <n v="74.053200000000004"/>
  </r>
  <r>
    <n v="692"/>
    <s v="US-2011-117135"/>
    <x v="2"/>
    <x v="261"/>
    <d v="2011-06-23T00:00:00"/>
    <s v="Second Class"/>
    <x v="268"/>
    <s v="Naresj Patel"/>
    <x v="0"/>
    <s v="United States"/>
    <x v="141"/>
    <x v="17"/>
    <n v="22980"/>
    <x v="0"/>
    <s v="OFF-ST-10002444"/>
    <x v="1"/>
    <x v="4"/>
    <s v="Recycled Eldon Regeneration Jumbo File"/>
    <n v="36.839999999999996"/>
    <n v="3"/>
    <n v="0"/>
    <n v="10.315199999999999"/>
  </r>
  <r>
    <n v="693"/>
    <s v="CA-2012-131534"/>
    <x v="1"/>
    <x v="262"/>
    <d v="2012-04-02T00:00:00"/>
    <s v="Standard Class"/>
    <x v="269"/>
    <s v="Alan Barnes"/>
    <x v="0"/>
    <s v="United States"/>
    <x v="1"/>
    <x v="1"/>
    <n v="90036"/>
    <x v="1"/>
    <s v="TEC-AC-10002253"/>
    <x v="2"/>
    <x v="11"/>
    <s v="Imation Bio 8GB USB Flash Drive Imation Corp"/>
    <n v="166.24"/>
    <n v="1"/>
    <n v="0"/>
    <n v="24.936000000000007"/>
  </r>
  <r>
    <n v="694"/>
    <s v="CA-2012-131534"/>
    <x v="1"/>
    <x v="262"/>
    <d v="2012-04-02T00:00:00"/>
    <s v="Standard Class"/>
    <x v="269"/>
    <s v="Alan Barnes"/>
    <x v="0"/>
    <s v="United States"/>
    <x v="1"/>
    <x v="1"/>
    <n v="90036"/>
    <x v="1"/>
    <s v="OFF-PA-10000743"/>
    <x v="1"/>
    <x v="10"/>
    <s v="Xerox 1977"/>
    <n v="33.4"/>
    <n v="5"/>
    <n v="0"/>
    <n v="16.032"/>
  </r>
  <r>
    <n v="695"/>
    <s v="CA-2012-119291"/>
    <x v="1"/>
    <x v="263"/>
    <d v="2012-05-17T00:00:00"/>
    <s v="First Class"/>
    <x v="270"/>
    <s v="Jesus Ocampo"/>
    <x v="2"/>
    <s v="United States"/>
    <x v="142"/>
    <x v="9"/>
    <n v="19013"/>
    <x v="3"/>
    <s v="OFF-AR-10003373"/>
    <x v="1"/>
    <x v="6"/>
    <s v="Boston School Pro Electric Pencil Sharpener, 1670"/>
    <n v="198.27200000000002"/>
    <n v="8"/>
    <n v="0.2"/>
    <n v="17.34879999999999"/>
  </r>
  <r>
    <n v="696"/>
    <s v="CA-2012-119291"/>
    <x v="1"/>
    <x v="263"/>
    <d v="2012-05-17T00:00:00"/>
    <s v="First Class"/>
    <x v="270"/>
    <s v="Jesus Ocampo"/>
    <x v="2"/>
    <s v="United States"/>
    <x v="142"/>
    <x v="9"/>
    <n v="19013"/>
    <x v="3"/>
    <s v="OFF-LA-10002312"/>
    <x v="1"/>
    <x v="2"/>
    <s v="Avery 490"/>
    <n v="47.360000000000007"/>
    <n v="4"/>
    <n v="0.2"/>
    <n v="17.759999999999998"/>
  </r>
  <r>
    <n v="697"/>
    <s v="CA-2012-119291"/>
    <x v="1"/>
    <x v="263"/>
    <d v="2012-05-17T00:00:00"/>
    <s v="First Class"/>
    <x v="270"/>
    <s v="Jesus Ocampo"/>
    <x v="2"/>
    <s v="United States"/>
    <x v="142"/>
    <x v="9"/>
    <n v="19013"/>
    <x v="3"/>
    <s v="OFF-EN-10000927"/>
    <x v="1"/>
    <x v="12"/>
    <s v="Jet-Pak Recycled Peel 'N' Seal Padded Mailers"/>
    <n v="200.98400000000004"/>
    <n v="7"/>
    <n v="0.2"/>
    <n v="62.807499999999976"/>
  </r>
  <r>
    <n v="698"/>
    <s v="CA-2012-119291"/>
    <x v="1"/>
    <x v="263"/>
    <d v="2012-05-17T00:00:00"/>
    <s v="First Class"/>
    <x v="270"/>
    <s v="Jesus Ocampo"/>
    <x v="2"/>
    <s v="United States"/>
    <x v="142"/>
    <x v="9"/>
    <n v="19013"/>
    <x v="3"/>
    <s v="OFF-LA-10003510"/>
    <x v="1"/>
    <x v="2"/>
    <s v="Avery 4027 File Folder Labels for Dot Matrix Printers, 5000 Labels per Box, White"/>
    <n v="97.696000000000012"/>
    <n v="4"/>
    <n v="0.2"/>
    <n v="31.751200000000001"/>
  </r>
  <r>
    <n v="699"/>
    <s v="CA-2012-119291"/>
    <x v="1"/>
    <x v="263"/>
    <d v="2012-05-17T00:00:00"/>
    <s v="First Class"/>
    <x v="270"/>
    <s v="Jesus Ocampo"/>
    <x v="2"/>
    <s v="United States"/>
    <x v="142"/>
    <x v="9"/>
    <n v="19013"/>
    <x v="3"/>
    <s v="OFF-AR-10001118"/>
    <x v="1"/>
    <x v="6"/>
    <s v="Binney &amp; Smith Crayola Metallic Crayons, 16-Color Pack"/>
    <n v="2.6960000000000002"/>
    <n v="1"/>
    <n v="0.2"/>
    <n v="0.8088000000000003"/>
  </r>
  <r>
    <n v="700"/>
    <s v="CA-2012-119291"/>
    <x v="1"/>
    <x v="263"/>
    <d v="2012-05-17T00:00:00"/>
    <s v="First Class"/>
    <x v="270"/>
    <s v="Jesus Ocampo"/>
    <x v="2"/>
    <s v="United States"/>
    <x v="142"/>
    <x v="9"/>
    <n v="19013"/>
    <x v="3"/>
    <s v="OFF-BI-10001575"/>
    <x v="1"/>
    <x v="8"/>
    <s v="GBC Linen Binding Covers"/>
    <n v="18.588000000000005"/>
    <n v="2"/>
    <n v="0.7"/>
    <n v="-13.6312"/>
  </r>
  <r>
    <n v="701"/>
    <s v="CA-2012-119291"/>
    <x v="1"/>
    <x v="263"/>
    <d v="2012-05-17T00:00:00"/>
    <s v="First Class"/>
    <x v="270"/>
    <s v="Jesus Ocampo"/>
    <x v="2"/>
    <s v="United States"/>
    <x v="142"/>
    <x v="9"/>
    <n v="19013"/>
    <x v="3"/>
    <s v="OFF-BI-10001982"/>
    <x v="1"/>
    <x v="8"/>
    <s v="Wilson Jones Custom Binder Spines &amp; Labels"/>
    <n v="4.8960000000000008"/>
    <n v="3"/>
    <n v="0.7"/>
    <n v="-3.4271999999999991"/>
  </r>
  <r>
    <n v="702"/>
    <s v="CA-2014-114552"/>
    <x v="3"/>
    <x v="264"/>
    <d v="2014-09-09T00:00:00"/>
    <s v="Standard Class"/>
    <x v="114"/>
    <s v="Dorris liebe"/>
    <x v="1"/>
    <s v="United States"/>
    <x v="138"/>
    <x v="24"/>
    <n v="44105"/>
    <x v="3"/>
    <s v="FUR-FU-10002960"/>
    <x v="0"/>
    <x v="5"/>
    <s v="Eldon 200 Class Desk Accessories, Burgundy"/>
    <n v="15.072000000000003"/>
    <n v="3"/>
    <n v="0.2"/>
    <n v="4.1448"/>
  </r>
  <r>
    <n v="703"/>
    <s v="CA-2013-163755"/>
    <x v="0"/>
    <x v="254"/>
    <d v="2013-11-09T00:00:00"/>
    <s v="Second Class"/>
    <x v="155"/>
    <s v="Alejandro Savely"/>
    <x v="1"/>
    <s v="United States"/>
    <x v="4"/>
    <x v="4"/>
    <n v="98103"/>
    <x v="1"/>
    <s v="FUR-FU-10003394"/>
    <x v="0"/>
    <x v="5"/>
    <s v="Tenex &quot;The Solids&quot; Textured Chair Mats"/>
    <n v="209.88"/>
    <n v="3"/>
    <n v="0"/>
    <n v="35.679599999999979"/>
  </r>
  <r>
    <n v="704"/>
    <s v="CA-2012-142027"/>
    <x v="1"/>
    <x v="265"/>
    <d v="2012-04-14T00:00:00"/>
    <s v="Standard Class"/>
    <x v="271"/>
    <s v="Jay Kimmel"/>
    <x v="0"/>
    <s v="United States"/>
    <x v="85"/>
    <x v="1"/>
    <n v="90805"/>
    <x v="1"/>
    <s v="FUR-TA-10002774"/>
    <x v="0"/>
    <x v="3"/>
    <s v="Laminate Occasional Tables"/>
    <n v="369.91200000000003"/>
    <n v="3"/>
    <n v="0.2"/>
    <n v="-13.871700000000047"/>
  </r>
  <r>
    <n v="705"/>
    <s v="CA-2011-138527"/>
    <x v="2"/>
    <x v="171"/>
    <d v="2011-09-17T00:00:00"/>
    <s v="Standard Class"/>
    <x v="272"/>
    <s v="Brad Norvell"/>
    <x v="1"/>
    <s v="United States"/>
    <x v="143"/>
    <x v="3"/>
    <n v="27511"/>
    <x v="0"/>
    <s v="OFF-PA-10001800"/>
    <x v="1"/>
    <x v="10"/>
    <s v="Xerox 220"/>
    <n v="10.368000000000002"/>
    <n v="2"/>
    <n v="0.2"/>
    <n v="3.6288"/>
  </r>
  <r>
    <n v="706"/>
    <s v="CA-2011-138527"/>
    <x v="2"/>
    <x v="171"/>
    <d v="2011-09-17T00:00:00"/>
    <s v="Standard Class"/>
    <x v="272"/>
    <s v="Brad Norvell"/>
    <x v="1"/>
    <s v="United States"/>
    <x v="143"/>
    <x v="3"/>
    <n v="27511"/>
    <x v="0"/>
    <s v="OFF-AP-10001469"/>
    <x v="1"/>
    <x v="9"/>
    <s v="Fellowes 8 Outlet Superior Workstation Surge Protector"/>
    <n v="166.84"/>
    <n v="5"/>
    <n v="0.2"/>
    <n v="18.769499999999987"/>
  </r>
  <r>
    <n v="707"/>
    <s v="CA-2011-138527"/>
    <x v="2"/>
    <x v="171"/>
    <d v="2011-09-17T00:00:00"/>
    <s v="Standard Class"/>
    <x v="272"/>
    <s v="Brad Norvell"/>
    <x v="1"/>
    <s v="United States"/>
    <x v="143"/>
    <x v="3"/>
    <n v="27511"/>
    <x v="0"/>
    <s v="TEC-AC-10002399"/>
    <x v="2"/>
    <x v="11"/>
    <s v="SanDisk Cruzer 32 GB USB Flash Drive"/>
    <n v="15.216000000000001"/>
    <n v="1"/>
    <n v="0.2"/>
    <n v="2.2823999999999991"/>
  </r>
  <r>
    <n v="708"/>
    <s v="CA-2011-112158"/>
    <x v="2"/>
    <x v="266"/>
    <d v="2011-12-04T00:00:00"/>
    <s v="First Class"/>
    <x v="273"/>
    <s v="David Philippe"/>
    <x v="0"/>
    <s v="United States"/>
    <x v="20"/>
    <x v="15"/>
    <n v="10035"/>
    <x v="3"/>
    <s v="TEC-AC-10003628"/>
    <x v="2"/>
    <x v="11"/>
    <s v="Logitech 910-002974 M325 Wireless Mouse for Web Scrolling"/>
    <n v="119.96"/>
    <n v="4"/>
    <n v="0"/>
    <n v="52.78240000000001"/>
  </r>
  <r>
    <n v="709"/>
    <s v="CA-2011-112158"/>
    <x v="2"/>
    <x v="266"/>
    <d v="2011-12-04T00:00:00"/>
    <s v="First Class"/>
    <x v="273"/>
    <s v="David Philippe"/>
    <x v="0"/>
    <s v="United States"/>
    <x v="20"/>
    <x v="15"/>
    <n v="10035"/>
    <x v="3"/>
    <s v="FUR-BO-10003272"/>
    <x v="0"/>
    <x v="0"/>
    <s v="O'Sullivan Living Dimensions 5-Shelf Bookcases"/>
    <n v="883.92"/>
    <n v="5"/>
    <n v="0.2"/>
    <n v="-110.49000000000007"/>
  </r>
  <r>
    <n v="710"/>
    <s v="CA-2011-112158"/>
    <x v="2"/>
    <x v="266"/>
    <d v="2011-12-04T00:00:00"/>
    <s v="First Class"/>
    <x v="273"/>
    <s v="David Philippe"/>
    <x v="0"/>
    <s v="United States"/>
    <x v="20"/>
    <x v="15"/>
    <n v="10035"/>
    <x v="3"/>
    <s v="OFF-BI-10000050"/>
    <x v="1"/>
    <x v="8"/>
    <s v="Angle-D Binders with Locking Rings, Label Holders"/>
    <n v="46.72"/>
    <n v="8"/>
    <n v="0.2"/>
    <n v="15.767999999999997"/>
  </r>
  <r>
    <n v="711"/>
    <s v="CA-2011-113887"/>
    <x v="2"/>
    <x v="267"/>
    <d v="2011-04-07T00:00:00"/>
    <s v="First Class"/>
    <x v="274"/>
    <s v="Tracy Hopkins"/>
    <x v="2"/>
    <s v="United States"/>
    <x v="20"/>
    <x v="15"/>
    <n v="10035"/>
    <x v="3"/>
    <s v="OFF-PA-10004071"/>
    <x v="1"/>
    <x v="10"/>
    <s v="Eaton Premium Continuous-Feed Paper, 25% Cotton, Letter Size, White, 1000 Shts/Box"/>
    <n v="55.48"/>
    <n v="1"/>
    <n v="0"/>
    <n v="26.630399999999998"/>
  </r>
  <r>
    <n v="712"/>
    <s v="CA-2014-146136"/>
    <x v="3"/>
    <x v="213"/>
    <d v="2014-09-08T00:00:00"/>
    <s v="Standard Class"/>
    <x v="275"/>
    <s v="Arthur Prichep"/>
    <x v="0"/>
    <s v="United States"/>
    <x v="144"/>
    <x v="2"/>
    <n v="32137"/>
    <x v="0"/>
    <s v="OFF-EN-10001219"/>
    <x v="1"/>
    <x v="12"/>
    <s v="#10- 4 1/8&quot; x 9 1/2&quot; Security-Tint Envelopes"/>
    <n v="24.448"/>
    <n v="4"/>
    <n v="0.2"/>
    <n v="8.8623999999999992"/>
  </r>
  <r>
    <n v="713"/>
    <s v="US-2014-100048"/>
    <x v="3"/>
    <x v="240"/>
    <d v="2014-05-25T00:00:00"/>
    <s v="Standard Class"/>
    <x v="276"/>
    <s v="Roland Schwarz"/>
    <x v="1"/>
    <s v="United States"/>
    <x v="145"/>
    <x v="15"/>
    <n v="10550"/>
    <x v="3"/>
    <s v="OFF-AP-10001154"/>
    <x v="1"/>
    <x v="9"/>
    <s v="Bionaire Personal Warm Mist Humidifier/Vaporizer"/>
    <n v="281.34000000000003"/>
    <n v="6"/>
    <n v="0"/>
    <n v="109.72260000000001"/>
  </r>
  <r>
    <n v="714"/>
    <s v="US-2014-100048"/>
    <x v="3"/>
    <x v="240"/>
    <d v="2014-05-25T00:00:00"/>
    <s v="Standard Class"/>
    <x v="276"/>
    <s v="Roland Schwarz"/>
    <x v="1"/>
    <s v="United States"/>
    <x v="145"/>
    <x v="15"/>
    <n v="10550"/>
    <x v="3"/>
    <s v="TEC-PH-10003012"/>
    <x v="2"/>
    <x v="7"/>
    <s v="Nortel Meridian M3904 Professional Digital phone"/>
    <n v="307.98"/>
    <n v="2"/>
    <n v="0"/>
    <n v="89.314199999999971"/>
  </r>
  <r>
    <n v="715"/>
    <s v="US-2014-100048"/>
    <x v="3"/>
    <x v="240"/>
    <d v="2014-05-25T00:00:00"/>
    <s v="Standard Class"/>
    <x v="276"/>
    <s v="Roland Schwarz"/>
    <x v="1"/>
    <s v="United States"/>
    <x v="145"/>
    <x v="15"/>
    <n v="10550"/>
    <x v="3"/>
    <s v="TEC-AC-10001606"/>
    <x v="2"/>
    <x v="11"/>
    <s v="Logitech Wireless Performance Mouse MX for PC and Mac"/>
    <n v="299.96999999999997"/>
    <n v="3"/>
    <n v="0"/>
    <n v="113.98860000000001"/>
  </r>
  <r>
    <n v="716"/>
    <s v="CA-2011-153150"/>
    <x v="2"/>
    <x v="268"/>
    <d v="2011-07-06T00:00:00"/>
    <s v="Second Class"/>
    <x v="114"/>
    <s v="Dorris liebe"/>
    <x v="1"/>
    <s v="United States"/>
    <x v="4"/>
    <x v="4"/>
    <n v="98105"/>
    <x v="1"/>
    <s v="OFF-BI-10003355"/>
    <x v="1"/>
    <x v="8"/>
    <s v="Cardinal Holdit Business Card Pockets"/>
    <n v="19.920000000000002"/>
    <n v="5"/>
    <n v="0.2"/>
    <n v="6.9719999999999995"/>
  </r>
  <r>
    <n v="717"/>
    <s v="CA-2011-130092"/>
    <x v="2"/>
    <x v="269"/>
    <d v="2011-01-15T00:00:00"/>
    <s v="First Class"/>
    <x v="277"/>
    <s v="Seth Vernon"/>
    <x v="0"/>
    <s v="United States"/>
    <x v="18"/>
    <x v="13"/>
    <n v="19901"/>
    <x v="3"/>
    <s v="FUR-FU-10000010"/>
    <x v="0"/>
    <x v="5"/>
    <s v="DAX Value U-Channel Document Frames, Easel Back"/>
    <n v="9.94"/>
    <n v="2"/>
    <n v="0"/>
    <n v="3.0813999999999995"/>
  </r>
  <r>
    <n v="718"/>
    <s v="CA-2014-108910"/>
    <x v="3"/>
    <x v="241"/>
    <d v="2014-09-30T00:00:00"/>
    <s v="Standard Class"/>
    <x v="110"/>
    <s v="Kelly Collister"/>
    <x v="0"/>
    <s v="United States"/>
    <x v="46"/>
    <x v="24"/>
    <n v="43055"/>
    <x v="3"/>
    <s v="FUR-FU-10002253"/>
    <x v="0"/>
    <x v="5"/>
    <s v="Howard Miller 13&quot; Diameter Pewter Finish Round Wall Clock"/>
    <n v="103.05599999999998"/>
    <n v="3"/>
    <n v="0.2"/>
    <n v="24.475800000000007"/>
  </r>
  <r>
    <n v="719"/>
    <s v="CA-2011-104472"/>
    <x v="2"/>
    <x v="270"/>
    <d v="2011-06-07T00:00:00"/>
    <s v="Standard Class"/>
    <x v="278"/>
    <s v="Christine Kargatis"/>
    <x v="2"/>
    <s v="United States"/>
    <x v="11"/>
    <x v="7"/>
    <n v="84057"/>
    <x v="1"/>
    <s v="OFF-BI-10001658"/>
    <x v="1"/>
    <x v="8"/>
    <s v="GBC Standard Therm-A-Bind Covers"/>
    <n v="59.808000000000007"/>
    <n v="3"/>
    <n v="0.2"/>
    <n v="19.4376"/>
  </r>
  <r>
    <n v="720"/>
    <s v="CA-2011-104472"/>
    <x v="2"/>
    <x v="270"/>
    <d v="2011-06-07T00:00:00"/>
    <s v="Standard Class"/>
    <x v="278"/>
    <s v="Christine Kargatis"/>
    <x v="2"/>
    <s v="United States"/>
    <x v="11"/>
    <x v="7"/>
    <n v="84057"/>
    <x v="1"/>
    <s v="FUR-FU-10000246"/>
    <x v="0"/>
    <x v="5"/>
    <s v="Aluminum Document Frame"/>
    <n v="73.320000000000007"/>
    <n v="6"/>
    <n v="0"/>
    <n v="21.995999999999992"/>
  </r>
  <r>
    <n v="721"/>
    <s v="CA-2013-112942"/>
    <x v="0"/>
    <x v="271"/>
    <d v="2013-02-18T00:00:00"/>
    <s v="Standard Class"/>
    <x v="279"/>
    <s v="Ross DeVincentis"/>
    <x v="2"/>
    <s v="United States"/>
    <x v="1"/>
    <x v="1"/>
    <n v="90045"/>
    <x v="1"/>
    <s v="OFF-PA-10004092"/>
    <x v="1"/>
    <x v="10"/>
    <s v="Tops Green Bar Computer Printout Paper"/>
    <n v="146.82"/>
    <n v="3"/>
    <n v="0"/>
    <n v="73.41"/>
  </r>
  <r>
    <n v="722"/>
    <s v="CA-2013-142335"/>
    <x v="0"/>
    <x v="272"/>
    <d v="2013-12-20T00:00:00"/>
    <s v="Standard Class"/>
    <x v="172"/>
    <s v="Michael Paige"/>
    <x v="1"/>
    <s v="United States"/>
    <x v="66"/>
    <x v="12"/>
    <n v="48205"/>
    <x v="2"/>
    <s v="FUR-TA-10000198"/>
    <x v="0"/>
    <x v="3"/>
    <s v="Chromcraft Bull-Nose Wood Oval Conference Tables &amp; Bases"/>
    <n v="1652.94"/>
    <n v="3"/>
    <n v="0"/>
    <n v="231.41160000000002"/>
  </r>
  <r>
    <n v="723"/>
    <s v="CA-2013-142335"/>
    <x v="0"/>
    <x v="272"/>
    <d v="2013-12-20T00:00:00"/>
    <s v="Standard Class"/>
    <x v="172"/>
    <s v="Michael Paige"/>
    <x v="1"/>
    <s v="United States"/>
    <x v="66"/>
    <x v="12"/>
    <n v="48205"/>
    <x v="2"/>
    <s v="OFF-ST-10000036"/>
    <x v="1"/>
    <x v="4"/>
    <s v="Recycled Data-Pak for Archival Bound Computer Printouts, 12-1/2 x 12-1/2 x 16"/>
    <n v="296.37"/>
    <n v="3"/>
    <n v="0"/>
    <n v="80.019899999999993"/>
  </r>
  <r>
    <n v="724"/>
    <s v="CA-2011-117429"/>
    <x v="2"/>
    <x v="273"/>
    <d v="2011-10-13T00:00:00"/>
    <s v="Standard Class"/>
    <x v="280"/>
    <s v="Mathew Reese"/>
    <x v="2"/>
    <s v="United States"/>
    <x v="10"/>
    <x v="9"/>
    <n v="19140"/>
    <x v="3"/>
    <s v="FUR-FU-10000222"/>
    <x v="0"/>
    <x v="5"/>
    <s v="Seth Thomas 16&quot; Steel Case Clock"/>
    <n v="129.91999999999999"/>
    <n v="5"/>
    <n v="0.2"/>
    <n v="21.112000000000002"/>
  </r>
  <r>
    <n v="725"/>
    <s v="CA-2013-114713"/>
    <x v="0"/>
    <x v="274"/>
    <d v="2013-07-13T00:00:00"/>
    <s v="Standard Class"/>
    <x v="281"/>
    <s v="Steve Chapman"/>
    <x v="1"/>
    <s v="United States"/>
    <x v="146"/>
    <x v="2"/>
    <n v="33012"/>
    <x v="0"/>
    <s v="OFF-SU-10004664"/>
    <x v="1"/>
    <x v="14"/>
    <s v="Acme Softgrip Scissors"/>
    <n v="45.584000000000003"/>
    <n v="7"/>
    <n v="0.2"/>
    <n v="5.1281999999999996"/>
  </r>
  <r>
    <n v="726"/>
    <s v="CA-2014-144113"/>
    <x v="3"/>
    <x v="118"/>
    <d v="2014-09-21T00:00:00"/>
    <s v="Standard Class"/>
    <x v="282"/>
    <s v="Jay Fein"/>
    <x v="0"/>
    <s v="United States"/>
    <x v="89"/>
    <x v="5"/>
    <n v="78745"/>
    <x v="2"/>
    <s v="OFF-EN-10001141"/>
    <x v="1"/>
    <x v="12"/>
    <s v="Manila Recycled Extra-Heavyweight Clasp Envelopes, 6&quot; x 9&quot;"/>
    <n v="17.568000000000001"/>
    <n v="2"/>
    <n v="0.2"/>
    <n v="6.3684000000000003"/>
  </r>
  <r>
    <n v="727"/>
    <s v="CA-2014-144113"/>
    <x v="3"/>
    <x v="118"/>
    <d v="2014-09-21T00:00:00"/>
    <s v="Standard Class"/>
    <x v="282"/>
    <s v="Jay Fein"/>
    <x v="0"/>
    <s v="United States"/>
    <x v="89"/>
    <x v="5"/>
    <n v="78745"/>
    <x v="2"/>
    <s v="TEC-PH-10002170"/>
    <x v="2"/>
    <x v="7"/>
    <s v="ClearSounds CSC500 Amplified Spirit Phone Corded phone"/>
    <n v="55.991999999999997"/>
    <n v="1"/>
    <n v="0.2"/>
    <n v="5.5992000000000015"/>
  </r>
  <r>
    <n v="728"/>
    <s v="US-2013-150861"/>
    <x v="0"/>
    <x v="275"/>
    <d v="2013-12-07T00:00:00"/>
    <s v="First Class"/>
    <x v="283"/>
    <s v="Emily Grady"/>
    <x v="0"/>
    <s v="United States"/>
    <x v="147"/>
    <x v="15"/>
    <n v="11572"/>
    <x v="3"/>
    <s v="OFF-PA-10001954"/>
    <x v="1"/>
    <x v="10"/>
    <s v="Xerox 1964"/>
    <n v="182.72"/>
    <n v="8"/>
    <n v="0"/>
    <n v="84.051199999999994"/>
  </r>
  <r>
    <n v="729"/>
    <s v="US-2013-150861"/>
    <x v="0"/>
    <x v="275"/>
    <d v="2013-12-07T00:00:00"/>
    <s v="First Class"/>
    <x v="283"/>
    <s v="Emily Grady"/>
    <x v="0"/>
    <s v="United States"/>
    <x v="147"/>
    <x v="15"/>
    <n v="11572"/>
    <x v="3"/>
    <s v="FUR-TA-10002228"/>
    <x v="0"/>
    <x v="3"/>
    <s v="Bevis Traditional Conference Table Top, Plinth Base"/>
    <n v="400.03199999999998"/>
    <n v="2"/>
    <n v="0.4"/>
    <n v="-153.34560000000005"/>
  </r>
  <r>
    <n v="730"/>
    <s v="US-2013-150861"/>
    <x v="0"/>
    <x v="275"/>
    <d v="2013-12-07T00:00:00"/>
    <s v="First Class"/>
    <x v="283"/>
    <s v="Emily Grady"/>
    <x v="0"/>
    <s v="United States"/>
    <x v="147"/>
    <x v="15"/>
    <n v="11572"/>
    <x v="3"/>
    <s v="OFF-ST-10004634"/>
    <x v="1"/>
    <x v="4"/>
    <s v="Personal Folder Holder, Ebony"/>
    <n v="33.630000000000003"/>
    <n v="3"/>
    <n v="0"/>
    <n v="10.088999999999999"/>
  </r>
  <r>
    <n v="731"/>
    <s v="US-2013-150861"/>
    <x v="0"/>
    <x v="275"/>
    <d v="2013-12-07T00:00:00"/>
    <s v="First Class"/>
    <x v="283"/>
    <s v="Emily Grady"/>
    <x v="0"/>
    <s v="United States"/>
    <x v="147"/>
    <x v="15"/>
    <n v="11572"/>
    <x v="3"/>
    <s v="FUR-CH-10002965"/>
    <x v="0"/>
    <x v="1"/>
    <s v="Global Leather Highback Executive Chair with Pneumatic Height Adjustment, Black"/>
    <n v="542.64599999999996"/>
    <n v="3"/>
    <n v="0.1"/>
    <n v="102.49980000000001"/>
  </r>
  <r>
    <n v="732"/>
    <s v="US-2013-150861"/>
    <x v="0"/>
    <x v="275"/>
    <d v="2013-12-07T00:00:00"/>
    <s v="First Class"/>
    <x v="283"/>
    <s v="Emily Grady"/>
    <x v="0"/>
    <s v="United States"/>
    <x v="147"/>
    <x v="15"/>
    <n v="11572"/>
    <x v="3"/>
    <s v="OFF-LA-10001317"/>
    <x v="1"/>
    <x v="2"/>
    <s v="Avery 520"/>
    <n v="6.3"/>
    <n v="2"/>
    <n v="0"/>
    <n v="3.024"/>
  </r>
  <r>
    <n v="733"/>
    <s v="CA-2014-131954"/>
    <x v="3"/>
    <x v="276"/>
    <d v="2014-01-26T00:00:00"/>
    <s v="Standard Class"/>
    <x v="284"/>
    <s v="Darrin Sayre"/>
    <x v="2"/>
    <s v="United States"/>
    <x v="4"/>
    <x v="4"/>
    <n v="98115"/>
    <x v="1"/>
    <s v="OFF-ST-10000736"/>
    <x v="1"/>
    <x v="4"/>
    <s v="Carina Double Wide Media Storage Towers in Natural &amp; Black"/>
    <n v="242.94"/>
    <n v="3"/>
    <n v="0"/>
    <n v="9.7175999999999902"/>
  </r>
  <r>
    <n v="734"/>
    <s v="CA-2014-131954"/>
    <x v="3"/>
    <x v="276"/>
    <d v="2014-01-26T00:00:00"/>
    <s v="Standard Class"/>
    <x v="284"/>
    <s v="Darrin Sayre"/>
    <x v="2"/>
    <s v="United States"/>
    <x v="4"/>
    <x v="4"/>
    <n v="98115"/>
    <x v="1"/>
    <s v="TEC-AC-10003610"/>
    <x v="2"/>
    <x v="11"/>
    <s v="Logitech Illuminated - Keyboard"/>
    <n v="179.97"/>
    <n v="3"/>
    <n v="0"/>
    <n v="86.385600000000011"/>
  </r>
  <r>
    <n v="735"/>
    <s v="CA-2014-131954"/>
    <x v="3"/>
    <x v="276"/>
    <d v="2014-01-26T00:00:00"/>
    <s v="Standard Class"/>
    <x v="284"/>
    <s v="Darrin Sayre"/>
    <x v="2"/>
    <s v="United States"/>
    <x v="4"/>
    <x v="4"/>
    <n v="98115"/>
    <x v="1"/>
    <s v="OFF-BI-10003982"/>
    <x v="1"/>
    <x v="8"/>
    <s v="Wilson Jones Century Plastic Molded Ring Binders"/>
    <n v="99.695999999999998"/>
    <n v="6"/>
    <n v="0.2"/>
    <n v="33.647399999999998"/>
  </r>
  <r>
    <n v="736"/>
    <s v="CA-2014-131954"/>
    <x v="3"/>
    <x v="276"/>
    <d v="2014-01-26T00:00:00"/>
    <s v="Standard Class"/>
    <x v="284"/>
    <s v="Darrin Sayre"/>
    <x v="2"/>
    <s v="United States"/>
    <x v="4"/>
    <x v="4"/>
    <n v="98115"/>
    <x v="1"/>
    <s v="OFF-BI-10003291"/>
    <x v="1"/>
    <x v="8"/>
    <s v="Wilson Jones Leather-Like Binders with DublLock Round Rings"/>
    <n v="27.936000000000003"/>
    <n v="4"/>
    <n v="0.2"/>
    <n v="9.4283999999999963"/>
  </r>
  <r>
    <n v="737"/>
    <s v="CA-2014-131954"/>
    <x v="3"/>
    <x v="276"/>
    <d v="2014-01-26T00:00:00"/>
    <s v="Standard Class"/>
    <x v="284"/>
    <s v="Darrin Sayre"/>
    <x v="2"/>
    <s v="United States"/>
    <x v="4"/>
    <x v="4"/>
    <n v="98115"/>
    <x v="1"/>
    <s v="FUR-BO-10001619"/>
    <x v="0"/>
    <x v="0"/>
    <s v="O'Sullivan Cherrywood Estates Traditional Bookcase"/>
    <n v="84.98"/>
    <n v="1"/>
    <n v="0"/>
    <n v="18.695599999999999"/>
  </r>
  <r>
    <n v="738"/>
    <s v="CA-2014-131954"/>
    <x v="3"/>
    <x v="276"/>
    <d v="2014-01-26T00:00:00"/>
    <s v="Standard Class"/>
    <x v="284"/>
    <s v="Darrin Sayre"/>
    <x v="2"/>
    <s v="United States"/>
    <x v="4"/>
    <x v="4"/>
    <n v="98115"/>
    <x v="1"/>
    <s v="OFF-BI-10000138"/>
    <x v="1"/>
    <x v="8"/>
    <s v="Acco Translucent Poly Ring Binders"/>
    <n v="18.72"/>
    <n v="5"/>
    <n v="0.2"/>
    <n v="6.5519999999999996"/>
  </r>
  <r>
    <n v="739"/>
    <s v="CA-2011-132500"/>
    <x v="2"/>
    <x v="78"/>
    <d v="2011-09-12T00:00:00"/>
    <s v="Standard Class"/>
    <x v="47"/>
    <s v="Gary Zandusky"/>
    <x v="0"/>
    <s v="United States"/>
    <x v="8"/>
    <x v="1"/>
    <n v="94110"/>
    <x v="1"/>
    <s v="TEC-AC-10001383"/>
    <x v="2"/>
    <x v="11"/>
    <s v="Logitech Wireless Touch Keyboard K400"/>
    <n v="49.98"/>
    <n v="2"/>
    <n v="0"/>
    <n v="8.4965999999999937"/>
  </r>
  <r>
    <n v="740"/>
    <s v="CA-2011-112326"/>
    <x v="2"/>
    <x v="277"/>
    <d v="2011-01-09T00:00:00"/>
    <s v="Standard Class"/>
    <x v="285"/>
    <s v="Phillina Ober"/>
    <x v="2"/>
    <s v="United States"/>
    <x v="14"/>
    <x v="10"/>
    <n v="60540"/>
    <x v="2"/>
    <s v="OFF-LA-10003223"/>
    <x v="1"/>
    <x v="2"/>
    <s v="Avery 508"/>
    <n v="11.784000000000001"/>
    <n v="3"/>
    <n v="0.2"/>
    <n v="4.2716999999999992"/>
  </r>
  <r>
    <n v="741"/>
    <s v="CA-2011-112326"/>
    <x v="2"/>
    <x v="277"/>
    <d v="2011-01-09T00:00:00"/>
    <s v="Standard Class"/>
    <x v="285"/>
    <s v="Phillina Ober"/>
    <x v="2"/>
    <s v="United States"/>
    <x v="14"/>
    <x v="10"/>
    <n v="60540"/>
    <x v="2"/>
    <s v="OFF-ST-10002743"/>
    <x v="1"/>
    <x v="4"/>
    <s v="SAFCO Boltless Steel Shelving"/>
    <n v="272.73599999999999"/>
    <n v="3"/>
    <n v="0.2"/>
    <n v="-64.774800000000013"/>
  </r>
  <r>
    <n v="742"/>
    <s v="CA-2011-112326"/>
    <x v="2"/>
    <x v="277"/>
    <d v="2011-01-09T00:00:00"/>
    <s v="Standard Class"/>
    <x v="285"/>
    <s v="Phillina Ober"/>
    <x v="2"/>
    <s v="United States"/>
    <x v="14"/>
    <x v="10"/>
    <n v="60540"/>
    <x v="2"/>
    <s v="OFF-BI-10004094"/>
    <x v="1"/>
    <x v="8"/>
    <s v="GBC Standard Plastic Binding Systems Combs"/>
    <n v="3.5399999999999991"/>
    <n v="2"/>
    <n v="0.8"/>
    <n v="-5.4870000000000001"/>
  </r>
  <r>
    <n v="743"/>
    <s v="US-2013-146710"/>
    <x v="0"/>
    <x v="278"/>
    <d v="2013-09-02T00:00:00"/>
    <s v="Standard Class"/>
    <x v="286"/>
    <s v="Sung Shariari"/>
    <x v="0"/>
    <s v="United States"/>
    <x v="61"/>
    <x v="5"/>
    <n v="75220"/>
    <x v="2"/>
    <s v="OFF-SU-10004498"/>
    <x v="1"/>
    <x v="14"/>
    <s v="Martin-Yale Premier Letter Opener"/>
    <n v="51.52000000000001"/>
    <n v="5"/>
    <n v="0.2"/>
    <n v="-10.948000000000002"/>
  </r>
  <r>
    <n v="744"/>
    <s v="US-2013-146710"/>
    <x v="0"/>
    <x v="278"/>
    <d v="2013-09-02T00:00:00"/>
    <s v="Standard Class"/>
    <x v="286"/>
    <s v="Sung Shariari"/>
    <x v="0"/>
    <s v="United States"/>
    <x v="61"/>
    <x v="5"/>
    <n v="75220"/>
    <x v="2"/>
    <s v="OFF-PA-10002615"/>
    <x v="1"/>
    <x v="10"/>
    <s v="Ampad Gold Fibre Wirebound Steno Books, 6&quot; x 9&quot;, Gregg Ruled"/>
    <n v="3.5280000000000005"/>
    <n v="1"/>
    <n v="0.2"/>
    <n v="1.1465999999999998"/>
  </r>
  <r>
    <n v="745"/>
    <s v="US-2013-146710"/>
    <x v="0"/>
    <x v="278"/>
    <d v="2013-09-02T00:00:00"/>
    <s v="Standard Class"/>
    <x v="286"/>
    <s v="Sung Shariari"/>
    <x v="0"/>
    <s v="United States"/>
    <x v="61"/>
    <x v="5"/>
    <n v="75220"/>
    <x v="2"/>
    <s v="OFF-PA-10004971"/>
    <x v="1"/>
    <x v="10"/>
    <s v="Xerox 196"/>
    <n v="4.6240000000000006"/>
    <n v="1"/>
    <n v="0.2"/>
    <n v="1.6762000000000001"/>
  </r>
  <r>
    <n v="746"/>
    <s v="US-2013-146710"/>
    <x v="0"/>
    <x v="278"/>
    <d v="2013-09-02T00:00:00"/>
    <s v="Standard Class"/>
    <x v="286"/>
    <s v="Sung Shariari"/>
    <x v="0"/>
    <s v="United States"/>
    <x v="61"/>
    <x v="5"/>
    <n v="75220"/>
    <x v="2"/>
    <s v="OFF-SU-10004261"/>
    <x v="1"/>
    <x v="14"/>
    <s v="Fiskars 8&quot; Scissors, 2/Pack"/>
    <n v="55.167999999999999"/>
    <n v="4"/>
    <n v="0.2"/>
    <n v="6.2063999999999897"/>
  </r>
  <r>
    <n v="747"/>
    <s v="CA-2011-124429"/>
    <x v="2"/>
    <x v="279"/>
    <d v="2011-05-27T00:00:00"/>
    <s v="Same Day"/>
    <x v="186"/>
    <s v="Maya Herman"/>
    <x v="1"/>
    <s v="United States"/>
    <x v="70"/>
    <x v="1"/>
    <n v="92105"/>
    <x v="1"/>
    <s v="FUR-TA-10002607"/>
    <x v="0"/>
    <x v="3"/>
    <s v="KI Conference Tables"/>
    <n v="567.12"/>
    <n v="10"/>
    <n v="0.2"/>
    <n v="-28.355999999999952"/>
  </r>
  <r>
    <n v="748"/>
    <s v="CA-2011-124429"/>
    <x v="2"/>
    <x v="279"/>
    <d v="2011-05-27T00:00:00"/>
    <s v="Same Day"/>
    <x v="186"/>
    <s v="Maya Herman"/>
    <x v="1"/>
    <s v="United States"/>
    <x v="70"/>
    <x v="1"/>
    <n v="92105"/>
    <x v="1"/>
    <s v="OFF-ST-10001809"/>
    <x v="1"/>
    <x v="4"/>
    <s v="Fellowes Officeware Wire Shelving"/>
    <n v="359.32"/>
    <n v="4"/>
    <n v="0"/>
    <n v="7.1863999999999919"/>
  </r>
  <r>
    <n v="749"/>
    <s v="CA-2013-150889"/>
    <x v="0"/>
    <x v="231"/>
    <d v="2013-03-23T00:00:00"/>
    <s v="Second Class"/>
    <x v="287"/>
    <s v="Peter Bühler"/>
    <x v="0"/>
    <s v="United States"/>
    <x v="148"/>
    <x v="10"/>
    <n v="60201"/>
    <x v="2"/>
    <s v="TEC-PH-10000004"/>
    <x v="2"/>
    <x v="7"/>
    <s v="Belkin iPhone and iPad Lightning Cable"/>
    <n v="11.992000000000001"/>
    <n v="1"/>
    <n v="0.2"/>
    <n v="0.89939999999999909"/>
  </r>
  <r>
    <n v="750"/>
    <s v="CA-2014-126074"/>
    <x v="3"/>
    <x v="280"/>
    <d v="2014-10-07T00:00:00"/>
    <s v="Standard Class"/>
    <x v="288"/>
    <s v="Roland Fjeld"/>
    <x v="0"/>
    <s v="United States"/>
    <x v="149"/>
    <x v="12"/>
    <n v="48183"/>
    <x v="2"/>
    <s v="OFF-BI-10003638"/>
    <x v="1"/>
    <x v="8"/>
    <s v="GBC Durable Plastic Covers"/>
    <n v="58.050000000000004"/>
    <n v="3"/>
    <n v="0"/>
    <n v="26.702999999999999"/>
  </r>
  <r>
    <n v="751"/>
    <s v="CA-2014-126074"/>
    <x v="3"/>
    <x v="280"/>
    <d v="2014-10-07T00:00:00"/>
    <s v="Standard Class"/>
    <x v="288"/>
    <s v="Roland Fjeld"/>
    <x v="0"/>
    <s v="United States"/>
    <x v="149"/>
    <x v="12"/>
    <n v="48183"/>
    <x v="2"/>
    <s v="FUR-FU-10003577"/>
    <x v="0"/>
    <x v="5"/>
    <s v="Nu-Dell Leatherette Frames"/>
    <n v="157.74"/>
    <n v="11"/>
    <n v="0"/>
    <n v="56.7864"/>
  </r>
  <r>
    <n v="752"/>
    <s v="CA-2014-126074"/>
    <x v="3"/>
    <x v="280"/>
    <d v="2014-10-07T00:00:00"/>
    <s v="Standard Class"/>
    <x v="288"/>
    <s v="Roland Fjeld"/>
    <x v="0"/>
    <s v="United States"/>
    <x v="149"/>
    <x v="12"/>
    <n v="48183"/>
    <x v="2"/>
    <s v="OFF-AR-10003478"/>
    <x v="1"/>
    <x v="6"/>
    <s v="Avery Hi-Liter EverBold Pen Style Fluorescent Highlighters, 4/Pack"/>
    <n v="56.980000000000004"/>
    <n v="7"/>
    <n v="0"/>
    <n v="22.792000000000002"/>
  </r>
  <r>
    <n v="753"/>
    <s v="CA-2014-126074"/>
    <x v="3"/>
    <x v="280"/>
    <d v="2014-10-07T00:00:00"/>
    <s v="Standard Class"/>
    <x v="288"/>
    <s v="Roland Fjeld"/>
    <x v="0"/>
    <s v="United States"/>
    <x v="149"/>
    <x v="12"/>
    <n v="48183"/>
    <x v="2"/>
    <s v="OFF-BI-10000546"/>
    <x v="1"/>
    <x v="8"/>
    <s v="Avery Durable Binders"/>
    <n v="2.88"/>
    <n v="1"/>
    <n v="0"/>
    <n v="1.4112"/>
  </r>
  <r>
    <n v="754"/>
    <s v="CA-2013-110499"/>
    <x v="0"/>
    <x v="281"/>
    <d v="2013-04-10T00:00:00"/>
    <s v="First Class"/>
    <x v="289"/>
    <s v="Yoseph Carroll"/>
    <x v="1"/>
    <s v="United States"/>
    <x v="8"/>
    <x v="1"/>
    <n v="94110"/>
    <x v="1"/>
    <s v="TEC-CO-10002095"/>
    <x v="2"/>
    <x v="16"/>
    <s v="Hewlett Packard 610 Color Digital Copier / Printer"/>
    <n v="1199.9760000000001"/>
    <n v="3"/>
    <n v="0.2"/>
    <n v="374.99249999999995"/>
  </r>
  <r>
    <n v="755"/>
    <s v="CA-2012-135272"/>
    <x v="1"/>
    <x v="214"/>
    <d v="2012-12-12T00:00:00"/>
    <s v="Standard Class"/>
    <x v="234"/>
    <s v="Melanie Seite"/>
    <x v="0"/>
    <s v="United States"/>
    <x v="1"/>
    <x v="1"/>
    <n v="90036"/>
    <x v="1"/>
    <s v="FUR-FU-10002759"/>
    <x v="0"/>
    <x v="5"/>
    <s v="12-1/2 Diameter Round Wall Clock"/>
    <n v="79.92"/>
    <n v="4"/>
    <n v="0"/>
    <n v="28.7712"/>
  </r>
  <r>
    <n v="756"/>
    <s v="CA-2013-140928"/>
    <x v="0"/>
    <x v="31"/>
    <d v="2013-09-23T00:00:00"/>
    <s v="Standard Class"/>
    <x v="240"/>
    <s v="Nona Balk"/>
    <x v="1"/>
    <s v="United States"/>
    <x v="108"/>
    <x v="2"/>
    <n v="32216"/>
    <x v="0"/>
    <s v="FUR-TA-10001095"/>
    <x v="0"/>
    <x v="3"/>
    <s v="Chromcraft Round Conference Tables"/>
    <n v="383.43799999999999"/>
    <n v="4"/>
    <n v="0.45"/>
    <n v="-167.3184"/>
  </r>
  <r>
    <n v="757"/>
    <s v="CA-2011-106803"/>
    <x v="2"/>
    <x v="282"/>
    <d v="2012-01-02T00:00:00"/>
    <s v="Standard Class"/>
    <x v="290"/>
    <s v="Debra Catini"/>
    <x v="0"/>
    <s v="United States"/>
    <x v="150"/>
    <x v="11"/>
    <n v="55016"/>
    <x v="2"/>
    <s v="OFF-ST-10002444"/>
    <x v="1"/>
    <x v="4"/>
    <s v="Recycled Eldon Regeneration Jumbo File"/>
    <n v="24.56"/>
    <n v="2"/>
    <n v="0"/>
    <n v="6.8767999999999994"/>
  </r>
  <r>
    <n v="758"/>
    <s v="CA-2011-106803"/>
    <x v="2"/>
    <x v="282"/>
    <d v="2012-01-02T00:00:00"/>
    <s v="Standard Class"/>
    <x v="290"/>
    <s v="Debra Catini"/>
    <x v="0"/>
    <s v="United States"/>
    <x v="150"/>
    <x v="11"/>
    <n v="55016"/>
    <x v="2"/>
    <s v="TEC-AC-10001267"/>
    <x v="2"/>
    <x v="11"/>
    <s v="Imation 32GB Pocket Pro USB 3.0 Flash Drive - 32 GB - Black - 1 P ..."/>
    <n v="119.8"/>
    <n v="4"/>
    <n v="0"/>
    <n v="47.92"/>
  </r>
  <r>
    <n v="759"/>
    <s v="CA-2014-117240"/>
    <x v="3"/>
    <x v="283"/>
    <d v="2014-07-29T00:00:00"/>
    <s v="Standard Class"/>
    <x v="291"/>
    <s v="Christine Phan"/>
    <x v="1"/>
    <s v="United States"/>
    <x v="20"/>
    <x v="15"/>
    <n v="10009"/>
    <x v="3"/>
    <s v="OFF-BI-10000848"/>
    <x v="1"/>
    <x v="8"/>
    <s v="Angle-D Ring Binders"/>
    <n v="13.128"/>
    <n v="3"/>
    <n v="0.2"/>
    <n v="4.2665999999999986"/>
  </r>
  <r>
    <n v="760"/>
    <s v="CA-2014-133333"/>
    <x v="3"/>
    <x v="65"/>
    <d v="2014-09-23T00:00:00"/>
    <s v="Standard Class"/>
    <x v="292"/>
    <s v="Barry Französisch"/>
    <x v="1"/>
    <s v="United States"/>
    <x v="124"/>
    <x v="6"/>
    <n v="54302"/>
    <x v="2"/>
    <s v="OFF-PA-10002377"/>
    <x v="1"/>
    <x v="10"/>
    <s v="Adams Telephone Message Book W/Dividers/Space For Phone Numbers, 5 1/4&quot;X8 1/2&quot;, 200/Messages"/>
    <n v="22.72"/>
    <n v="4"/>
    <n v="0"/>
    <n v="10.223999999999998"/>
  </r>
  <r>
    <n v="761"/>
    <s v="CA-2012-112319"/>
    <x v="1"/>
    <x v="284"/>
    <d v="2012-09-05T00:00:00"/>
    <s v="Standard Class"/>
    <x v="239"/>
    <s v="Andrew Roberts"/>
    <x v="0"/>
    <s v="United States"/>
    <x v="1"/>
    <x v="1"/>
    <n v="90004"/>
    <x v="1"/>
    <s v="OFF-PA-10003441"/>
    <x v="1"/>
    <x v="10"/>
    <s v="Xerox 226"/>
    <n v="58.320000000000007"/>
    <n v="9"/>
    <n v="0"/>
    <n v="27.993600000000001"/>
  </r>
  <r>
    <n v="762"/>
    <s v="CA-2014-126046"/>
    <x v="3"/>
    <x v="132"/>
    <d v="2014-11-08T00:00:00"/>
    <s v="Standard Class"/>
    <x v="36"/>
    <s v="Julie Creighton"/>
    <x v="1"/>
    <s v="United States"/>
    <x v="118"/>
    <x v="32"/>
    <n v="30318"/>
    <x v="0"/>
    <s v="OFF-LA-10004484"/>
    <x v="1"/>
    <x v="2"/>
    <s v="Avery 476"/>
    <n v="12.39"/>
    <n v="3"/>
    <n v="0"/>
    <n v="5.6993999999999998"/>
  </r>
  <r>
    <n v="763"/>
    <s v="CA-2012-114923"/>
    <x v="1"/>
    <x v="285"/>
    <d v="2012-02-13T00:00:00"/>
    <s v="Standard Class"/>
    <x v="293"/>
    <s v="Lisa Hazard"/>
    <x v="0"/>
    <s v="United States"/>
    <x v="38"/>
    <x v="24"/>
    <n v="43229"/>
    <x v="3"/>
    <s v="TEC-PH-10003931"/>
    <x v="2"/>
    <x v="7"/>
    <s v="JBL Micro Wireless Portable Bluetooth Speaker"/>
    <n v="107.982"/>
    <n v="3"/>
    <n v="0.4"/>
    <n v="-26.995499999999993"/>
  </r>
  <r>
    <n v="764"/>
    <s v="CA-2011-162775"/>
    <x v="2"/>
    <x v="286"/>
    <d v="2011-01-16T00:00:00"/>
    <s v="Second Class"/>
    <x v="294"/>
    <s v="Chris Selesnick"/>
    <x v="1"/>
    <s v="United States"/>
    <x v="151"/>
    <x v="28"/>
    <n v="71111"/>
    <x v="0"/>
    <s v="OFF-EN-10001990"/>
    <x v="1"/>
    <x v="12"/>
    <s v="Staples"/>
    <n v="11.36"/>
    <n v="2"/>
    <n v="0"/>
    <n v="5.3391999999999991"/>
  </r>
  <r>
    <n v="765"/>
    <s v="CA-2011-162775"/>
    <x v="2"/>
    <x v="286"/>
    <d v="2011-01-16T00:00:00"/>
    <s v="Second Class"/>
    <x v="294"/>
    <s v="Chris Selesnick"/>
    <x v="1"/>
    <s v="United States"/>
    <x v="151"/>
    <x v="28"/>
    <n v="71111"/>
    <x v="0"/>
    <s v="OFF-EN-10001532"/>
    <x v="1"/>
    <x v="12"/>
    <s v="Brown Kraft Recycled Envelopes"/>
    <n v="50.94"/>
    <n v="3"/>
    <n v="0"/>
    <n v="25.47"/>
  </r>
  <r>
    <n v="766"/>
    <s v="CA-2011-162775"/>
    <x v="2"/>
    <x v="286"/>
    <d v="2011-01-16T00:00:00"/>
    <s v="Second Class"/>
    <x v="294"/>
    <s v="Chris Selesnick"/>
    <x v="1"/>
    <s v="United States"/>
    <x v="151"/>
    <x v="28"/>
    <n v="71111"/>
    <x v="0"/>
    <s v="TEC-AC-10003174"/>
    <x v="2"/>
    <x v="11"/>
    <s v="Plantronics S12 Corded Telephone Headset System"/>
    <n v="646.74"/>
    <n v="6"/>
    <n v="0"/>
    <n v="258.69600000000003"/>
  </r>
  <r>
    <n v="767"/>
    <s v="CA-2011-162775"/>
    <x v="2"/>
    <x v="286"/>
    <d v="2011-01-16T00:00:00"/>
    <s v="Second Class"/>
    <x v="294"/>
    <s v="Chris Selesnick"/>
    <x v="1"/>
    <s v="United States"/>
    <x v="151"/>
    <x v="28"/>
    <n v="71111"/>
    <x v="0"/>
    <s v="OFF-BI-10004187"/>
    <x v="1"/>
    <x v="8"/>
    <s v="Staples"/>
    <n v="5.64"/>
    <n v="3"/>
    <n v="0"/>
    <n v="2.7071999999999994"/>
  </r>
  <r>
    <n v="768"/>
    <s v="CA-2011-162775"/>
    <x v="2"/>
    <x v="286"/>
    <d v="2011-01-16T00:00:00"/>
    <s v="Second Class"/>
    <x v="294"/>
    <s v="Chris Selesnick"/>
    <x v="1"/>
    <s v="United States"/>
    <x v="151"/>
    <x v="28"/>
    <n v="71111"/>
    <x v="0"/>
    <s v="OFF-ST-10000025"/>
    <x v="1"/>
    <x v="4"/>
    <s v="Fellowes Stor/Drawer Steel Plus Storage Drawers"/>
    <n v="572.58000000000004"/>
    <n v="6"/>
    <n v="0"/>
    <n v="34.354799999999955"/>
  </r>
  <r>
    <n v="769"/>
    <s v="CA-2011-106810"/>
    <x v="2"/>
    <x v="287"/>
    <d v="2011-05-20T00:00:00"/>
    <s v="Standard Class"/>
    <x v="295"/>
    <s v="Anthony Johnson"/>
    <x v="1"/>
    <s v="United States"/>
    <x v="84"/>
    <x v="2"/>
    <n v="33710"/>
    <x v="0"/>
    <s v="FUR-FU-10004306"/>
    <x v="0"/>
    <x v="5"/>
    <s v="Electrix Halogen Magnifier Lamp"/>
    <n v="310.88000000000005"/>
    <n v="2"/>
    <n v="0.2"/>
    <n v="23.315999999999988"/>
  </r>
  <r>
    <n v="770"/>
    <s v="CA-2013-157245"/>
    <x v="0"/>
    <x v="288"/>
    <d v="2013-05-25T00:00:00"/>
    <s v="Standard Class"/>
    <x v="97"/>
    <s v="Laurel Elliston"/>
    <x v="0"/>
    <s v="United States"/>
    <x v="81"/>
    <x v="17"/>
    <n v="22204"/>
    <x v="0"/>
    <s v="FUR-CH-10003746"/>
    <x v="0"/>
    <x v="1"/>
    <s v="Hon 4070 Series Pagoda Round Back Stacking Chairs"/>
    <n v="641.96"/>
    <n v="2"/>
    <n v="0"/>
    <n v="179.74880000000002"/>
  </r>
  <r>
    <n v="771"/>
    <s v="CA-2014-104220"/>
    <x v="3"/>
    <x v="289"/>
    <d v="2014-02-06T00:00:00"/>
    <s v="Standard Class"/>
    <x v="296"/>
    <s v="Benjamin Venier"/>
    <x v="1"/>
    <s v="United States"/>
    <x v="96"/>
    <x v="23"/>
    <n v="50315"/>
    <x v="2"/>
    <s v="OFF-BI-10001036"/>
    <x v="1"/>
    <x v="8"/>
    <s v="Cardinal EasyOpen D-Ring Binders"/>
    <n v="18.28"/>
    <n v="2"/>
    <n v="0"/>
    <n v="9.14"/>
  </r>
  <r>
    <n v="772"/>
    <s v="CA-2014-104220"/>
    <x v="3"/>
    <x v="289"/>
    <d v="2014-02-06T00:00:00"/>
    <s v="Standard Class"/>
    <x v="296"/>
    <s v="Benjamin Venier"/>
    <x v="1"/>
    <s v="United States"/>
    <x v="96"/>
    <x v="23"/>
    <n v="50315"/>
    <x v="2"/>
    <s v="TEC-PH-10004614"/>
    <x v="2"/>
    <x v="7"/>
    <s v="AT&amp;T 841000 Phone"/>
    <n v="207"/>
    <n v="3"/>
    <n v="0"/>
    <n v="51.75"/>
  </r>
  <r>
    <n v="773"/>
    <s v="CA-2014-104220"/>
    <x v="3"/>
    <x v="289"/>
    <d v="2014-02-06T00:00:00"/>
    <s v="Standard Class"/>
    <x v="296"/>
    <s v="Benjamin Venier"/>
    <x v="1"/>
    <s v="United States"/>
    <x v="96"/>
    <x v="23"/>
    <n v="50315"/>
    <x v="2"/>
    <s v="OFF-BI-10000301"/>
    <x v="1"/>
    <x v="8"/>
    <s v="GBC Instant Report Kit"/>
    <n v="32.35"/>
    <n v="5"/>
    <n v="0"/>
    <n v="16.175000000000001"/>
  </r>
  <r>
    <n v="774"/>
    <s v="CA-2014-104220"/>
    <x v="3"/>
    <x v="289"/>
    <d v="2014-02-06T00:00:00"/>
    <s v="Standard Class"/>
    <x v="296"/>
    <s v="Benjamin Venier"/>
    <x v="1"/>
    <s v="United States"/>
    <x v="96"/>
    <x v="23"/>
    <n v="50315"/>
    <x v="2"/>
    <s v="OFF-BI-10003910"/>
    <x v="1"/>
    <x v="8"/>
    <s v="DXL Angle-View Binders with Locking Rings by Samsill"/>
    <n v="7.71"/>
    <n v="1"/>
    <n v="0"/>
    <n v="3.4695"/>
  </r>
  <r>
    <n v="775"/>
    <s v="CA-2014-104220"/>
    <x v="3"/>
    <x v="289"/>
    <d v="2014-02-06T00:00:00"/>
    <s v="Standard Class"/>
    <x v="296"/>
    <s v="Benjamin Venier"/>
    <x v="1"/>
    <s v="United States"/>
    <x v="96"/>
    <x v="23"/>
    <n v="50315"/>
    <x v="2"/>
    <s v="OFF-AR-10004648"/>
    <x v="1"/>
    <x v="6"/>
    <s v="Boston 19500 Mighty Mite Electric Pencil Sharpener"/>
    <n v="40.299999999999997"/>
    <n v="2"/>
    <n v="0"/>
    <n v="10.881"/>
  </r>
  <r>
    <n v="776"/>
    <s v="CA-2014-104220"/>
    <x v="3"/>
    <x v="289"/>
    <d v="2014-02-06T00:00:00"/>
    <s v="Standard Class"/>
    <x v="296"/>
    <s v="Benjamin Venier"/>
    <x v="1"/>
    <s v="United States"/>
    <x v="96"/>
    <x v="23"/>
    <n v="50315"/>
    <x v="2"/>
    <s v="FUR-FU-10002597"/>
    <x v="0"/>
    <x v="5"/>
    <s v="C-Line Magnetic Cubicle Keepers, Clear Polypropylene"/>
    <n v="34.580000000000005"/>
    <n v="7"/>
    <n v="0"/>
    <n v="14.523600000000002"/>
  </r>
  <r>
    <n v="777"/>
    <s v="CA-2011-165974"/>
    <x v="2"/>
    <x v="290"/>
    <d v="2011-07-06T00:00:00"/>
    <s v="Standard Class"/>
    <x v="297"/>
    <s v="Dan Lawera"/>
    <x v="0"/>
    <s v="United States"/>
    <x v="74"/>
    <x v="24"/>
    <n v="45231"/>
    <x v="3"/>
    <s v="OFF-AR-10003405"/>
    <x v="1"/>
    <x v="6"/>
    <s v="Dixon My First Ticonderoga Pencil, #2"/>
    <n v="32.76"/>
    <n v="7"/>
    <n v="0.2"/>
    <n v="3.6854999999999958"/>
  </r>
  <r>
    <n v="778"/>
    <s v="CA-2012-144267"/>
    <x v="1"/>
    <x v="291"/>
    <d v="2012-08-23T00:00:00"/>
    <s v="First Class"/>
    <x v="125"/>
    <s v="Nick Zandusky"/>
    <x v="2"/>
    <s v="United States"/>
    <x v="8"/>
    <x v="1"/>
    <n v="94110"/>
    <x v="1"/>
    <s v="FUR-CH-10002335"/>
    <x v="0"/>
    <x v="1"/>
    <s v="Hon GuestStacker Chair"/>
    <n v="544.00800000000004"/>
    <n v="3"/>
    <n v="0.2"/>
    <n v="40.800600000000003"/>
  </r>
  <r>
    <n v="779"/>
    <s v="CA-2012-144267"/>
    <x v="1"/>
    <x v="291"/>
    <d v="2012-08-23T00:00:00"/>
    <s v="First Class"/>
    <x v="125"/>
    <s v="Nick Zandusky"/>
    <x v="2"/>
    <s v="United States"/>
    <x v="8"/>
    <x v="1"/>
    <n v="94110"/>
    <x v="1"/>
    <s v="OFF-PA-10000157"/>
    <x v="1"/>
    <x v="10"/>
    <s v="Xerox 191"/>
    <n v="59.94"/>
    <n v="3"/>
    <n v="0"/>
    <n v="28.171799999999998"/>
  </r>
  <r>
    <n v="780"/>
    <s v="CA-2012-144267"/>
    <x v="1"/>
    <x v="291"/>
    <d v="2012-08-23T00:00:00"/>
    <s v="First Class"/>
    <x v="125"/>
    <s v="Nick Zandusky"/>
    <x v="2"/>
    <s v="United States"/>
    <x v="8"/>
    <x v="1"/>
    <n v="94110"/>
    <x v="1"/>
    <s v="OFF-PA-10001947"/>
    <x v="1"/>
    <x v="10"/>
    <s v="Xerox 1974"/>
    <n v="23.92"/>
    <n v="4"/>
    <n v="0"/>
    <n v="11.720800000000001"/>
  </r>
  <r>
    <n v="781"/>
    <s v="CA-2012-144267"/>
    <x v="1"/>
    <x v="291"/>
    <d v="2012-08-23T00:00:00"/>
    <s v="First Class"/>
    <x v="125"/>
    <s v="Nick Zandusky"/>
    <x v="2"/>
    <s v="United States"/>
    <x v="8"/>
    <x v="1"/>
    <n v="94110"/>
    <x v="1"/>
    <s v="OFF-PA-10003657"/>
    <x v="1"/>
    <x v="10"/>
    <s v="Xerox 1927"/>
    <n v="4.28"/>
    <n v="1"/>
    <n v="0"/>
    <n v="1.9259999999999997"/>
  </r>
  <r>
    <n v="782"/>
    <s v="US-2012-157014"/>
    <x v="1"/>
    <x v="292"/>
    <d v="2012-10-06T00:00:00"/>
    <s v="Second Class"/>
    <x v="298"/>
    <s v="Bryan Mills"/>
    <x v="0"/>
    <s v="United States"/>
    <x v="38"/>
    <x v="24"/>
    <n v="43229"/>
    <x v="3"/>
    <s v="OFF-BI-10001098"/>
    <x v="1"/>
    <x v="8"/>
    <s v="Acco D-Ring Binder w/DublLock"/>
    <n v="32.07"/>
    <n v="5"/>
    <n v="0.7"/>
    <n v="-22.448999999999991"/>
  </r>
  <r>
    <n v="783"/>
    <s v="US-2012-157014"/>
    <x v="1"/>
    <x v="292"/>
    <d v="2012-10-06T00:00:00"/>
    <s v="Second Class"/>
    <x v="298"/>
    <s v="Bryan Mills"/>
    <x v="0"/>
    <s v="United States"/>
    <x v="38"/>
    <x v="24"/>
    <n v="43229"/>
    <x v="3"/>
    <s v="TEC-AC-10002167"/>
    <x v="2"/>
    <x v="11"/>
    <s v="Imation 8gb Micro Traveldrive Usb 2.0 Flash Drive"/>
    <n v="24"/>
    <n v="2"/>
    <n v="0.2"/>
    <n v="-2.6999999999999993"/>
  </r>
  <r>
    <n v="784"/>
    <s v="US-2012-157014"/>
    <x v="1"/>
    <x v="292"/>
    <d v="2012-10-06T00:00:00"/>
    <s v="Second Class"/>
    <x v="298"/>
    <s v="Bryan Mills"/>
    <x v="0"/>
    <s v="United States"/>
    <x v="38"/>
    <x v="24"/>
    <n v="43229"/>
    <x v="3"/>
    <s v="FUR-BO-10004409"/>
    <x v="0"/>
    <x v="0"/>
    <s v="Safco Value Mate Series Steel Bookcases, Baked Enamel Finish on Steel, Gray"/>
    <n v="35.49"/>
    <n v="1"/>
    <n v="0.5"/>
    <n v="-15.615600000000001"/>
  </r>
  <r>
    <n v="785"/>
    <s v="US-2012-157014"/>
    <x v="1"/>
    <x v="292"/>
    <d v="2012-10-06T00:00:00"/>
    <s v="Second Class"/>
    <x v="298"/>
    <s v="Bryan Mills"/>
    <x v="0"/>
    <s v="United States"/>
    <x v="38"/>
    <x v="24"/>
    <n v="43229"/>
    <x v="3"/>
    <s v="TEC-AC-10000057"/>
    <x v="2"/>
    <x v="11"/>
    <s v="Microsoft Natural Ergonomic Keyboard 4000"/>
    <n v="47.984000000000002"/>
    <n v="2"/>
    <n v="0.2"/>
    <n v="0.59979999999999656"/>
  </r>
  <r>
    <n v="786"/>
    <s v="CA-2012-154921"/>
    <x v="1"/>
    <x v="293"/>
    <d v="2012-05-28T00:00:00"/>
    <s v="Standard Class"/>
    <x v="105"/>
    <s v="Erin Ashbrook"/>
    <x v="1"/>
    <s v="United States"/>
    <x v="29"/>
    <x v="20"/>
    <n v="29203"/>
    <x v="0"/>
    <s v="OFF-EN-10000056"/>
    <x v="1"/>
    <x v="12"/>
    <s v="Cameo Buff Policy Envelopes"/>
    <n v="186.69"/>
    <n v="3"/>
    <n v="0"/>
    <n v="87.744299999999981"/>
  </r>
  <r>
    <n v="787"/>
    <s v="CA-2014-129567"/>
    <x v="3"/>
    <x v="294"/>
    <d v="2014-03-22T00:00:00"/>
    <s v="Second Class"/>
    <x v="52"/>
    <s v="Clay Ludtke"/>
    <x v="0"/>
    <s v="United States"/>
    <x v="152"/>
    <x v="1"/>
    <n v="93534"/>
    <x v="1"/>
    <s v="OFF-BI-10000014"/>
    <x v="1"/>
    <x v="8"/>
    <s v="Heavy-Duty E-Z-D Binders"/>
    <n v="17.456"/>
    <n v="2"/>
    <n v="0.2"/>
    <n v="5.8914"/>
  </r>
  <r>
    <n v="788"/>
    <s v="CA-2012-154620"/>
    <x v="1"/>
    <x v="295"/>
    <d v="2012-12-16T00:00:00"/>
    <s v="Standard Class"/>
    <x v="299"/>
    <s v="Liz Thompson"/>
    <x v="0"/>
    <s v="United States"/>
    <x v="152"/>
    <x v="1"/>
    <n v="93534"/>
    <x v="1"/>
    <s v="FUR-CH-10004675"/>
    <x v="0"/>
    <x v="1"/>
    <s v="Lifetime Advantage Folding Chairs, 4/Carton"/>
    <n v="348.92800000000005"/>
    <n v="2"/>
    <n v="0.2"/>
    <n v="34.89279999999998"/>
  </r>
  <r>
    <n v="789"/>
    <s v="CA-2012-115938"/>
    <x v="1"/>
    <x v="153"/>
    <d v="2012-06-30T00:00:00"/>
    <s v="Standard Class"/>
    <x v="193"/>
    <s v="Sue Ann Reed"/>
    <x v="0"/>
    <s v="United States"/>
    <x v="102"/>
    <x v="17"/>
    <n v="23223"/>
    <x v="0"/>
    <s v="OFF-BI-10001543"/>
    <x v="1"/>
    <x v="8"/>
    <s v="GBC VeloBinder Manual Binding System"/>
    <n v="143.96"/>
    <n v="4"/>
    <n v="0"/>
    <n v="69.100800000000007"/>
  </r>
  <r>
    <n v="790"/>
    <s v="CA-2012-115938"/>
    <x v="1"/>
    <x v="153"/>
    <d v="2012-06-30T00:00:00"/>
    <s v="Standard Class"/>
    <x v="193"/>
    <s v="Sue Ann Reed"/>
    <x v="0"/>
    <s v="United States"/>
    <x v="102"/>
    <x v="17"/>
    <n v="23223"/>
    <x v="0"/>
    <s v="OFF-ST-10001321"/>
    <x v="1"/>
    <x v="4"/>
    <s v="Decoflex Hanging Personal Folder File, Blue"/>
    <n v="15.42"/>
    <n v="1"/>
    <n v="0"/>
    <n v="4.1634000000000011"/>
  </r>
  <r>
    <n v="791"/>
    <s v="CA-2012-115938"/>
    <x v="1"/>
    <x v="153"/>
    <d v="2012-06-30T00:00:00"/>
    <s v="Standard Class"/>
    <x v="193"/>
    <s v="Sue Ann Reed"/>
    <x v="0"/>
    <s v="United States"/>
    <x v="102"/>
    <x v="17"/>
    <n v="23223"/>
    <x v="0"/>
    <s v="OFF-BI-10001132"/>
    <x v="1"/>
    <x v="8"/>
    <s v="Acco PRESSTEX Data Binder with Storage Hooks, Dark Blue, 9 1/2&quot; X 11&quot;"/>
    <n v="43.04"/>
    <n v="8"/>
    <n v="0"/>
    <n v="21.089600000000001"/>
  </r>
  <r>
    <n v="792"/>
    <s v="CA-2012-115938"/>
    <x v="1"/>
    <x v="153"/>
    <d v="2012-06-30T00:00:00"/>
    <s v="Standard Class"/>
    <x v="193"/>
    <s v="Sue Ann Reed"/>
    <x v="0"/>
    <s v="United States"/>
    <x v="102"/>
    <x v="17"/>
    <n v="23223"/>
    <x v="0"/>
    <s v="FUR-CH-10003199"/>
    <x v="0"/>
    <x v="1"/>
    <s v="Office Star - Contemporary Task Swivel Chair"/>
    <n v="332.94"/>
    <n v="3"/>
    <n v="0"/>
    <n v="79.905599999999993"/>
  </r>
  <r>
    <n v="793"/>
    <s v="CA-2013-105256"/>
    <x v="0"/>
    <x v="244"/>
    <d v="2013-05-21T00:00:00"/>
    <s v="Same Day"/>
    <x v="300"/>
    <s v="Joe Kamberova"/>
    <x v="0"/>
    <s v="United States"/>
    <x v="153"/>
    <x v="3"/>
    <n v="28806"/>
    <x v="0"/>
    <s v="TEC-PH-10001530"/>
    <x v="2"/>
    <x v="7"/>
    <s v="Cisco Unified IP Phone 7945G VoIP phone"/>
    <n v="1363.96"/>
    <n v="5"/>
    <n v="0.2"/>
    <n v="85.247500000000002"/>
  </r>
  <r>
    <n v="794"/>
    <s v="CA-2011-156433"/>
    <x v="2"/>
    <x v="59"/>
    <d v="2011-09-26T00:00:00"/>
    <s v="Standard Class"/>
    <x v="301"/>
    <s v="Erica Smith"/>
    <x v="0"/>
    <s v="United States"/>
    <x v="8"/>
    <x v="1"/>
    <n v="94110"/>
    <x v="1"/>
    <s v="OFF-LA-10001569"/>
    <x v="1"/>
    <x v="2"/>
    <s v="Avery 499"/>
    <n v="9.9600000000000009"/>
    <n v="2"/>
    <n v="0"/>
    <n v="4.5815999999999999"/>
  </r>
  <r>
    <n v="795"/>
    <s v="CA-2011-156433"/>
    <x v="2"/>
    <x v="59"/>
    <d v="2011-09-26T00:00:00"/>
    <s v="Standard Class"/>
    <x v="301"/>
    <s v="Erica Smith"/>
    <x v="0"/>
    <s v="United States"/>
    <x v="8"/>
    <x v="1"/>
    <n v="94110"/>
    <x v="1"/>
    <s v="OFF-PA-10003724"/>
    <x v="1"/>
    <x v="10"/>
    <s v="Wirebound Message Book, 4 per Page"/>
    <n v="21.72"/>
    <n v="4"/>
    <n v="0"/>
    <n v="10.642799999999999"/>
  </r>
  <r>
    <n v="796"/>
    <s v="CA-2014-151428"/>
    <x v="3"/>
    <x v="296"/>
    <d v="2014-09-27T00:00:00"/>
    <s v="Standard Class"/>
    <x v="302"/>
    <s v="Rick Hansen"/>
    <x v="0"/>
    <s v="United States"/>
    <x v="30"/>
    <x v="11"/>
    <n v="55901"/>
    <x v="2"/>
    <s v="OFF-BI-10000546"/>
    <x v="1"/>
    <x v="8"/>
    <s v="Avery Durable Binders"/>
    <n v="20.16"/>
    <n v="7"/>
    <n v="0"/>
    <n v="9.8783999999999992"/>
  </r>
  <r>
    <n v="797"/>
    <s v="CA-2012-124653"/>
    <x v="1"/>
    <x v="100"/>
    <d v="2012-12-26T00:00:00"/>
    <s v="First Class"/>
    <x v="106"/>
    <s v="David Bremer"/>
    <x v="1"/>
    <s v="United States"/>
    <x v="30"/>
    <x v="15"/>
    <n v="14609"/>
    <x v="3"/>
    <s v="OFF-PA-10000176"/>
    <x v="1"/>
    <x v="10"/>
    <s v="Xerox 1887"/>
    <n v="132.79"/>
    <n v="7"/>
    <n v="0"/>
    <n v="63.739199999999997"/>
  </r>
  <r>
    <n v="798"/>
    <s v="CA-2012-124653"/>
    <x v="1"/>
    <x v="100"/>
    <d v="2012-12-26T00:00:00"/>
    <s v="First Class"/>
    <x v="106"/>
    <s v="David Bremer"/>
    <x v="1"/>
    <s v="United States"/>
    <x v="30"/>
    <x v="15"/>
    <n v="14609"/>
    <x v="3"/>
    <s v="OFF-PA-10002365"/>
    <x v="1"/>
    <x v="10"/>
    <s v="Xerox 1967"/>
    <n v="12.96"/>
    <n v="2"/>
    <n v="0"/>
    <n v="6.2208000000000006"/>
  </r>
  <r>
    <n v="799"/>
    <s v="CA-2012-124653"/>
    <x v="1"/>
    <x v="100"/>
    <d v="2012-12-26T00:00:00"/>
    <s v="First Class"/>
    <x v="106"/>
    <s v="David Bremer"/>
    <x v="1"/>
    <s v="United States"/>
    <x v="30"/>
    <x v="15"/>
    <n v="14609"/>
    <x v="3"/>
    <s v="OFF-LA-10002271"/>
    <x v="1"/>
    <x v="2"/>
    <s v="Smead Alpha-Z Color-Coded Second Alphabetical Labels and Starter Set"/>
    <n v="21.560000000000002"/>
    <n v="7"/>
    <n v="0"/>
    <n v="10.348799999999999"/>
  </r>
  <r>
    <n v="800"/>
    <s v="CA-2012-101910"/>
    <x v="1"/>
    <x v="154"/>
    <d v="2012-12-03T00:00:00"/>
    <s v="Standard Class"/>
    <x v="303"/>
    <s v="Carlos Daly"/>
    <x v="0"/>
    <s v="United States"/>
    <x v="154"/>
    <x v="1"/>
    <n v="92530"/>
    <x v="1"/>
    <s v="FUR-CH-10002647"/>
    <x v="0"/>
    <x v="1"/>
    <s v="Situations Contoured Folding Chairs, 4/Set"/>
    <n v="283.92"/>
    <n v="5"/>
    <n v="0.2"/>
    <n v="17.745000000000019"/>
  </r>
  <r>
    <n v="801"/>
    <s v="CA-2014-105809"/>
    <x v="3"/>
    <x v="297"/>
    <d v="2014-02-24T00:00:00"/>
    <s v="First Class"/>
    <x v="304"/>
    <s v="Helen Wasserman"/>
    <x v="1"/>
    <s v="United States"/>
    <x v="70"/>
    <x v="1"/>
    <n v="92105"/>
    <x v="1"/>
    <s v="FUR-FU-10004090"/>
    <x v="0"/>
    <x v="5"/>
    <s v="Executive Impressions 14&quot; Contract Wall Clock"/>
    <n v="22.23"/>
    <n v="1"/>
    <n v="0"/>
    <n v="7.3358999999999988"/>
  </r>
  <r>
    <n v="802"/>
    <s v="CA-2014-105809"/>
    <x v="3"/>
    <x v="297"/>
    <d v="2014-02-24T00:00:00"/>
    <s v="First Class"/>
    <x v="304"/>
    <s v="Helen Wasserman"/>
    <x v="1"/>
    <s v="United States"/>
    <x v="70"/>
    <x v="1"/>
    <n v="92105"/>
    <x v="1"/>
    <s v="TEC-PH-10001580"/>
    <x v="2"/>
    <x v="7"/>
    <s v="Logitech Mobile Speakerphone P710e - speaker phone"/>
    <n v="215.96799999999999"/>
    <n v="2"/>
    <n v="0.2"/>
    <n v="18.897199999999991"/>
  </r>
  <r>
    <n v="803"/>
    <s v="CA-2013-136133"/>
    <x v="0"/>
    <x v="298"/>
    <d v="2013-08-24T00:00:00"/>
    <s v="Second Class"/>
    <x v="304"/>
    <s v="Helen Wasserman"/>
    <x v="1"/>
    <s v="United States"/>
    <x v="20"/>
    <x v="15"/>
    <n v="10024"/>
    <x v="3"/>
    <s v="OFF-AP-10000576"/>
    <x v="1"/>
    <x v="9"/>
    <s v="Belkin 7 Outlet SurgeMaster II"/>
    <n v="355.32"/>
    <n v="9"/>
    <n v="0"/>
    <n v="99.48960000000001"/>
  </r>
  <r>
    <n v="804"/>
    <s v="CA-2013-115504"/>
    <x v="0"/>
    <x v="299"/>
    <d v="2013-03-18T00:00:00"/>
    <s v="Standard Class"/>
    <x v="305"/>
    <s v="Mike Caudle"/>
    <x v="1"/>
    <s v="United States"/>
    <x v="53"/>
    <x v="28"/>
    <n v="71203"/>
    <x v="0"/>
    <s v="OFF-PA-10003953"/>
    <x v="1"/>
    <x v="10"/>
    <s v="Xerox 218"/>
    <n v="12.96"/>
    <n v="2"/>
    <n v="0"/>
    <n v="6.2208000000000006"/>
  </r>
  <r>
    <n v="805"/>
    <s v="CA-2014-135783"/>
    <x v="3"/>
    <x v="300"/>
    <d v="2014-04-25T00:00:00"/>
    <s v="First Class"/>
    <x v="306"/>
    <s v="Gary McGarr"/>
    <x v="0"/>
    <s v="United States"/>
    <x v="8"/>
    <x v="1"/>
    <n v="94122"/>
    <x v="1"/>
    <s v="FUR-FU-10000794"/>
    <x v="0"/>
    <x v="5"/>
    <s v="Eldon Stackable Tray, Side-Load, Legal, Smoke"/>
    <n v="18.28"/>
    <n v="2"/>
    <n v="0"/>
    <n v="6.2151999999999994"/>
  </r>
  <r>
    <n v="806"/>
    <s v="CA-2011-134313"/>
    <x v="2"/>
    <x v="301"/>
    <d v="2011-11-07T00:00:00"/>
    <s v="Standard Class"/>
    <x v="154"/>
    <s v="Russell Applegate"/>
    <x v="0"/>
    <s v="United States"/>
    <x v="60"/>
    <x v="22"/>
    <n v="80219"/>
    <x v="1"/>
    <s v="OFF-AR-10001897"/>
    <x v="1"/>
    <x v="6"/>
    <s v="Model L Table or Wall-Mount Pencil Sharpener"/>
    <n v="43.176000000000002"/>
    <n v="3"/>
    <n v="0.2"/>
    <n v="4.3176000000000005"/>
  </r>
  <r>
    <n v="807"/>
    <s v="CA-2011-134313"/>
    <x v="2"/>
    <x v="301"/>
    <d v="2011-11-07T00:00:00"/>
    <s v="Standard Class"/>
    <x v="154"/>
    <s v="Russell Applegate"/>
    <x v="0"/>
    <s v="United States"/>
    <x v="60"/>
    <x v="22"/>
    <n v="80219"/>
    <x v="1"/>
    <s v="TEC-PH-10001795"/>
    <x v="2"/>
    <x v="7"/>
    <s v="ClearOne CHATAttach 160 - speaker phone"/>
    <n v="1983.9680000000001"/>
    <n v="4"/>
    <n v="0.2"/>
    <n v="247.99599999999981"/>
  </r>
  <r>
    <n v="808"/>
    <s v="CA-2012-140921"/>
    <x v="1"/>
    <x v="302"/>
    <d v="2012-02-05T00:00:00"/>
    <s v="First Class"/>
    <x v="211"/>
    <s v="Allen Armold"/>
    <x v="0"/>
    <s v="United States"/>
    <x v="155"/>
    <x v="8"/>
    <n v="68104"/>
    <x v="2"/>
    <s v="FUR-FU-10003347"/>
    <x v="0"/>
    <x v="5"/>
    <s v="Coloredge Poster Frame"/>
    <n v="28.4"/>
    <n v="2"/>
    <n v="0"/>
    <n v="11.076000000000001"/>
  </r>
  <r>
    <n v="809"/>
    <s v="CA-2012-140921"/>
    <x v="1"/>
    <x v="302"/>
    <d v="2012-02-05T00:00:00"/>
    <s v="First Class"/>
    <x v="211"/>
    <s v="Allen Armold"/>
    <x v="0"/>
    <s v="United States"/>
    <x v="155"/>
    <x v="8"/>
    <n v="68104"/>
    <x v="2"/>
    <s v="TEC-AC-10004901"/>
    <x v="2"/>
    <x v="11"/>
    <s v="Kensington SlimBlade Notebook Wireless Mouse with Nano Receiver "/>
    <n v="149.97"/>
    <n v="3"/>
    <n v="0"/>
    <n v="50.989800000000002"/>
  </r>
  <r>
    <n v="810"/>
    <s v="CA-2011-151995"/>
    <x v="2"/>
    <x v="303"/>
    <d v="2011-10-15T00:00:00"/>
    <s v="First Class"/>
    <x v="233"/>
    <s v="Zuschuss Carroll"/>
    <x v="0"/>
    <s v="United States"/>
    <x v="156"/>
    <x v="4"/>
    <n v="98026"/>
    <x v="1"/>
    <s v="OFF-AR-10003190"/>
    <x v="1"/>
    <x v="6"/>
    <s v="Newell 32"/>
    <n v="11.52"/>
    <n v="4"/>
    <n v="0"/>
    <n v="3.2256"/>
  </r>
  <r>
    <n v="811"/>
    <s v="CA-2011-151995"/>
    <x v="2"/>
    <x v="303"/>
    <d v="2011-10-15T00:00:00"/>
    <s v="First Class"/>
    <x v="233"/>
    <s v="Zuschuss Carroll"/>
    <x v="0"/>
    <s v="United States"/>
    <x v="156"/>
    <x v="4"/>
    <n v="98026"/>
    <x v="1"/>
    <s v="FUR-TA-10002903"/>
    <x v="0"/>
    <x v="3"/>
    <s v="Bevis Round Bullnose 29&quot; High Table Top"/>
    <n v="1298.55"/>
    <n v="5"/>
    <n v="0"/>
    <n v="311.65199999999999"/>
  </r>
  <r>
    <n v="812"/>
    <s v="CA-2011-151995"/>
    <x v="2"/>
    <x v="303"/>
    <d v="2011-10-15T00:00:00"/>
    <s v="First Class"/>
    <x v="233"/>
    <s v="Zuschuss Carroll"/>
    <x v="0"/>
    <s v="United States"/>
    <x v="156"/>
    <x v="4"/>
    <n v="98026"/>
    <x v="1"/>
    <s v="OFF-AP-10000240"/>
    <x v="1"/>
    <x v="9"/>
    <s v="Belkin F9G930V10-GRY 9 Outlet Surge"/>
    <n v="213.92"/>
    <n v="4"/>
    <n v="0"/>
    <n v="62.036799999999971"/>
  </r>
  <r>
    <n v="813"/>
    <s v="CA-2011-151995"/>
    <x v="2"/>
    <x v="303"/>
    <d v="2011-10-15T00:00:00"/>
    <s v="First Class"/>
    <x v="233"/>
    <s v="Zuschuss Carroll"/>
    <x v="0"/>
    <s v="United States"/>
    <x v="156"/>
    <x v="4"/>
    <n v="98026"/>
    <x v="1"/>
    <s v="TEC-AC-10001101"/>
    <x v="2"/>
    <x v="11"/>
    <s v="Sony 16GB Class 10 Micro SDHC R40 Memory Card"/>
    <n v="25.78"/>
    <n v="2"/>
    <n v="0"/>
    <n v="2.5779999999999994"/>
  </r>
  <r>
    <n v="814"/>
    <s v="CA-2014-143686"/>
    <x v="3"/>
    <x v="304"/>
    <d v="2014-05-15T00:00:00"/>
    <s v="Same Day"/>
    <x v="307"/>
    <s v="Pauline Johnson"/>
    <x v="0"/>
    <s v="United States"/>
    <x v="157"/>
    <x v="1"/>
    <n v="92704"/>
    <x v="1"/>
    <s v="FUR-FU-10000794"/>
    <x v="0"/>
    <x v="5"/>
    <s v="Eldon Stackable Tray, Side-Load, Legal, Smoke"/>
    <n v="18.28"/>
    <n v="2"/>
    <n v="0"/>
    <n v="6.2151999999999994"/>
  </r>
  <r>
    <n v="815"/>
    <s v="CA-2014-143686"/>
    <x v="3"/>
    <x v="304"/>
    <d v="2014-05-15T00:00:00"/>
    <s v="Same Day"/>
    <x v="307"/>
    <s v="Pauline Johnson"/>
    <x v="0"/>
    <s v="United States"/>
    <x v="157"/>
    <x v="1"/>
    <n v="92704"/>
    <x v="1"/>
    <s v="TEC-AC-10001838"/>
    <x v="2"/>
    <x v="11"/>
    <s v="Razer Tiamat Over Ear 7.1 Surround Sound PC Gaming Headset"/>
    <n v="1399.93"/>
    <n v="7"/>
    <n v="0"/>
    <n v="601.96990000000005"/>
  </r>
  <r>
    <n v="816"/>
    <s v="CA-2012-106565"/>
    <x v="1"/>
    <x v="305"/>
    <d v="2012-03-23T00:00:00"/>
    <s v="First Class"/>
    <x v="308"/>
    <s v="Bart Watters"/>
    <x v="1"/>
    <s v="United States"/>
    <x v="158"/>
    <x v="6"/>
    <n v="53209"/>
    <x v="2"/>
    <s v="OFF-PA-10000061"/>
    <x v="1"/>
    <x v="10"/>
    <s v="Xerox 205"/>
    <n v="51.84"/>
    <n v="8"/>
    <n v="0"/>
    <n v="24.883200000000002"/>
  </r>
  <r>
    <n v="817"/>
    <s v="CA-2013-149370"/>
    <x v="0"/>
    <x v="306"/>
    <d v="2013-09-20T00:00:00"/>
    <s v="Standard Class"/>
    <x v="203"/>
    <s v="Dean Braden"/>
    <x v="0"/>
    <s v="United States"/>
    <x v="10"/>
    <x v="9"/>
    <n v="19140"/>
    <x v="3"/>
    <s v="OFF-PA-10003651"/>
    <x v="1"/>
    <x v="10"/>
    <s v="Xerox 1968"/>
    <n v="5.3440000000000003"/>
    <n v="1"/>
    <n v="0.2"/>
    <n v="1.8703999999999998"/>
  </r>
  <r>
    <n v="818"/>
    <s v="CA-2011-140858"/>
    <x v="2"/>
    <x v="307"/>
    <d v="2011-07-02T00:00:00"/>
    <s v="Standard Class"/>
    <x v="222"/>
    <s v="Cynthia Arntzen"/>
    <x v="0"/>
    <s v="United States"/>
    <x v="10"/>
    <x v="9"/>
    <n v="19140"/>
    <x v="3"/>
    <s v="OFF-PA-10000304"/>
    <x v="1"/>
    <x v="10"/>
    <s v="Xerox 1995"/>
    <n v="41.472000000000008"/>
    <n v="8"/>
    <n v="0.2"/>
    <n v="14.5152"/>
  </r>
  <r>
    <n v="819"/>
    <s v="CA-2011-140858"/>
    <x v="2"/>
    <x v="307"/>
    <d v="2011-07-02T00:00:00"/>
    <s v="Standard Class"/>
    <x v="222"/>
    <s v="Cynthia Arntzen"/>
    <x v="0"/>
    <s v="United States"/>
    <x v="10"/>
    <x v="9"/>
    <n v="19140"/>
    <x v="3"/>
    <s v="OFF-BI-10003094"/>
    <x v="1"/>
    <x v="8"/>
    <s v="Self-Adhesive Ring Binder Labels"/>
    <n v="3.168000000000001"/>
    <n v="3"/>
    <n v="0.7"/>
    <n v="-2.4287999999999998"/>
  </r>
  <r>
    <n v="820"/>
    <s v="CA-2011-140858"/>
    <x v="2"/>
    <x v="307"/>
    <d v="2011-07-02T00:00:00"/>
    <s v="Standard Class"/>
    <x v="222"/>
    <s v="Cynthia Arntzen"/>
    <x v="0"/>
    <s v="United States"/>
    <x v="10"/>
    <x v="9"/>
    <n v="19140"/>
    <x v="3"/>
    <s v="FUR-CH-10001394"/>
    <x v="0"/>
    <x v="1"/>
    <s v="Global Leather Executive Chair"/>
    <n v="1228.4649999999999"/>
    <n v="5"/>
    <n v="0.3"/>
    <n v="0"/>
  </r>
  <r>
    <n v="821"/>
    <s v="CA-2011-140858"/>
    <x v="2"/>
    <x v="307"/>
    <d v="2011-07-02T00:00:00"/>
    <s v="Standard Class"/>
    <x v="222"/>
    <s v="Cynthia Arntzen"/>
    <x v="0"/>
    <s v="United States"/>
    <x v="10"/>
    <x v="9"/>
    <n v="19140"/>
    <x v="3"/>
    <s v="OFF-BI-10004230"/>
    <x v="1"/>
    <x v="8"/>
    <s v="GBC Recycled Grain Textured Covers"/>
    <n v="31.086000000000006"/>
    <n v="3"/>
    <n v="0.7"/>
    <n v="-22.796399999999991"/>
  </r>
  <r>
    <n v="822"/>
    <s v="CA-2011-140858"/>
    <x v="2"/>
    <x v="307"/>
    <d v="2011-07-02T00:00:00"/>
    <s v="Standard Class"/>
    <x v="222"/>
    <s v="Cynthia Arntzen"/>
    <x v="0"/>
    <s v="United States"/>
    <x v="10"/>
    <x v="9"/>
    <n v="19140"/>
    <x v="3"/>
    <s v="OFF-PA-10003395"/>
    <x v="1"/>
    <x v="10"/>
    <s v="Xerox 1941"/>
    <n v="335.52"/>
    <n v="4"/>
    <n v="0.2"/>
    <n v="117.43199999999999"/>
  </r>
  <r>
    <n v="823"/>
    <s v="CA-2014-101434"/>
    <x v="3"/>
    <x v="308"/>
    <d v="2014-06-28T00:00:00"/>
    <s v="Standard Class"/>
    <x v="309"/>
    <s v="Toby Ritter"/>
    <x v="0"/>
    <s v="United States"/>
    <x v="78"/>
    <x v="30"/>
    <n v="7109"/>
    <x v="3"/>
    <s v="TEC-AC-10002402"/>
    <x v="2"/>
    <x v="11"/>
    <s v="Razer Kraken PRO Over Ear PC and Music Headset"/>
    <n v="239.96999999999997"/>
    <n v="3"/>
    <n v="0"/>
    <n v="71.990999999999985"/>
  </r>
  <r>
    <n v="824"/>
    <s v="CA-2014-101434"/>
    <x v="3"/>
    <x v="308"/>
    <d v="2014-06-28T00:00:00"/>
    <s v="Standard Class"/>
    <x v="309"/>
    <s v="Toby Ritter"/>
    <x v="0"/>
    <s v="United States"/>
    <x v="78"/>
    <x v="30"/>
    <n v="7109"/>
    <x v="3"/>
    <s v="OFF-LA-10003223"/>
    <x v="1"/>
    <x v="2"/>
    <s v="Avery 508"/>
    <n v="9.82"/>
    <n v="2"/>
    <n v="0"/>
    <n v="4.8117999999999999"/>
  </r>
  <r>
    <n v="825"/>
    <s v="US-2011-102071"/>
    <x v="2"/>
    <x v="309"/>
    <d v="2011-05-15T00:00:00"/>
    <s v="Standard Class"/>
    <x v="310"/>
    <s v="Patrick Gardner"/>
    <x v="0"/>
    <s v="United States"/>
    <x v="8"/>
    <x v="1"/>
    <n v="94110"/>
    <x v="1"/>
    <s v="TEC-AC-10003441"/>
    <x v="2"/>
    <x v="11"/>
    <s v="Kingston Digital DataTraveler 32GB USB 2.0"/>
    <n v="67.8"/>
    <n v="4"/>
    <n v="0"/>
    <n v="4.0679999999999978"/>
  </r>
  <r>
    <n v="826"/>
    <s v="US-2011-102071"/>
    <x v="2"/>
    <x v="309"/>
    <d v="2011-05-15T00:00:00"/>
    <s v="Standard Class"/>
    <x v="310"/>
    <s v="Patrick Gardner"/>
    <x v="0"/>
    <s v="United States"/>
    <x v="8"/>
    <x v="1"/>
    <n v="94110"/>
    <x v="1"/>
    <s v="TEC-AC-10000109"/>
    <x v="2"/>
    <x v="11"/>
    <s v="Sony Micro Vault Click 16 GB USB 2.0 Flash Drive"/>
    <n v="167.97"/>
    <n v="3"/>
    <n v="0"/>
    <n v="40.31280000000001"/>
  </r>
  <r>
    <n v="827"/>
    <s v="CA-2014-126956"/>
    <x v="3"/>
    <x v="170"/>
    <d v="2014-08-29T00:00:00"/>
    <s v="Standard Class"/>
    <x v="218"/>
    <s v="Greg Tran"/>
    <x v="0"/>
    <s v="United States"/>
    <x v="69"/>
    <x v="11"/>
    <n v="55044"/>
    <x v="2"/>
    <s v="OFF-FA-10002280"/>
    <x v="1"/>
    <x v="13"/>
    <s v="Advantus Plastic Paper Clips"/>
    <n v="35"/>
    <n v="7"/>
    <n v="0"/>
    <n v="16.8"/>
  </r>
  <r>
    <n v="828"/>
    <s v="CA-2014-126956"/>
    <x v="3"/>
    <x v="170"/>
    <d v="2014-08-29T00:00:00"/>
    <s v="Standard Class"/>
    <x v="218"/>
    <s v="Greg Tran"/>
    <x v="0"/>
    <s v="United States"/>
    <x v="69"/>
    <x v="11"/>
    <n v="55044"/>
    <x v="2"/>
    <s v="OFF-SU-10000381"/>
    <x v="1"/>
    <x v="14"/>
    <s v="Acme Forged Steel Scissors with Black Enamel Handles"/>
    <n v="37.24"/>
    <n v="4"/>
    <n v="0"/>
    <n v="10.799599999999998"/>
  </r>
  <r>
    <n v="829"/>
    <s v="CA-2014-126956"/>
    <x v="3"/>
    <x v="170"/>
    <d v="2014-08-29T00:00:00"/>
    <s v="Standard Class"/>
    <x v="218"/>
    <s v="Greg Tran"/>
    <x v="0"/>
    <s v="United States"/>
    <x v="69"/>
    <x v="11"/>
    <n v="55044"/>
    <x v="2"/>
    <s v="OFF-EN-10004459"/>
    <x v="1"/>
    <x v="12"/>
    <s v="Security-Tint Envelopes"/>
    <n v="15.28"/>
    <n v="2"/>
    <n v="0"/>
    <n v="7.4871999999999996"/>
  </r>
  <r>
    <n v="830"/>
    <s v="CA-2014-129462"/>
    <x v="3"/>
    <x v="114"/>
    <d v="2014-06-22T00:00:00"/>
    <s v="Second Class"/>
    <x v="32"/>
    <s v="Joel Eaton"/>
    <x v="0"/>
    <s v="United States"/>
    <x v="159"/>
    <x v="0"/>
    <n v="41042"/>
    <x v="0"/>
    <s v="FUR-CH-10000665"/>
    <x v="0"/>
    <x v="1"/>
    <s v="Global Airflow Leather Mesh Back Chair, Black"/>
    <n v="301.95999999999998"/>
    <n v="2"/>
    <n v="0"/>
    <n v="90.587999999999965"/>
  </r>
  <r>
    <n v="831"/>
    <s v="CA-2014-129462"/>
    <x v="3"/>
    <x v="114"/>
    <d v="2014-06-22T00:00:00"/>
    <s v="Second Class"/>
    <x v="32"/>
    <s v="Joel Eaton"/>
    <x v="0"/>
    <s v="United States"/>
    <x v="159"/>
    <x v="0"/>
    <n v="41042"/>
    <x v="0"/>
    <s v="OFF-AP-10003884"/>
    <x v="1"/>
    <x v="9"/>
    <s v="Fellowes Smart Surge Ten-Outlet Protector, Platinum"/>
    <n v="180.66"/>
    <n v="3"/>
    <n v="0"/>
    <n v="50.584800000000008"/>
  </r>
  <r>
    <n v="832"/>
    <s v="CA-2014-129462"/>
    <x v="3"/>
    <x v="114"/>
    <d v="2014-06-22T00:00:00"/>
    <s v="Second Class"/>
    <x v="32"/>
    <s v="Joel Eaton"/>
    <x v="0"/>
    <s v="United States"/>
    <x v="159"/>
    <x v="0"/>
    <n v="41042"/>
    <x v="0"/>
    <s v="TEC-PH-10001557"/>
    <x v="2"/>
    <x v="7"/>
    <s v="Pyle PMP37LED"/>
    <n v="191.98"/>
    <n v="2"/>
    <n v="0"/>
    <n v="51.834599999999995"/>
  </r>
  <r>
    <n v="833"/>
    <s v="CA-2014-129462"/>
    <x v="3"/>
    <x v="114"/>
    <d v="2014-06-22T00:00:00"/>
    <s v="Second Class"/>
    <x v="32"/>
    <s v="Joel Eaton"/>
    <x v="0"/>
    <s v="United States"/>
    <x v="159"/>
    <x v="0"/>
    <n v="41042"/>
    <x v="0"/>
    <s v="TEC-PH-10002085"/>
    <x v="2"/>
    <x v="7"/>
    <s v="Clarity 53712"/>
    <n v="65.989999999999995"/>
    <n v="1"/>
    <n v="0"/>
    <n v="17.157400000000003"/>
  </r>
  <r>
    <n v="834"/>
    <s v="CA-2013-165316"/>
    <x v="0"/>
    <x v="310"/>
    <d v="2013-07-28T00:00:00"/>
    <s v="Standard Class"/>
    <x v="80"/>
    <s v="Jennifer Braxton"/>
    <x v="1"/>
    <s v="United States"/>
    <x v="67"/>
    <x v="2"/>
    <n v="33614"/>
    <x v="0"/>
    <s v="OFF-AR-10002956"/>
    <x v="1"/>
    <x v="6"/>
    <s v="Boston 16801 Nautilus Battery Pencil Sharpener"/>
    <n v="35.216000000000001"/>
    <n v="2"/>
    <n v="0.2"/>
    <n v="2.6411999999999995"/>
  </r>
  <r>
    <n v="835"/>
    <s v="CA-2013-165316"/>
    <x v="0"/>
    <x v="310"/>
    <d v="2013-07-28T00:00:00"/>
    <s v="Standard Class"/>
    <x v="80"/>
    <s v="Jennifer Braxton"/>
    <x v="1"/>
    <s v="United States"/>
    <x v="67"/>
    <x v="2"/>
    <n v="33614"/>
    <x v="0"/>
    <s v="OFF-AP-10003266"/>
    <x v="1"/>
    <x v="9"/>
    <s v="Holmes Replacement Filter for HEPA Air Cleaner, Large Room"/>
    <n v="23.696000000000002"/>
    <n v="2"/>
    <n v="0.2"/>
    <n v="6.5164"/>
  </r>
  <r>
    <n v="836"/>
    <s v="CA-2013-165316"/>
    <x v="0"/>
    <x v="310"/>
    <d v="2013-07-28T00:00:00"/>
    <s v="Standard Class"/>
    <x v="80"/>
    <s v="Jennifer Braxton"/>
    <x v="1"/>
    <s v="United States"/>
    <x v="67"/>
    <x v="2"/>
    <n v="33614"/>
    <x v="0"/>
    <s v="TEC-MA-10004002"/>
    <x v="2"/>
    <x v="15"/>
    <s v="Zebra GX420t Direct Thermal/Thermal Transfer Printer"/>
    <n v="265.47500000000002"/>
    <n v="1"/>
    <n v="0.5"/>
    <n v="-111.49950000000007"/>
  </r>
  <r>
    <n v="837"/>
    <s v="US-2011-115987"/>
    <x v="2"/>
    <x v="78"/>
    <d v="2011-09-13T00:00:00"/>
    <s v="Second Class"/>
    <x v="293"/>
    <s v="Lisa Hazard"/>
    <x v="0"/>
    <s v="United States"/>
    <x v="139"/>
    <x v="5"/>
    <n v="75701"/>
    <x v="2"/>
    <s v="OFF-BI-10001071"/>
    <x v="1"/>
    <x v="8"/>
    <s v="GBC ProClick Punch Binding System"/>
    <n v="51.183999999999983"/>
    <n v="4"/>
    <n v="0.8"/>
    <n v="-79.335199999999986"/>
  </r>
  <r>
    <n v="838"/>
    <s v="US-2014-156083"/>
    <x v="3"/>
    <x v="259"/>
    <d v="2014-11-12T00:00:00"/>
    <s v="Standard Class"/>
    <x v="311"/>
    <s v="James Lanier"/>
    <x v="2"/>
    <s v="United States"/>
    <x v="29"/>
    <x v="18"/>
    <n v="38401"/>
    <x v="0"/>
    <s v="OFF-PA-10001560"/>
    <x v="1"/>
    <x v="10"/>
    <s v="Adams Telephone Message Books, 5 1/4” x 11”"/>
    <n v="9.6640000000000015"/>
    <n v="2"/>
    <n v="0.2"/>
    <n v="3.2615999999999996"/>
  </r>
  <r>
    <n v="839"/>
    <s v="US-2013-137547"/>
    <x v="0"/>
    <x v="311"/>
    <d v="2013-03-13T00:00:00"/>
    <s v="Standard Class"/>
    <x v="182"/>
    <s v="Ed Braxton"/>
    <x v="1"/>
    <s v="United States"/>
    <x v="5"/>
    <x v="5"/>
    <n v="76106"/>
    <x v="2"/>
    <s v="TEC-PH-10002365"/>
    <x v="2"/>
    <x v="7"/>
    <s v="Belkin Grip Candy Sheer Case / Cover for iPhone 5 and 5S"/>
    <n v="21.071999999999999"/>
    <n v="3"/>
    <n v="0.2"/>
    <n v="1.5804"/>
  </r>
  <r>
    <n v="840"/>
    <s v="CA-2012-100454"/>
    <x v="1"/>
    <x v="312"/>
    <d v="2012-11-25T00:00:00"/>
    <s v="Standard Class"/>
    <x v="312"/>
    <s v="Brian Moss"/>
    <x v="1"/>
    <s v="United States"/>
    <x v="20"/>
    <x v="15"/>
    <n v="10035"/>
    <x v="3"/>
    <s v="OFF-AR-10004648"/>
    <x v="1"/>
    <x v="6"/>
    <s v="Boston 19500 Mighty Mite Electric Pencil Sharpener"/>
    <n v="60.449999999999996"/>
    <n v="3"/>
    <n v="0"/>
    <n v="16.3215"/>
  </r>
  <r>
    <n v="841"/>
    <s v="CA-2012-100454"/>
    <x v="1"/>
    <x v="312"/>
    <d v="2012-11-25T00:00:00"/>
    <s v="Standard Class"/>
    <x v="312"/>
    <s v="Brian Moss"/>
    <x v="1"/>
    <s v="United States"/>
    <x v="20"/>
    <x v="15"/>
    <n v="10035"/>
    <x v="3"/>
    <s v="OFF-AR-10002578"/>
    <x v="1"/>
    <x v="6"/>
    <s v="Newell 335"/>
    <n v="11.52"/>
    <n v="4"/>
    <n v="0"/>
    <n v="3.3407999999999998"/>
  </r>
  <r>
    <n v="842"/>
    <s v="CA-2012-100454"/>
    <x v="1"/>
    <x v="312"/>
    <d v="2012-11-25T00:00:00"/>
    <s v="Standard Class"/>
    <x v="312"/>
    <s v="Brian Moss"/>
    <x v="1"/>
    <s v="United States"/>
    <x v="20"/>
    <x v="15"/>
    <n v="10035"/>
    <x v="3"/>
    <s v="FUR-BO-10001519"/>
    <x v="0"/>
    <x v="0"/>
    <s v="O'Sullivan 3-Shelf Heavy-Duty Bookcases"/>
    <n v="186.048"/>
    <n v="4"/>
    <n v="0.2"/>
    <n v="9.3024000000000058"/>
  </r>
  <r>
    <n v="843"/>
    <s v="CA-2013-161669"/>
    <x v="0"/>
    <x v="77"/>
    <d v="2013-11-10T00:00:00"/>
    <s v="First Class"/>
    <x v="313"/>
    <s v="Eudokia Martin"/>
    <x v="1"/>
    <s v="United States"/>
    <x v="1"/>
    <x v="1"/>
    <n v="90036"/>
    <x v="1"/>
    <s v="OFF-BI-10001294"/>
    <x v="1"/>
    <x v="8"/>
    <s v="Fellowes Binding Cases"/>
    <n v="37.44"/>
    <n v="4"/>
    <n v="0.2"/>
    <n v="11.699999999999996"/>
  </r>
  <r>
    <n v="844"/>
    <s v="CA-2013-161669"/>
    <x v="0"/>
    <x v="77"/>
    <d v="2013-11-10T00:00:00"/>
    <s v="First Class"/>
    <x v="313"/>
    <s v="Eudokia Martin"/>
    <x v="1"/>
    <s v="United States"/>
    <x v="1"/>
    <x v="1"/>
    <n v="90036"/>
    <x v="1"/>
    <s v="OFF-BI-10001636"/>
    <x v="1"/>
    <x v="8"/>
    <s v="Ibico Plastic and Wire Spiral Binding Combs"/>
    <n v="26.975999999999999"/>
    <n v="4"/>
    <n v="0.2"/>
    <n v="8.767199999999999"/>
  </r>
  <r>
    <n v="845"/>
    <s v="CA-2013-161669"/>
    <x v="0"/>
    <x v="77"/>
    <d v="2013-11-10T00:00:00"/>
    <s v="First Class"/>
    <x v="313"/>
    <s v="Eudokia Martin"/>
    <x v="1"/>
    <s v="United States"/>
    <x v="1"/>
    <x v="1"/>
    <n v="90036"/>
    <x v="1"/>
    <s v="OFF-SU-10002503"/>
    <x v="1"/>
    <x v="14"/>
    <s v="Acme Preferred Stainless Steel Scissors"/>
    <n v="11.36"/>
    <n v="2"/>
    <n v="0"/>
    <n v="3.2943999999999996"/>
  </r>
  <r>
    <n v="846"/>
    <s v="CA-2013-161669"/>
    <x v="0"/>
    <x v="77"/>
    <d v="2013-11-10T00:00:00"/>
    <s v="First Class"/>
    <x v="313"/>
    <s v="Eudokia Martin"/>
    <x v="1"/>
    <s v="United States"/>
    <x v="1"/>
    <x v="1"/>
    <n v="90036"/>
    <x v="1"/>
    <s v="OFF-LA-10004093"/>
    <x v="1"/>
    <x v="2"/>
    <s v="Avery 486"/>
    <n v="14.62"/>
    <n v="2"/>
    <n v="0"/>
    <n v="6.8713999999999995"/>
  </r>
  <r>
    <n v="847"/>
    <s v="CA-2012-114300"/>
    <x v="1"/>
    <x v="313"/>
    <d v="2012-10-17T00:00:00"/>
    <s v="Standard Class"/>
    <x v="314"/>
    <s v="Art Foster"/>
    <x v="0"/>
    <s v="United States"/>
    <x v="103"/>
    <x v="0"/>
    <n v="40214"/>
    <x v="0"/>
    <s v="TEC-PH-10001552"/>
    <x v="2"/>
    <x v="7"/>
    <s v="I Need's 3d Hello Kitty Hybrid Silicone Case Cover for HTC One X 4g with 3d Hello Kitty Stylus Pen Green/pink"/>
    <n v="83.72"/>
    <n v="7"/>
    <n v="0"/>
    <n v="23.441600000000005"/>
  </r>
  <r>
    <n v="848"/>
    <s v="CA-2012-114300"/>
    <x v="1"/>
    <x v="313"/>
    <d v="2012-10-17T00:00:00"/>
    <s v="Standard Class"/>
    <x v="314"/>
    <s v="Art Foster"/>
    <x v="0"/>
    <s v="United States"/>
    <x v="103"/>
    <x v="0"/>
    <n v="40214"/>
    <x v="0"/>
    <s v="FUR-CH-10001891"/>
    <x v="0"/>
    <x v="1"/>
    <s v="Global Deluxe Office Fabric Chairs"/>
    <n v="287.94"/>
    <n v="3"/>
    <n v="0"/>
    <n v="77.743800000000022"/>
  </r>
  <r>
    <n v="849"/>
    <s v="CA-2014-107503"/>
    <x v="3"/>
    <x v="314"/>
    <d v="2014-01-07T00:00:00"/>
    <s v="Standard Class"/>
    <x v="315"/>
    <s v="Guy Armstrong"/>
    <x v="0"/>
    <s v="United States"/>
    <x v="160"/>
    <x v="24"/>
    <n v="44052"/>
    <x v="3"/>
    <s v="FUR-FU-10003878"/>
    <x v="0"/>
    <x v="5"/>
    <s v="Linden 10&quot; Round Wall Clock, Black"/>
    <n v="48.896000000000001"/>
    <n v="4"/>
    <n v="0.2"/>
    <n v="8.5567999999999991"/>
  </r>
  <r>
    <n v="850"/>
    <s v="CA-2011-107755"/>
    <x v="2"/>
    <x v="315"/>
    <d v="2011-02-13T00:00:00"/>
    <s v="Standard Class"/>
    <x v="316"/>
    <s v="Cyma Kinney"/>
    <x v="1"/>
    <s v="United States"/>
    <x v="161"/>
    <x v="30"/>
    <n v="7036"/>
    <x v="3"/>
    <s v="TEC-AC-10000710"/>
    <x v="2"/>
    <x v="11"/>
    <s v="Maxell DVD-RAM Discs"/>
    <n v="115.36"/>
    <n v="7"/>
    <n v="0"/>
    <n v="49.604800000000012"/>
  </r>
  <r>
    <n v="851"/>
    <s v="CA-2013-152534"/>
    <x v="0"/>
    <x v="23"/>
    <d v="2013-06-26T00:00:00"/>
    <s v="Second Class"/>
    <x v="317"/>
    <s v="Dave Poirier"/>
    <x v="1"/>
    <s v="United States"/>
    <x v="162"/>
    <x v="1"/>
    <n v="93905"/>
    <x v="1"/>
    <s v="OFF-AR-10002335"/>
    <x v="1"/>
    <x v="6"/>
    <s v="DIXON Oriole Pencils"/>
    <n v="5.16"/>
    <n v="2"/>
    <n v="0"/>
    <n v="1.3416000000000001"/>
  </r>
  <r>
    <n v="852"/>
    <s v="CA-2013-152534"/>
    <x v="0"/>
    <x v="23"/>
    <d v="2013-06-26T00:00:00"/>
    <s v="Second Class"/>
    <x v="317"/>
    <s v="Dave Poirier"/>
    <x v="1"/>
    <s v="United States"/>
    <x v="162"/>
    <x v="1"/>
    <n v="93905"/>
    <x v="1"/>
    <s v="OFF-PA-10001870"/>
    <x v="1"/>
    <x v="10"/>
    <s v="Xerox 202"/>
    <n v="38.880000000000003"/>
    <n v="6"/>
    <n v="0"/>
    <n v="18.662400000000002"/>
  </r>
  <r>
    <n v="853"/>
    <s v="CA-2013-113747"/>
    <x v="0"/>
    <x v="316"/>
    <d v="2013-06-05T00:00:00"/>
    <s v="Standard Class"/>
    <x v="104"/>
    <s v="Valerie Dominguez"/>
    <x v="0"/>
    <s v="United States"/>
    <x v="25"/>
    <x v="35"/>
    <n v="39212"/>
    <x v="0"/>
    <s v="OFF-AR-10003373"/>
    <x v="1"/>
    <x v="6"/>
    <s v="Boston School Pro Electric Pencil Sharpener, 1670"/>
    <n v="185.88"/>
    <n v="6"/>
    <n v="0"/>
    <n v="50.187599999999996"/>
  </r>
  <r>
    <n v="854"/>
    <s v="CA-2013-123274"/>
    <x v="0"/>
    <x v="317"/>
    <d v="2013-02-24T00:00:00"/>
    <s v="Standard Class"/>
    <x v="218"/>
    <s v="Greg Tran"/>
    <x v="0"/>
    <s v="United States"/>
    <x v="20"/>
    <x v="15"/>
    <n v="10035"/>
    <x v="3"/>
    <s v="FUR-FU-10004090"/>
    <x v="0"/>
    <x v="5"/>
    <s v="Executive Impressions 14&quot; Contract Wall Clock"/>
    <n v="44.46"/>
    <n v="2"/>
    <n v="0"/>
    <n v="14.671799999999998"/>
  </r>
  <r>
    <n v="855"/>
    <s v="CA-2013-123274"/>
    <x v="0"/>
    <x v="317"/>
    <d v="2013-02-24T00:00:00"/>
    <s v="Standard Class"/>
    <x v="218"/>
    <s v="Greg Tran"/>
    <x v="0"/>
    <s v="United States"/>
    <x v="20"/>
    <x v="15"/>
    <n v="10035"/>
    <x v="3"/>
    <s v="OFF-ST-10000736"/>
    <x v="1"/>
    <x v="4"/>
    <s v="Carina Double Wide Media Storage Towers in Natural &amp; Black"/>
    <n v="242.94"/>
    <n v="3"/>
    <n v="0"/>
    <n v="9.7175999999999902"/>
  </r>
  <r>
    <n v="856"/>
    <s v="CA-2011-125612"/>
    <x v="2"/>
    <x v="93"/>
    <d v="2011-08-08T00:00:00"/>
    <s v="Standard Class"/>
    <x v="318"/>
    <s v="Berenike Kampe"/>
    <x v="0"/>
    <s v="United States"/>
    <x v="20"/>
    <x v="15"/>
    <n v="10035"/>
    <x v="3"/>
    <s v="OFF-PA-10001019"/>
    <x v="1"/>
    <x v="10"/>
    <s v="Xerox 1884"/>
    <n v="39.96"/>
    <n v="2"/>
    <n v="0"/>
    <n v="18.781199999999998"/>
  </r>
  <r>
    <n v="857"/>
    <s v="CA-2011-125612"/>
    <x v="2"/>
    <x v="93"/>
    <d v="2011-08-08T00:00:00"/>
    <s v="Standard Class"/>
    <x v="318"/>
    <s v="Berenike Kampe"/>
    <x v="0"/>
    <s v="United States"/>
    <x v="20"/>
    <x v="15"/>
    <n v="10035"/>
    <x v="3"/>
    <s v="OFF-SU-10002537"/>
    <x v="1"/>
    <x v="14"/>
    <s v="Acme Box Cutter Scissors"/>
    <n v="102.30000000000001"/>
    <n v="10"/>
    <n v="0"/>
    <n v="26.598000000000006"/>
  </r>
  <r>
    <n v="858"/>
    <s v="CA-2011-125612"/>
    <x v="2"/>
    <x v="93"/>
    <d v="2011-08-08T00:00:00"/>
    <s v="Standard Class"/>
    <x v="318"/>
    <s v="Berenike Kampe"/>
    <x v="0"/>
    <s v="United States"/>
    <x v="20"/>
    <x v="15"/>
    <n v="10035"/>
    <x v="3"/>
    <s v="OFF-ST-10003221"/>
    <x v="1"/>
    <x v="4"/>
    <s v="Staples"/>
    <n v="21.36"/>
    <n v="2"/>
    <n v="0"/>
    <n v="5.7672000000000008"/>
  </r>
  <r>
    <n v="859"/>
    <s v="CA-2014-161984"/>
    <x v="3"/>
    <x v="318"/>
    <d v="2014-04-16T00:00:00"/>
    <s v="Standard Class"/>
    <x v="319"/>
    <s v="Sanjit Jacobs"/>
    <x v="2"/>
    <s v="United States"/>
    <x v="163"/>
    <x v="30"/>
    <n v="8901"/>
    <x v="3"/>
    <s v="OFF-PA-10004569"/>
    <x v="1"/>
    <x v="10"/>
    <s v="Wirebound Message Books, Two 4 1/4&quot; x 5&quot; Forms per Page"/>
    <n v="7.61"/>
    <n v="1"/>
    <n v="0"/>
    <n v="3.5766999999999998"/>
  </r>
  <r>
    <n v="860"/>
    <s v="CA-2014-161984"/>
    <x v="3"/>
    <x v="318"/>
    <d v="2014-04-16T00:00:00"/>
    <s v="Standard Class"/>
    <x v="319"/>
    <s v="Sanjit Jacobs"/>
    <x v="2"/>
    <s v="United States"/>
    <x v="163"/>
    <x v="30"/>
    <n v="8901"/>
    <x v="3"/>
    <s v="OFF-FA-10000624"/>
    <x v="1"/>
    <x v="13"/>
    <s v="OIC Binder Clips"/>
    <n v="7.16"/>
    <n v="2"/>
    <n v="0"/>
    <n v="3.58"/>
  </r>
  <r>
    <n v="861"/>
    <s v="CA-2011-133851"/>
    <x v="2"/>
    <x v="3"/>
    <d v="2011-06-16T00:00:00"/>
    <s v="Standard Class"/>
    <x v="320"/>
    <s v="Chuck Magee"/>
    <x v="0"/>
    <s v="United States"/>
    <x v="8"/>
    <x v="1"/>
    <n v="94122"/>
    <x v="1"/>
    <s v="OFF-SU-10001225"/>
    <x v="1"/>
    <x v="14"/>
    <s v="Staples"/>
    <n v="7.36"/>
    <n v="2"/>
    <n v="0"/>
    <n v="0.14719999999999978"/>
  </r>
  <r>
    <n v="862"/>
    <s v="CA-2011-133851"/>
    <x v="2"/>
    <x v="3"/>
    <d v="2011-06-16T00:00:00"/>
    <s v="Standard Class"/>
    <x v="320"/>
    <s v="Chuck Magee"/>
    <x v="0"/>
    <s v="United States"/>
    <x v="8"/>
    <x v="1"/>
    <n v="94122"/>
    <x v="1"/>
    <s v="OFF-AR-10003752"/>
    <x v="1"/>
    <x v="6"/>
    <s v="Deluxe Chalkboard Eraser Cleaner"/>
    <n v="23.1"/>
    <n v="2"/>
    <n v="0"/>
    <n v="10.625999999999999"/>
  </r>
  <r>
    <n v="863"/>
    <s v="CA-2013-134474"/>
    <x v="0"/>
    <x v="319"/>
    <d v="2013-01-07T00:00:00"/>
    <s v="Second Class"/>
    <x v="295"/>
    <s v="Anthony Johnson"/>
    <x v="1"/>
    <s v="United States"/>
    <x v="108"/>
    <x v="2"/>
    <n v="32216"/>
    <x v="0"/>
    <s v="TEC-AC-10001714"/>
    <x v="2"/>
    <x v="11"/>
    <s v="Logitech MX Performance Wireless Mouse"/>
    <n v="191.47200000000001"/>
    <n v="6"/>
    <n v="0.2"/>
    <n v="40.687800000000003"/>
  </r>
  <r>
    <n v="864"/>
    <s v="CA-2013-134474"/>
    <x v="0"/>
    <x v="319"/>
    <d v="2013-01-07T00:00:00"/>
    <s v="Second Class"/>
    <x v="295"/>
    <s v="Anthony Johnson"/>
    <x v="1"/>
    <s v="United States"/>
    <x v="108"/>
    <x v="2"/>
    <n v="32216"/>
    <x v="0"/>
    <s v="OFF-AR-10003958"/>
    <x v="1"/>
    <x v="6"/>
    <s v="Newell 337"/>
    <n v="5.2480000000000002"/>
    <n v="2"/>
    <n v="0.2"/>
    <n v="0.59039999999999915"/>
  </r>
  <r>
    <n v="865"/>
    <s v="CA-2013-134474"/>
    <x v="0"/>
    <x v="319"/>
    <d v="2013-01-07T00:00:00"/>
    <s v="Second Class"/>
    <x v="295"/>
    <s v="Anthony Johnson"/>
    <x v="1"/>
    <s v="United States"/>
    <x v="108"/>
    <x v="2"/>
    <n v="32216"/>
    <x v="0"/>
    <s v="TEC-PH-10002923"/>
    <x v="2"/>
    <x v="7"/>
    <s v="Logitech B530 USB Headset - headset - Full size, Binaural"/>
    <n v="59.184000000000005"/>
    <n v="2"/>
    <n v="0.2"/>
    <n v="5.1786000000000012"/>
  </r>
  <r>
    <n v="866"/>
    <s v="CA-2011-149020"/>
    <x v="2"/>
    <x v="320"/>
    <d v="2011-01-16T00:00:00"/>
    <s v="Standard Class"/>
    <x v="321"/>
    <s v="Anthony Jacobs"/>
    <x v="1"/>
    <s v="United States"/>
    <x v="24"/>
    <x v="17"/>
    <n v="22153"/>
    <x v="0"/>
    <s v="OFF-LA-10004272"/>
    <x v="1"/>
    <x v="2"/>
    <s v="Avery 482"/>
    <n v="2.89"/>
    <n v="1"/>
    <n v="0"/>
    <n v="1.3583000000000001"/>
  </r>
  <r>
    <n v="867"/>
    <s v="CA-2011-149020"/>
    <x v="2"/>
    <x v="320"/>
    <d v="2011-01-16T00:00:00"/>
    <s v="Standard Class"/>
    <x v="321"/>
    <s v="Anthony Jacobs"/>
    <x v="1"/>
    <s v="United States"/>
    <x v="24"/>
    <x v="17"/>
    <n v="22153"/>
    <x v="0"/>
    <s v="FUR-FU-10000965"/>
    <x v="0"/>
    <x v="5"/>
    <s v="Howard Miller 11-1/2&quot; Diameter Ridgewood Wall Clock"/>
    <n v="51.94"/>
    <n v="1"/>
    <n v="0"/>
    <n v="21.295400000000001"/>
  </r>
  <r>
    <n v="868"/>
    <s v="CA-2013-134362"/>
    <x v="0"/>
    <x v="321"/>
    <d v="2013-10-03T00:00:00"/>
    <s v="First Class"/>
    <x v="322"/>
    <s v="Linda Southworth"/>
    <x v="1"/>
    <s v="United States"/>
    <x v="10"/>
    <x v="9"/>
    <n v="19140"/>
    <x v="3"/>
    <s v="OFF-LA-10004853"/>
    <x v="1"/>
    <x v="2"/>
    <s v="Avery 483"/>
    <n v="15.936000000000002"/>
    <n v="4"/>
    <n v="0.2"/>
    <n v="5.1791999999999998"/>
  </r>
  <r>
    <n v="869"/>
    <s v="CA-2011-136742"/>
    <x v="2"/>
    <x v="322"/>
    <d v="2011-04-10T00:00:00"/>
    <s v="Standard Class"/>
    <x v="323"/>
    <s v="Guy Phonely"/>
    <x v="1"/>
    <s v="United States"/>
    <x v="152"/>
    <x v="9"/>
    <n v="17602"/>
    <x v="3"/>
    <s v="OFF-BI-10003719"/>
    <x v="1"/>
    <x v="8"/>
    <s v="Large Capacity Hanging Post Binders"/>
    <n v="44.910000000000011"/>
    <n v="6"/>
    <n v="0.7"/>
    <n v="-35.927999999999997"/>
  </r>
  <r>
    <n v="870"/>
    <s v="CA-2013-158099"/>
    <x v="0"/>
    <x v="323"/>
    <d v="2013-09-06T00:00:00"/>
    <s v="First Class"/>
    <x v="324"/>
    <s v="Paul Knutson"/>
    <x v="2"/>
    <s v="United States"/>
    <x v="10"/>
    <x v="9"/>
    <n v="19143"/>
    <x v="3"/>
    <s v="OFF-BI-10000545"/>
    <x v="1"/>
    <x v="8"/>
    <s v="GBC Ibimaster 500 Manual ProClick Binding System"/>
    <n v="1141.4700000000003"/>
    <n v="5"/>
    <n v="0.7"/>
    <n v="-760.98000000000025"/>
  </r>
  <r>
    <n v="871"/>
    <s v="CA-2013-158099"/>
    <x v="0"/>
    <x v="323"/>
    <d v="2013-09-06T00:00:00"/>
    <s v="First Class"/>
    <x v="324"/>
    <s v="Paul Knutson"/>
    <x v="2"/>
    <s v="United States"/>
    <x v="10"/>
    <x v="9"/>
    <n v="19143"/>
    <x v="3"/>
    <s v="TEC-PH-10002496"/>
    <x v="2"/>
    <x v="7"/>
    <s v="Cisco SPA301"/>
    <n v="280.78200000000004"/>
    <n v="3"/>
    <n v="0.4"/>
    <n v="-46.797000000000025"/>
  </r>
  <r>
    <n v="872"/>
    <s v="CA-2012-131128"/>
    <x v="1"/>
    <x v="324"/>
    <d v="2012-10-20T00:00:00"/>
    <s v="First Class"/>
    <x v="14"/>
    <s v="Tracy Blumstein"/>
    <x v="0"/>
    <s v="United States"/>
    <x v="3"/>
    <x v="38"/>
    <n v="3301"/>
    <x v="3"/>
    <s v="OFF-PA-10003591"/>
    <x v="1"/>
    <x v="10"/>
    <s v="Southworth 100% Cotton The Best Paper"/>
    <n v="34.44"/>
    <n v="3"/>
    <n v="0"/>
    <n v="17.22"/>
  </r>
  <r>
    <n v="873"/>
    <s v="CA-2011-148488"/>
    <x v="2"/>
    <x v="325"/>
    <d v="2011-12-15T00:00:00"/>
    <s v="Standard Class"/>
    <x v="325"/>
    <s v="Sally Matthias"/>
    <x v="0"/>
    <s v="United States"/>
    <x v="20"/>
    <x v="15"/>
    <n v="10009"/>
    <x v="3"/>
    <s v="OFF-PA-10004470"/>
    <x v="1"/>
    <x v="10"/>
    <s v="Adams Write n' Stick Phone Message Book, 11&quot; X 5 1/4&quot;, 200 Messages"/>
    <n v="11.36"/>
    <n v="2"/>
    <n v="0"/>
    <n v="5.2255999999999991"/>
  </r>
  <r>
    <n v="874"/>
    <s v="CA-2011-148488"/>
    <x v="2"/>
    <x v="325"/>
    <d v="2011-12-15T00:00:00"/>
    <s v="Standard Class"/>
    <x v="325"/>
    <s v="Sally Matthias"/>
    <x v="0"/>
    <s v="United States"/>
    <x v="20"/>
    <x v="15"/>
    <n v="10009"/>
    <x v="3"/>
    <s v="OFF-BI-10000315"/>
    <x v="1"/>
    <x v="8"/>
    <s v="Poly Designer Cover &amp; Back"/>
    <n v="106.34399999999999"/>
    <n v="7"/>
    <n v="0.2"/>
    <n v="37.220399999999998"/>
  </r>
  <r>
    <n v="875"/>
    <s v="CA-2014-114636"/>
    <x v="3"/>
    <x v="326"/>
    <d v="2014-08-30T00:00:00"/>
    <s v="Standard Class"/>
    <x v="315"/>
    <s v="Guy Armstrong"/>
    <x v="0"/>
    <s v="United States"/>
    <x v="35"/>
    <x v="3"/>
    <n v="28205"/>
    <x v="0"/>
    <s v="OFF-PA-10001790"/>
    <x v="1"/>
    <x v="10"/>
    <s v="Xerox 1910"/>
    <n v="192.16000000000003"/>
    <n v="5"/>
    <n v="0.2"/>
    <n v="67.255999999999986"/>
  </r>
  <r>
    <n v="876"/>
    <s v="CA-2013-116736"/>
    <x v="0"/>
    <x v="327"/>
    <d v="2013-01-21T00:00:00"/>
    <s v="Standard Class"/>
    <x v="254"/>
    <s v="Chuck Clark"/>
    <x v="2"/>
    <s v="United States"/>
    <x v="3"/>
    <x v="38"/>
    <n v="3301"/>
    <x v="3"/>
    <s v="FUR-FU-10004017"/>
    <x v="0"/>
    <x v="5"/>
    <s v="Tenex Contemporary Contur Chairmats for Low and Medium Pile Carpet, Computer, 39&quot; x 49&quot;"/>
    <n v="322.59000000000003"/>
    <n v="3"/>
    <n v="0"/>
    <n v="64.518000000000001"/>
  </r>
  <r>
    <n v="877"/>
    <s v="CA-2013-116736"/>
    <x v="0"/>
    <x v="327"/>
    <d v="2013-01-21T00:00:00"/>
    <s v="Standard Class"/>
    <x v="254"/>
    <s v="Chuck Clark"/>
    <x v="2"/>
    <s v="United States"/>
    <x v="3"/>
    <x v="38"/>
    <n v="3301"/>
    <x v="3"/>
    <s v="TEC-AC-10003628"/>
    <x v="2"/>
    <x v="11"/>
    <s v="Logitech 910-002974 M325 Wireless Mouse for Web Scrolling"/>
    <n v="29.99"/>
    <n v="1"/>
    <n v="0"/>
    <n v="13.195600000000002"/>
  </r>
  <r>
    <n v="878"/>
    <s v="CA-2013-116736"/>
    <x v="0"/>
    <x v="327"/>
    <d v="2013-01-21T00:00:00"/>
    <s v="Standard Class"/>
    <x v="254"/>
    <s v="Chuck Clark"/>
    <x v="2"/>
    <s v="United States"/>
    <x v="3"/>
    <x v="38"/>
    <n v="3301"/>
    <x v="3"/>
    <s v="TEC-AC-10002049"/>
    <x v="2"/>
    <x v="11"/>
    <s v="Logitech G19 Programmable Gaming Keyboard"/>
    <n v="371.96999999999997"/>
    <n v="3"/>
    <n v="0"/>
    <n v="66.954599999999971"/>
  </r>
  <r>
    <n v="879"/>
    <s v="US-2011-158638"/>
    <x v="2"/>
    <x v="328"/>
    <d v="2011-09-21T00:00:00"/>
    <s v="Standard Class"/>
    <x v="326"/>
    <s v="Anthony Garverick"/>
    <x v="2"/>
    <s v="United States"/>
    <x v="10"/>
    <x v="9"/>
    <n v="19120"/>
    <x v="3"/>
    <s v="OFF-BI-10003712"/>
    <x v="1"/>
    <x v="8"/>
    <s v="Acco Pressboard Covers with Storage Hooks, 14 7/8&quot; x 11&quot;, Light Blue"/>
    <n v="5.8920000000000012"/>
    <n v="4"/>
    <n v="0.7"/>
    <n v="-4.1243999999999996"/>
  </r>
  <r>
    <n v="880"/>
    <s v="CA-2014-111689"/>
    <x v="3"/>
    <x v="329"/>
    <d v="2014-12-03T00:00:00"/>
    <s v="Second Class"/>
    <x v="6"/>
    <s v="Harold Pawlan"/>
    <x v="2"/>
    <s v="United States"/>
    <x v="20"/>
    <x v="15"/>
    <n v="10024"/>
    <x v="3"/>
    <s v="OFF-BI-10003984"/>
    <x v="1"/>
    <x v="8"/>
    <s v="Lock-Up Easel 'Spel-Binder'"/>
    <n v="68.472000000000008"/>
    <n v="3"/>
    <n v="0.2"/>
    <n v="23.109299999999998"/>
  </r>
  <r>
    <n v="881"/>
    <s v="CA-2014-111689"/>
    <x v="3"/>
    <x v="329"/>
    <d v="2014-12-03T00:00:00"/>
    <s v="Second Class"/>
    <x v="6"/>
    <s v="Harold Pawlan"/>
    <x v="2"/>
    <s v="United States"/>
    <x v="20"/>
    <x v="15"/>
    <n v="10024"/>
    <x v="3"/>
    <s v="FUR-CH-10004287"/>
    <x v="0"/>
    <x v="1"/>
    <s v="SAFCO Arco Folding Chair"/>
    <n v="1242.8999999999999"/>
    <n v="5"/>
    <n v="0.1"/>
    <n v="262.38999999999987"/>
  </r>
  <r>
    <n v="882"/>
    <s v="CA-2012-129098"/>
    <x v="1"/>
    <x v="330"/>
    <d v="2012-10-13T00:00:00"/>
    <s v="Standard Class"/>
    <x v="54"/>
    <s v="Dave Kipp"/>
    <x v="0"/>
    <s v="United States"/>
    <x v="24"/>
    <x v="17"/>
    <n v="22153"/>
    <x v="0"/>
    <s v="OFF-ST-10001321"/>
    <x v="1"/>
    <x v="4"/>
    <s v="Decoflex Hanging Personal Folder File, Blue"/>
    <n v="30.84"/>
    <n v="2"/>
    <n v="0"/>
    <n v="8.3268000000000022"/>
  </r>
  <r>
    <n v="883"/>
    <s v="US-2014-123463"/>
    <x v="3"/>
    <x v="331"/>
    <d v="2014-12-24T00:00:00"/>
    <s v="Same Day"/>
    <x v="47"/>
    <s v="Gary Zandusky"/>
    <x v="0"/>
    <s v="United States"/>
    <x v="8"/>
    <x v="1"/>
    <n v="94109"/>
    <x v="1"/>
    <s v="OFF-AR-10001118"/>
    <x v="1"/>
    <x v="6"/>
    <s v="Binney &amp; Smith Crayola Metallic Crayons, 16-Color Pack"/>
    <n v="13.48"/>
    <n v="4"/>
    <n v="0"/>
    <n v="5.9312000000000014"/>
  </r>
  <r>
    <n v="884"/>
    <s v="CA-2013-165148"/>
    <x v="0"/>
    <x v="332"/>
    <d v="2013-10-25T00:00:00"/>
    <s v="First Class"/>
    <x v="327"/>
    <s v="Peter McVee"/>
    <x v="2"/>
    <s v="United States"/>
    <x v="66"/>
    <x v="12"/>
    <n v="48227"/>
    <x v="2"/>
    <s v="FUR-FU-10000732"/>
    <x v="0"/>
    <x v="5"/>
    <s v="Eldon 200 Class Desk Accessories"/>
    <n v="31.400000000000002"/>
    <n v="5"/>
    <n v="0"/>
    <n v="10.047999999999998"/>
  </r>
  <r>
    <n v="885"/>
    <s v="CA-2011-134061"/>
    <x v="2"/>
    <x v="333"/>
    <d v="2011-05-04T00:00:00"/>
    <s v="Standard Class"/>
    <x v="328"/>
    <s v="Lauren Leatherbury"/>
    <x v="0"/>
    <s v="United States"/>
    <x v="30"/>
    <x v="15"/>
    <n v="14609"/>
    <x v="3"/>
    <s v="FUR-FU-10001424"/>
    <x v="0"/>
    <x v="5"/>
    <s v="Dax Clear Box Frame"/>
    <n v="17.46"/>
    <n v="2"/>
    <n v="0"/>
    <n v="5.936399999999999"/>
  </r>
  <r>
    <n v="886"/>
    <s v="CA-2012-143602"/>
    <x v="1"/>
    <x v="334"/>
    <d v="2012-04-28T00:00:00"/>
    <s v="Second Class"/>
    <x v="329"/>
    <s v="Jill Stevenson"/>
    <x v="1"/>
    <s v="United States"/>
    <x v="1"/>
    <x v="1"/>
    <n v="90045"/>
    <x v="1"/>
    <s v="OFF-BI-10002071"/>
    <x v="1"/>
    <x v="8"/>
    <s v="Fellowes Black Plastic Comb Bindings"/>
    <n v="13.943999999999999"/>
    <n v="3"/>
    <n v="0.2"/>
    <n v="4.5317999999999996"/>
  </r>
  <r>
    <n v="887"/>
    <s v="CA-2014-115364"/>
    <x v="3"/>
    <x v="335"/>
    <d v="2014-07-03T00:00:00"/>
    <s v="Standard Class"/>
    <x v="220"/>
    <s v="Olvera Toch"/>
    <x v="0"/>
    <s v="United States"/>
    <x v="70"/>
    <x v="1"/>
    <n v="92105"/>
    <x v="1"/>
    <s v="OFF-ST-10002486"/>
    <x v="1"/>
    <x v="4"/>
    <s v="Eldon Shelf Savers Cubes and Bins"/>
    <n v="83.76"/>
    <n v="12"/>
    <n v="0"/>
    <n v="1.6751999999999967"/>
  </r>
  <r>
    <n v="888"/>
    <s v="CA-2014-150707"/>
    <x v="3"/>
    <x v="336"/>
    <d v="2014-10-20T00:00:00"/>
    <s v="Standard Class"/>
    <x v="330"/>
    <s v="Ed Ludwig"/>
    <x v="2"/>
    <s v="United States"/>
    <x v="29"/>
    <x v="39"/>
    <n v="21044"/>
    <x v="3"/>
    <s v="OFF-BI-10001078"/>
    <x v="1"/>
    <x v="8"/>
    <s v="Acco PRESSTEX Data Binder with Storage Hooks, Dark Blue, 14 7/8&quot; X 11&quot;"/>
    <n v="37.659999999999997"/>
    <n v="7"/>
    <n v="0"/>
    <n v="18.453400000000002"/>
  </r>
  <r>
    <n v="889"/>
    <s v="CA-2011-104976"/>
    <x v="2"/>
    <x v="337"/>
    <d v="2011-12-16T00:00:00"/>
    <s v="Standard Class"/>
    <x v="316"/>
    <s v="Cyma Kinney"/>
    <x v="1"/>
    <s v="United States"/>
    <x v="8"/>
    <x v="1"/>
    <n v="94122"/>
    <x v="1"/>
    <s v="OFF-PA-10003845"/>
    <x v="1"/>
    <x v="10"/>
    <s v="Xerox 1987"/>
    <n v="34.68"/>
    <n v="6"/>
    <n v="0"/>
    <n v="16.993200000000002"/>
  </r>
  <r>
    <n v="890"/>
    <s v="CA-2014-132934"/>
    <x v="3"/>
    <x v="308"/>
    <d v="2014-06-27T00:00:00"/>
    <s v="Standard Class"/>
    <x v="188"/>
    <s v="Jeremy Ellison"/>
    <x v="0"/>
    <s v="United States"/>
    <x v="106"/>
    <x v="15"/>
    <n v="10801"/>
    <x v="3"/>
    <s v="TEC-AC-10000927"/>
    <x v="2"/>
    <x v="11"/>
    <s v="Anker Ultrathin Bluetooth Wireless Keyboard Aluminum Cover with Stand "/>
    <n v="149.94999999999999"/>
    <n v="5"/>
    <n v="0"/>
    <n v="14.994999999999994"/>
  </r>
  <r>
    <n v="891"/>
    <s v="CA-2014-132934"/>
    <x v="3"/>
    <x v="308"/>
    <d v="2014-06-27T00:00:00"/>
    <s v="Standard Class"/>
    <x v="188"/>
    <s v="Jeremy Ellison"/>
    <x v="0"/>
    <s v="United States"/>
    <x v="106"/>
    <x v="15"/>
    <n v="10801"/>
    <x v="3"/>
    <s v="OFF-BI-10001098"/>
    <x v="1"/>
    <x v="8"/>
    <s v="Acco D-Ring Binder w/DublLock"/>
    <n v="51.311999999999998"/>
    <n v="3"/>
    <n v="0.2"/>
    <n v="18.600599999999996"/>
  </r>
  <r>
    <n v="892"/>
    <s v="CA-2014-133256"/>
    <x v="3"/>
    <x v="335"/>
    <d v="2014-06-28T00:00:00"/>
    <s v="First Class"/>
    <x v="274"/>
    <s v="Tracy Hopkins"/>
    <x v="2"/>
    <s v="United States"/>
    <x v="66"/>
    <x v="12"/>
    <n v="48227"/>
    <x v="2"/>
    <s v="OFF-PA-10001622"/>
    <x v="1"/>
    <x v="10"/>
    <s v="Ampad Poly Cover Wirebound Steno Book, 6&quot; x 9&quot; Assorted Colors, Gregg Ruled"/>
    <n v="4.54"/>
    <n v="1"/>
    <n v="0"/>
    <n v="2.0429999999999997"/>
  </r>
  <r>
    <n v="893"/>
    <s v="CA-2014-133256"/>
    <x v="3"/>
    <x v="335"/>
    <d v="2014-06-28T00:00:00"/>
    <s v="First Class"/>
    <x v="274"/>
    <s v="Tracy Hopkins"/>
    <x v="2"/>
    <s v="United States"/>
    <x v="66"/>
    <x v="12"/>
    <n v="48227"/>
    <x v="2"/>
    <s v="OFF-AR-10003158"/>
    <x v="1"/>
    <x v="6"/>
    <s v="Fluorescent Highlighters by Dixon"/>
    <n v="15.92"/>
    <n v="4"/>
    <n v="0"/>
    <n v="5.4127999999999989"/>
  </r>
  <r>
    <n v="894"/>
    <s v="CA-2014-133256"/>
    <x v="3"/>
    <x v="335"/>
    <d v="2014-06-28T00:00:00"/>
    <s v="First Class"/>
    <x v="274"/>
    <s v="Tracy Hopkins"/>
    <x v="2"/>
    <s v="United States"/>
    <x v="66"/>
    <x v="12"/>
    <n v="48227"/>
    <x v="2"/>
    <s v="TEC-PH-10002660"/>
    <x v="2"/>
    <x v="7"/>
    <s v="Nortel Networks T7316 E Nt8 B27"/>
    <n v="543.91999999999996"/>
    <n v="8"/>
    <n v="0"/>
    <n v="135.98000000000002"/>
  </r>
  <r>
    <n v="895"/>
    <s v="CA-2013-105494"/>
    <x v="0"/>
    <x v="338"/>
    <d v="2013-11-13T00:00:00"/>
    <s v="First Class"/>
    <x v="331"/>
    <s v="Pamela Coakley"/>
    <x v="1"/>
    <s v="United States"/>
    <x v="8"/>
    <x v="1"/>
    <n v="94122"/>
    <x v="1"/>
    <s v="OFF-ST-10002205"/>
    <x v="1"/>
    <x v="4"/>
    <s v="File Shuttle I and Handi-File"/>
    <n v="155.82000000000002"/>
    <n v="7"/>
    <n v="0"/>
    <n v="42.071400000000011"/>
  </r>
  <r>
    <n v="896"/>
    <s v="CA-2013-105494"/>
    <x v="0"/>
    <x v="338"/>
    <d v="2013-11-13T00:00:00"/>
    <s v="First Class"/>
    <x v="331"/>
    <s v="Pamela Coakley"/>
    <x v="1"/>
    <s v="United States"/>
    <x v="8"/>
    <x v="1"/>
    <n v="94122"/>
    <x v="1"/>
    <s v="OFF-BI-10003364"/>
    <x v="1"/>
    <x v="8"/>
    <s v="Binding Machine Supplies"/>
    <n v="70.00800000000001"/>
    <n v="3"/>
    <n v="0.2"/>
    <n v="24.502800000000001"/>
  </r>
  <r>
    <n v="897"/>
    <s v="CA-2013-140634"/>
    <x v="0"/>
    <x v="339"/>
    <d v="2013-10-07T00:00:00"/>
    <s v="Second Class"/>
    <x v="332"/>
    <s v="Hunter Lopez"/>
    <x v="0"/>
    <s v="United States"/>
    <x v="12"/>
    <x v="5"/>
    <n v="77095"/>
    <x v="2"/>
    <s v="OFF-EN-10001099"/>
    <x v="1"/>
    <x v="12"/>
    <s v="Staples"/>
    <n v="15.648"/>
    <n v="2"/>
    <n v="0.2"/>
    <n v="5.0855999999999986"/>
  </r>
  <r>
    <n v="898"/>
    <s v="CA-2011-144407"/>
    <x v="2"/>
    <x v="340"/>
    <d v="2011-09-15T00:00:00"/>
    <s v="Standard Class"/>
    <x v="333"/>
    <s v="Maribeth Schnelling"/>
    <x v="0"/>
    <s v="United States"/>
    <x v="66"/>
    <x v="12"/>
    <n v="48227"/>
    <x v="2"/>
    <s v="OFF-LA-10003923"/>
    <x v="1"/>
    <x v="2"/>
    <s v="Alphabetical Labels for Top Tab Filing"/>
    <n v="103.60000000000001"/>
    <n v="7"/>
    <n v="0"/>
    <n v="51.800000000000004"/>
  </r>
  <r>
    <n v="899"/>
    <s v="CA-2014-160983"/>
    <x v="3"/>
    <x v="341"/>
    <d v="2014-11-01T00:00:00"/>
    <s v="Second Class"/>
    <x v="334"/>
    <s v="George Bell"/>
    <x v="1"/>
    <s v="United States"/>
    <x v="109"/>
    <x v="15"/>
    <n v="13021"/>
    <x v="3"/>
    <s v="OFF-PA-10002250"/>
    <x v="1"/>
    <x v="10"/>
    <s v="Things To Do Today Pad"/>
    <n v="46.96"/>
    <n v="8"/>
    <n v="0"/>
    <n v="22.540800000000001"/>
  </r>
  <r>
    <n v="900"/>
    <s v="US-2013-114622"/>
    <x v="0"/>
    <x v="342"/>
    <d v="2013-04-13T00:00:00"/>
    <s v="First Class"/>
    <x v="335"/>
    <s v="Justin Ritter"/>
    <x v="1"/>
    <s v="United States"/>
    <x v="24"/>
    <x v="24"/>
    <n v="45503"/>
    <x v="3"/>
    <s v="OFF-BI-10004716"/>
    <x v="1"/>
    <x v="8"/>
    <s v="Wilson Jones Hanging Recycled Pressboard Data Binders"/>
    <n v="8.9040000000000017"/>
    <n v="2"/>
    <n v="0.7"/>
    <n v="-6.5296000000000003"/>
  </r>
  <r>
    <n v="901"/>
    <s v="CA-2014-150959"/>
    <x v="3"/>
    <x v="343"/>
    <d v="2014-11-14T00:00:00"/>
    <s v="First Class"/>
    <x v="143"/>
    <s v="Tamara Dahlen"/>
    <x v="0"/>
    <s v="United States"/>
    <x v="164"/>
    <x v="5"/>
    <n v="75043"/>
    <x v="2"/>
    <s v="OFF-LA-10001045"/>
    <x v="1"/>
    <x v="2"/>
    <s v="Permanent Self-Adhesive File Folder Labels for Typewriters by Universal"/>
    <n v="10.440000000000001"/>
    <n v="5"/>
    <n v="0.2"/>
    <n v="3.3929999999999989"/>
  </r>
  <r>
    <n v="902"/>
    <s v="CA-2014-150959"/>
    <x v="3"/>
    <x v="343"/>
    <d v="2014-11-14T00:00:00"/>
    <s v="First Class"/>
    <x v="143"/>
    <s v="Tamara Dahlen"/>
    <x v="0"/>
    <s v="United States"/>
    <x v="164"/>
    <x v="5"/>
    <n v="75043"/>
    <x v="2"/>
    <s v="OFF-BI-10001510"/>
    <x v="1"/>
    <x v="8"/>
    <s v="Deluxe Heavy-Duty Vinyl Round Ring Binder"/>
    <n v="18.335999999999999"/>
    <n v="4"/>
    <n v="0.8"/>
    <n v="-32.088000000000008"/>
  </r>
  <r>
    <n v="903"/>
    <s v="CA-2014-132353"/>
    <x v="3"/>
    <x v="175"/>
    <d v="2014-09-18T00:00:00"/>
    <s v="First Class"/>
    <x v="72"/>
    <s v="Dave Brooks"/>
    <x v="0"/>
    <s v="United States"/>
    <x v="22"/>
    <x v="10"/>
    <n v="60653"/>
    <x v="2"/>
    <s v="TEC-PH-10004536"/>
    <x v="2"/>
    <x v="7"/>
    <s v="Avaya 5420 Digital phone"/>
    <n v="323.97600000000006"/>
    <n v="3"/>
    <n v="0.2"/>
    <n v="20.248499999999993"/>
  </r>
  <r>
    <n v="904"/>
    <s v="CA-2013-130477"/>
    <x v="0"/>
    <x v="143"/>
    <d v="2013-04-13T00:00:00"/>
    <s v="Standard Class"/>
    <x v="95"/>
    <s v="Logan Currie"/>
    <x v="0"/>
    <s v="United States"/>
    <x v="1"/>
    <x v="1"/>
    <n v="90032"/>
    <x v="1"/>
    <s v="OFF-PA-10002947"/>
    <x v="1"/>
    <x v="10"/>
    <s v="Xerox 1923"/>
    <n v="20.04"/>
    <n v="3"/>
    <n v="0"/>
    <n v="9.6191999999999993"/>
  </r>
  <r>
    <n v="905"/>
    <s v="CA-2013-130477"/>
    <x v="0"/>
    <x v="143"/>
    <d v="2013-04-13T00:00:00"/>
    <s v="Standard Class"/>
    <x v="95"/>
    <s v="Logan Currie"/>
    <x v="0"/>
    <s v="United States"/>
    <x v="1"/>
    <x v="1"/>
    <n v="90032"/>
    <x v="1"/>
    <s v="OFF-ST-10002583"/>
    <x v="1"/>
    <x v="4"/>
    <s v="Fellowes Neat Ideas Storage Cubes"/>
    <n v="64.959999999999994"/>
    <n v="2"/>
    <n v="0"/>
    <n v="2.598399999999998"/>
  </r>
  <r>
    <n v="906"/>
    <s v="CA-2013-130477"/>
    <x v="0"/>
    <x v="143"/>
    <d v="2013-04-13T00:00:00"/>
    <s v="Standard Class"/>
    <x v="95"/>
    <s v="Logan Currie"/>
    <x v="0"/>
    <s v="United States"/>
    <x v="1"/>
    <x v="1"/>
    <n v="90032"/>
    <x v="1"/>
    <s v="OFF-PA-10000019"/>
    <x v="1"/>
    <x v="10"/>
    <s v="Xerox 1931"/>
    <n v="12.96"/>
    <n v="2"/>
    <n v="0"/>
    <n v="6.2208000000000006"/>
  </r>
  <r>
    <n v="907"/>
    <s v="CA-2014-143259"/>
    <x v="3"/>
    <x v="247"/>
    <d v="2015-01-04T00:00:00"/>
    <s v="Standard Class"/>
    <x v="22"/>
    <s v="Patrick O'Donnell"/>
    <x v="0"/>
    <s v="United States"/>
    <x v="20"/>
    <x v="15"/>
    <n v="10009"/>
    <x v="3"/>
    <s v="FUR-BO-10003441"/>
    <x v="0"/>
    <x v="0"/>
    <s v="Bush Westfield Collection Bookcases, Fully Assembled"/>
    <n v="323.13600000000002"/>
    <n v="4"/>
    <n v="0.2"/>
    <n v="12.117599999999968"/>
  </r>
  <r>
    <n v="908"/>
    <s v="CA-2014-143259"/>
    <x v="3"/>
    <x v="247"/>
    <d v="2015-01-04T00:00:00"/>
    <s v="Standard Class"/>
    <x v="22"/>
    <s v="Patrick O'Donnell"/>
    <x v="0"/>
    <s v="United States"/>
    <x v="20"/>
    <x v="15"/>
    <n v="10009"/>
    <x v="3"/>
    <s v="TEC-PH-10004774"/>
    <x v="2"/>
    <x v="7"/>
    <s v="Gear Head AU3700S Headset"/>
    <n v="90.93"/>
    <n v="7"/>
    <n v="0"/>
    <n v="2.7278999999999964"/>
  </r>
  <r>
    <n v="909"/>
    <s v="CA-2014-143259"/>
    <x v="3"/>
    <x v="247"/>
    <d v="2015-01-04T00:00:00"/>
    <s v="Standard Class"/>
    <x v="22"/>
    <s v="Patrick O'Donnell"/>
    <x v="0"/>
    <s v="United States"/>
    <x v="20"/>
    <x v="15"/>
    <n v="10009"/>
    <x v="3"/>
    <s v="OFF-BI-10003684"/>
    <x v="1"/>
    <x v="8"/>
    <s v="Wilson Jones Legal Size Ring Binders"/>
    <n v="52.775999999999996"/>
    <n v="3"/>
    <n v="0.2"/>
    <n v="19.791"/>
  </r>
  <r>
    <n v="910"/>
    <s v="CA-2014-137596"/>
    <x v="3"/>
    <x v="264"/>
    <d v="2014-09-08T00:00:00"/>
    <s v="Standard Class"/>
    <x v="336"/>
    <s v="Bill Eplett"/>
    <x v="2"/>
    <s v="United States"/>
    <x v="25"/>
    <x v="12"/>
    <n v="49201"/>
    <x v="2"/>
    <s v="TEC-PH-10001494"/>
    <x v="2"/>
    <x v="7"/>
    <s v="Polycom CX600 IP Phone VoIP phone"/>
    <n v="1199.8"/>
    <n v="4"/>
    <n v="0"/>
    <n v="323.94600000000003"/>
  </r>
  <r>
    <n v="911"/>
    <s v="CA-2014-137596"/>
    <x v="3"/>
    <x v="264"/>
    <d v="2014-09-08T00:00:00"/>
    <s v="Standard Class"/>
    <x v="336"/>
    <s v="Bill Eplett"/>
    <x v="2"/>
    <s v="United States"/>
    <x v="25"/>
    <x v="12"/>
    <n v="49201"/>
    <x v="2"/>
    <s v="TEC-AC-10004666"/>
    <x v="2"/>
    <x v="11"/>
    <s v="Maxell iVDR EX 500GB Cartridge"/>
    <n v="1928.7800000000002"/>
    <n v="7"/>
    <n v="0"/>
    <n v="829.37540000000024"/>
  </r>
  <r>
    <n v="912"/>
    <s v="CA-2014-137596"/>
    <x v="3"/>
    <x v="264"/>
    <d v="2014-09-08T00:00:00"/>
    <s v="Standard Class"/>
    <x v="336"/>
    <s v="Bill Eplett"/>
    <x v="2"/>
    <s v="United States"/>
    <x v="25"/>
    <x v="12"/>
    <n v="49201"/>
    <x v="2"/>
    <s v="OFF-ST-10003816"/>
    <x v="1"/>
    <x v="4"/>
    <s v="Fellowes High-Stak Drawer Files"/>
    <n v="352.38"/>
    <n v="2"/>
    <n v="0"/>
    <n v="81.047399999999982"/>
  </r>
  <r>
    <n v="913"/>
    <s v="CA-2012-133627"/>
    <x v="1"/>
    <x v="70"/>
    <d v="2012-06-07T00:00:00"/>
    <s v="Standard Class"/>
    <x v="337"/>
    <s v="Sample Company A"/>
    <x v="2"/>
    <s v="United States"/>
    <x v="165"/>
    <x v="29"/>
    <n v="6360"/>
    <x v="3"/>
    <s v="FUR-FU-10001935"/>
    <x v="0"/>
    <x v="5"/>
    <s v="3M Hangers With Command Adhesive"/>
    <n v="22.200000000000003"/>
    <n v="6"/>
    <n v="0"/>
    <n v="9.1020000000000021"/>
  </r>
  <r>
    <n v="914"/>
    <s v="CA-2014-102519"/>
    <x v="3"/>
    <x v="344"/>
    <d v="2014-11-30T00:00:00"/>
    <s v="First Class"/>
    <x v="312"/>
    <s v="Brian Moss"/>
    <x v="1"/>
    <s v="United States"/>
    <x v="158"/>
    <x v="6"/>
    <n v="53209"/>
    <x v="2"/>
    <s v="FUR-FU-10004091"/>
    <x v="0"/>
    <x v="5"/>
    <s v="Howard Miller 13&quot; Diameter Goldtone Round Wall Clock"/>
    <n v="46.94"/>
    <n v="1"/>
    <n v="0"/>
    <n v="19.2454"/>
  </r>
  <r>
    <n v="915"/>
    <s v="CA-2014-102519"/>
    <x v="3"/>
    <x v="344"/>
    <d v="2014-11-30T00:00:00"/>
    <s v="First Class"/>
    <x v="312"/>
    <s v="Brian Moss"/>
    <x v="1"/>
    <s v="United States"/>
    <x v="158"/>
    <x v="6"/>
    <n v="53209"/>
    <x v="2"/>
    <s v="TEC-AC-10001772"/>
    <x v="2"/>
    <x v="11"/>
    <s v="Memorex Mini Travel Drive 16 GB USB 2.0 Flash Drive"/>
    <n v="143.73000000000002"/>
    <n v="9"/>
    <n v="0"/>
    <n v="56.054700000000011"/>
  </r>
  <r>
    <n v="916"/>
    <s v="US-2011-141215"/>
    <x v="2"/>
    <x v="345"/>
    <d v="2011-06-21T00:00:00"/>
    <s v="Standard Class"/>
    <x v="126"/>
    <s v="Kelly Lampkin"/>
    <x v="1"/>
    <s v="United States"/>
    <x v="52"/>
    <x v="5"/>
    <n v="78207"/>
    <x v="2"/>
    <s v="FUR-TA-10001520"/>
    <x v="0"/>
    <x v="3"/>
    <s v="Lesro Sheffield Collection Coffee Table, End Table, Center Table, Corner Table"/>
    <n v="99.918000000000006"/>
    <n v="2"/>
    <n v="0.3"/>
    <n v="-18.556200000000018"/>
  </r>
  <r>
    <n v="917"/>
    <s v="US-2011-141215"/>
    <x v="2"/>
    <x v="345"/>
    <d v="2011-06-21T00:00:00"/>
    <s v="Standard Class"/>
    <x v="126"/>
    <s v="Kelly Lampkin"/>
    <x v="1"/>
    <s v="United States"/>
    <x v="52"/>
    <x v="5"/>
    <n v="78207"/>
    <x v="2"/>
    <s v="FUR-CH-10003379"/>
    <x v="0"/>
    <x v="1"/>
    <s v="Global Commerce Series High-Back Swivel/Tilt Chairs"/>
    <n v="797.94399999999996"/>
    <n v="4"/>
    <n v="0.3"/>
    <n v="-56.995999999999981"/>
  </r>
  <r>
    <n v="918"/>
    <s v="US-2011-141215"/>
    <x v="2"/>
    <x v="345"/>
    <d v="2011-06-21T00:00:00"/>
    <s v="Standard Class"/>
    <x v="126"/>
    <s v="Kelly Lampkin"/>
    <x v="1"/>
    <s v="United States"/>
    <x v="52"/>
    <x v="5"/>
    <n v="78207"/>
    <x v="2"/>
    <s v="OFF-BI-10002706"/>
    <x v="1"/>
    <x v="8"/>
    <s v="Avery Premier Heavy-Duty Binder with Round Locking Rings"/>
    <n v="8.5679999999999978"/>
    <n v="3"/>
    <n v="0.8"/>
    <n v="-14.5656"/>
  </r>
  <r>
    <n v="919"/>
    <s v="CA-2013-165218"/>
    <x v="0"/>
    <x v="346"/>
    <d v="2013-03-12T00:00:00"/>
    <s v="Standard Class"/>
    <x v="338"/>
    <s v="Rob Williams"/>
    <x v="1"/>
    <s v="United States"/>
    <x v="61"/>
    <x v="5"/>
    <n v="75220"/>
    <x v="2"/>
    <s v="OFF-EN-10000056"/>
    <x v="1"/>
    <x v="12"/>
    <s v="Cameo Buff Policy Envelopes"/>
    <n v="149.352"/>
    <n v="3"/>
    <n v="0.2"/>
    <n v="50.40629999999998"/>
  </r>
  <r>
    <n v="920"/>
    <s v="CA-2013-165218"/>
    <x v="0"/>
    <x v="346"/>
    <d v="2013-03-12T00:00:00"/>
    <s v="Standard Class"/>
    <x v="338"/>
    <s v="Rob Williams"/>
    <x v="1"/>
    <s v="United States"/>
    <x v="61"/>
    <x v="5"/>
    <n v="75220"/>
    <x v="2"/>
    <s v="OFF-ST-10001558"/>
    <x v="1"/>
    <x v="4"/>
    <s v="Acco Perma 4000 Stacking Storage Drawers"/>
    <n v="12.991999999999999"/>
    <n v="1"/>
    <n v="0.2"/>
    <n v="-0.81199999999999983"/>
  </r>
  <r>
    <n v="921"/>
    <s v="CA-2011-138296"/>
    <x v="2"/>
    <x v="29"/>
    <d v="2011-12-12T00:00:00"/>
    <s v="Standard Class"/>
    <x v="116"/>
    <s v="Roy Collins"/>
    <x v="0"/>
    <s v="United States"/>
    <x v="166"/>
    <x v="17"/>
    <n v="22304"/>
    <x v="0"/>
    <s v="OFF-ST-10002444"/>
    <x v="1"/>
    <x v="4"/>
    <s v="Recycled Eldon Regeneration Jumbo File"/>
    <n v="24.56"/>
    <n v="2"/>
    <n v="0"/>
    <n v="6.8767999999999994"/>
  </r>
  <r>
    <n v="922"/>
    <s v="CA-2012-111164"/>
    <x v="1"/>
    <x v="347"/>
    <d v="2012-04-15T00:00:00"/>
    <s v="Standard Class"/>
    <x v="339"/>
    <s v="Sanjit Engle"/>
    <x v="0"/>
    <s v="United States"/>
    <x v="20"/>
    <x v="15"/>
    <n v="10009"/>
    <x v="3"/>
    <s v="TEC-AC-10002473"/>
    <x v="2"/>
    <x v="11"/>
    <s v="Maxell 4.7GB DVD-R"/>
    <n v="85.14"/>
    <n v="3"/>
    <n v="0"/>
    <n v="34.907399999999996"/>
  </r>
  <r>
    <n v="923"/>
    <s v="CA-2012-111164"/>
    <x v="1"/>
    <x v="347"/>
    <d v="2012-04-15T00:00:00"/>
    <s v="Standard Class"/>
    <x v="339"/>
    <s v="Sanjit Engle"/>
    <x v="0"/>
    <s v="United States"/>
    <x v="20"/>
    <x v="15"/>
    <n v="10009"/>
    <x v="3"/>
    <s v="TEC-PH-10004531"/>
    <x v="2"/>
    <x v="7"/>
    <s v="OtterBox Commuter Series Case - iPhone 5 &amp; 5s"/>
    <n v="21.99"/>
    <n v="1"/>
    <n v="0"/>
    <n v="10.555199999999999"/>
  </r>
  <r>
    <n v="924"/>
    <s v="CA-2012-111164"/>
    <x v="1"/>
    <x v="347"/>
    <d v="2012-04-15T00:00:00"/>
    <s v="Standard Class"/>
    <x v="339"/>
    <s v="Sanjit Engle"/>
    <x v="0"/>
    <s v="United States"/>
    <x v="20"/>
    <x v="15"/>
    <n v="10009"/>
    <x v="3"/>
    <s v="OFF-AP-10004487"/>
    <x v="1"/>
    <x v="9"/>
    <s v="Kensington 4 Outlet MasterPiece Compact Power Control Center"/>
    <n v="406.59999999999997"/>
    <n v="5"/>
    <n v="0"/>
    <n v="113.84799999999998"/>
  </r>
  <r>
    <n v="925"/>
    <s v="CA-2013-149797"/>
    <x v="0"/>
    <x v="306"/>
    <d v="2013-09-21T00:00:00"/>
    <s v="Standard Class"/>
    <x v="340"/>
    <s v="Adam Hart"/>
    <x v="1"/>
    <s v="United States"/>
    <x v="20"/>
    <x v="15"/>
    <n v="10011"/>
    <x v="3"/>
    <s v="OFF-BI-10003650"/>
    <x v="1"/>
    <x v="8"/>
    <s v="GBC DocuBind 300 Electric Binding Machine"/>
    <n v="841.5680000000001"/>
    <n v="2"/>
    <n v="0.2"/>
    <n v="294.54879999999991"/>
  </r>
  <r>
    <n v="926"/>
    <s v="CA-2011-132962"/>
    <x v="2"/>
    <x v="103"/>
    <d v="2011-09-16T00:00:00"/>
    <s v="First Class"/>
    <x v="341"/>
    <s v="Jessica Myrick"/>
    <x v="0"/>
    <s v="United States"/>
    <x v="10"/>
    <x v="9"/>
    <n v="19143"/>
    <x v="3"/>
    <s v="OFF-PA-10003543"/>
    <x v="1"/>
    <x v="10"/>
    <s v="Xerox 1985"/>
    <n v="15.552000000000003"/>
    <n v="3"/>
    <n v="0.2"/>
    <n v="5.4432"/>
  </r>
  <r>
    <n v="927"/>
    <s v="CA-2011-132962"/>
    <x v="2"/>
    <x v="103"/>
    <d v="2011-09-16T00:00:00"/>
    <s v="First Class"/>
    <x v="341"/>
    <s v="Jessica Myrick"/>
    <x v="0"/>
    <s v="United States"/>
    <x v="10"/>
    <x v="9"/>
    <n v="19143"/>
    <x v="3"/>
    <s v="TEC-AC-10004353"/>
    <x v="2"/>
    <x v="11"/>
    <s v="Hypercom P1300 Pinpad"/>
    <n v="252.00000000000003"/>
    <n v="5"/>
    <n v="0.2"/>
    <n v="53.550000000000004"/>
  </r>
  <r>
    <n v="928"/>
    <s v="CA-2012-115091"/>
    <x v="1"/>
    <x v="348"/>
    <d v="2012-10-09T00:00:00"/>
    <s v="Standard Class"/>
    <x v="342"/>
    <s v="Joel Jenkins"/>
    <x v="2"/>
    <s v="United States"/>
    <x v="24"/>
    <x v="17"/>
    <n v="22153"/>
    <x v="0"/>
    <s v="OFF-AR-10000658"/>
    <x v="1"/>
    <x v="6"/>
    <s v="Newell 324"/>
    <n v="46.2"/>
    <n v="4"/>
    <n v="0"/>
    <n v="12.936"/>
  </r>
  <r>
    <n v="929"/>
    <s v="CA-2012-115091"/>
    <x v="1"/>
    <x v="348"/>
    <d v="2012-10-09T00:00:00"/>
    <s v="Standard Class"/>
    <x v="342"/>
    <s v="Joel Jenkins"/>
    <x v="2"/>
    <s v="United States"/>
    <x v="24"/>
    <x v="17"/>
    <n v="22153"/>
    <x v="0"/>
    <s v="OFF-AP-10000696"/>
    <x v="1"/>
    <x v="9"/>
    <s v="Holmes Odor Grabber"/>
    <n v="28.84"/>
    <n v="2"/>
    <n v="0"/>
    <n v="9.517199999999999"/>
  </r>
  <r>
    <n v="930"/>
    <s v="CA-2014-144932"/>
    <x v="3"/>
    <x v="349"/>
    <d v="2014-04-18T00:00:00"/>
    <s v="First Class"/>
    <x v="269"/>
    <s v="Alan Barnes"/>
    <x v="0"/>
    <s v="United States"/>
    <x v="167"/>
    <x v="24"/>
    <n v="43615"/>
    <x v="3"/>
    <s v="OFF-AR-10003560"/>
    <x v="1"/>
    <x v="6"/>
    <s v="Zebra Zazzle Fluorescent Highlighters"/>
    <n v="14.592000000000002"/>
    <n v="3"/>
    <n v="0.2"/>
    <n v="2.5535999999999985"/>
  </r>
  <r>
    <n v="931"/>
    <s v="CA-2014-144932"/>
    <x v="3"/>
    <x v="349"/>
    <d v="2014-04-18T00:00:00"/>
    <s v="First Class"/>
    <x v="269"/>
    <s v="Alan Barnes"/>
    <x v="0"/>
    <s v="United States"/>
    <x v="167"/>
    <x v="24"/>
    <n v="43615"/>
    <x v="3"/>
    <s v="OFF-AR-10001468"/>
    <x v="1"/>
    <x v="6"/>
    <s v="Sanford Prismacolor Professional Thick Lead Art Pencils, 36-Color Set"/>
    <n v="89.855999999999995"/>
    <n v="3"/>
    <n v="0.2"/>
    <n v="21.340800000000002"/>
  </r>
  <r>
    <n v="932"/>
    <s v="CA-2014-144932"/>
    <x v="3"/>
    <x v="349"/>
    <d v="2014-04-18T00:00:00"/>
    <s v="First Class"/>
    <x v="269"/>
    <s v="Alan Barnes"/>
    <x v="0"/>
    <s v="United States"/>
    <x v="167"/>
    <x v="24"/>
    <n v="43615"/>
    <x v="3"/>
    <s v="OFF-PA-10004971"/>
    <x v="1"/>
    <x v="10"/>
    <s v="Xerox 196"/>
    <n v="13.872000000000002"/>
    <n v="3"/>
    <n v="0.2"/>
    <n v="5.0286000000000008"/>
  </r>
  <r>
    <n v="933"/>
    <s v="CA-2014-114216"/>
    <x v="3"/>
    <x v="264"/>
    <d v="2014-09-07T00:00:00"/>
    <s v="Standard Class"/>
    <x v="343"/>
    <s v="Ralph Kennedy"/>
    <x v="0"/>
    <s v="United States"/>
    <x v="10"/>
    <x v="9"/>
    <n v="19140"/>
    <x v="3"/>
    <s v="OFF-PA-10002195"/>
    <x v="1"/>
    <x v="10"/>
    <s v="RSVP Cards &amp; Envelopes, Blank White, 8-1/2&quot; X 11&quot;, 24 Cards/25 Envelopes/Set"/>
    <n v="12.192"/>
    <n v="3"/>
    <n v="0.2"/>
    <n v="4.1147999999999998"/>
  </r>
  <r>
    <n v="934"/>
    <s v="CA-2013-140081"/>
    <x v="0"/>
    <x v="23"/>
    <d v="2013-06-25T00:00:00"/>
    <s v="Standard Class"/>
    <x v="344"/>
    <s v="Catherine Glotzbach"/>
    <x v="2"/>
    <s v="United States"/>
    <x v="10"/>
    <x v="9"/>
    <n v="19120"/>
    <x v="3"/>
    <s v="OFF-PA-10001745"/>
    <x v="1"/>
    <x v="10"/>
    <s v="Wirebound Message Books, 2 7/8&quot; x 5&quot;, 3 Forms per Page"/>
    <n v="45.056000000000004"/>
    <n v="8"/>
    <n v="0.2"/>
    <n v="15.206399999999997"/>
  </r>
  <r>
    <n v="935"/>
    <s v="CA-2013-140081"/>
    <x v="0"/>
    <x v="23"/>
    <d v="2013-06-25T00:00:00"/>
    <s v="Standard Class"/>
    <x v="344"/>
    <s v="Catherine Glotzbach"/>
    <x v="2"/>
    <s v="United States"/>
    <x v="10"/>
    <x v="9"/>
    <n v="19120"/>
    <x v="3"/>
    <s v="OFF-BI-10004826"/>
    <x v="1"/>
    <x v="8"/>
    <s v="JM Magazine Binder"/>
    <n v="29.718000000000007"/>
    <n v="6"/>
    <n v="0.7"/>
    <n v="-21.793199999999992"/>
  </r>
  <r>
    <n v="936"/>
    <s v="CA-2013-140081"/>
    <x v="0"/>
    <x v="23"/>
    <d v="2013-06-25T00:00:00"/>
    <s v="Standard Class"/>
    <x v="344"/>
    <s v="Catherine Glotzbach"/>
    <x v="2"/>
    <s v="United States"/>
    <x v="10"/>
    <x v="9"/>
    <n v="19120"/>
    <x v="3"/>
    <s v="OFF-PA-10001870"/>
    <x v="1"/>
    <x v="10"/>
    <s v="Xerox 202"/>
    <n v="15.552000000000003"/>
    <n v="3"/>
    <n v="0.2"/>
    <n v="5.4432"/>
  </r>
  <r>
    <n v="937"/>
    <s v="CA-2013-140081"/>
    <x v="0"/>
    <x v="23"/>
    <d v="2013-06-25T00:00:00"/>
    <s v="Standard Class"/>
    <x v="344"/>
    <s v="Catherine Glotzbach"/>
    <x v="2"/>
    <s v="United States"/>
    <x v="10"/>
    <x v="9"/>
    <n v="19120"/>
    <x v="3"/>
    <s v="OFF-AP-10001058"/>
    <x v="1"/>
    <x v="9"/>
    <s v="Sanyo 2.5 Cubic Foot Mid-Size Office Refrigerators"/>
    <n v="447.69600000000003"/>
    <n v="2"/>
    <n v="0.2"/>
    <n v="33.577199999999976"/>
  </r>
  <r>
    <n v="938"/>
    <s v="US-2014-111745"/>
    <x v="3"/>
    <x v="60"/>
    <d v="2014-11-07T00:00:00"/>
    <s v="First Class"/>
    <x v="19"/>
    <s v="Ruben Ausman"/>
    <x v="1"/>
    <s v="United States"/>
    <x v="168"/>
    <x v="27"/>
    <n v="87401"/>
    <x v="1"/>
    <s v="TEC-AC-10003911"/>
    <x v="2"/>
    <x v="11"/>
    <s v="NETGEAR AC1750 Dual Band Gigabit Smart WiFi Router"/>
    <n v="159.99"/>
    <n v="1"/>
    <n v="0"/>
    <n v="54.396599999999992"/>
  </r>
  <r>
    <n v="939"/>
    <s v="CA-2012-148250"/>
    <x v="1"/>
    <x v="350"/>
    <d v="2012-12-17T00:00:00"/>
    <s v="Standard Class"/>
    <x v="345"/>
    <s v="Rachel Payne"/>
    <x v="1"/>
    <s v="United States"/>
    <x v="169"/>
    <x v="1"/>
    <n v="92503"/>
    <x v="1"/>
    <s v="OFF-PA-10000289"/>
    <x v="1"/>
    <x v="10"/>
    <s v="Xerox 213"/>
    <n v="12.96"/>
    <n v="2"/>
    <n v="0"/>
    <n v="6.2208000000000006"/>
  </r>
  <r>
    <n v="940"/>
    <s v="CA-2012-148250"/>
    <x v="1"/>
    <x v="350"/>
    <d v="2012-12-17T00:00:00"/>
    <s v="Standard Class"/>
    <x v="345"/>
    <s v="Rachel Payne"/>
    <x v="1"/>
    <s v="United States"/>
    <x v="169"/>
    <x v="1"/>
    <n v="92503"/>
    <x v="1"/>
    <s v="OFF-AP-10003040"/>
    <x v="1"/>
    <x v="9"/>
    <s v="Fellowes 8 Outlet Superior Workstation Surge Protector w/o Phone/Fax/Modem Protection"/>
    <n v="134.47999999999999"/>
    <n v="4"/>
    <n v="0"/>
    <n v="34.964799999999997"/>
  </r>
  <r>
    <n v="941"/>
    <s v="CA-2013-105760"/>
    <x v="0"/>
    <x v="351"/>
    <d v="2013-06-21T00:00:00"/>
    <s v="First Class"/>
    <x v="346"/>
    <s v="Karen Carlisle"/>
    <x v="1"/>
    <s v="United States"/>
    <x v="8"/>
    <x v="1"/>
    <n v="94110"/>
    <x v="1"/>
    <s v="OFF-PA-10000350"/>
    <x v="1"/>
    <x v="10"/>
    <s v="Message Book, Standard Line &quot;While You Were Out&quot;, 5 1/2&quot; X 4&quot;, 200 Sets/Book"/>
    <n v="17.12"/>
    <n v="2"/>
    <n v="0"/>
    <n v="8.0464000000000002"/>
  </r>
  <r>
    <n v="942"/>
    <s v="CA-2013-142958"/>
    <x v="0"/>
    <x v="180"/>
    <d v="2013-12-21T00:00:00"/>
    <s v="Standard Class"/>
    <x v="338"/>
    <s v="Rob Williams"/>
    <x v="1"/>
    <s v="United States"/>
    <x v="170"/>
    <x v="1"/>
    <n v="90503"/>
    <x v="1"/>
    <s v="OFF-BI-10001759"/>
    <x v="1"/>
    <x v="8"/>
    <s v="Acco Pressboard Covers with Storage Hooks, 14 7/8&quot; x 11&quot;, Dark Blue"/>
    <n v="6.0960000000000001"/>
    <n v="2"/>
    <n v="0.2"/>
    <n v="2.2098"/>
  </r>
  <r>
    <n v="943"/>
    <s v="CA-2013-142958"/>
    <x v="0"/>
    <x v="180"/>
    <d v="2013-12-21T00:00:00"/>
    <s v="Standard Class"/>
    <x v="338"/>
    <s v="Rob Williams"/>
    <x v="1"/>
    <s v="United States"/>
    <x v="170"/>
    <x v="1"/>
    <n v="90503"/>
    <x v="1"/>
    <s v="FUR-TA-10000577"/>
    <x v="0"/>
    <x v="3"/>
    <s v="Bretford CR4500 Series Slim Rectangular Table"/>
    <n v="1114.2719999999999"/>
    <n v="4"/>
    <n v="0.2"/>
    <n v="41.785200000000032"/>
  </r>
  <r>
    <n v="944"/>
    <s v="CA-2012-120880"/>
    <x v="1"/>
    <x v="352"/>
    <d v="2012-06-03T00:00:00"/>
    <s v="Standard Class"/>
    <x v="139"/>
    <s v="John Lucas"/>
    <x v="0"/>
    <s v="United States"/>
    <x v="4"/>
    <x v="4"/>
    <n v="98105"/>
    <x v="1"/>
    <s v="OFF-PA-10004101"/>
    <x v="1"/>
    <x v="10"/>
    <s v="Xerox 1894"/>
    <n v="32.400000000000006"/>
    <n v="5"/>
    <n v="0"/>
    <n v="15.552000000000001"/>
  </r>
  <r>
    <n v="945"/>
    <s v="CA-2012-120880"/>
    <x v="1"/>
    <x v="352"/>
    <d v="2012-06-03T00:00:00"/>
    <s v="Standard Class"/>
    <x v="139"/>
    <s v="John Lucas"/>
    <x v="0"/>
    <s v="United States"/>
    <x v="4"/>
    <x v="4"/>
    <n v="98105"/>
    <x v="1"/>
    <s v="OFF-ST-10001496"/>
    <x v="1"/>
    <x v="4"/>
    <s v="Standard Rollaway File with Lock"/>
    <n v="540.56999999999994"/>
    <n v="3"/>
    <n v="0"/>
    <n v="140.54820000000001"/>
  </r>
  <r>
    <n v="946"/>
    <s v="CA-2012-120880"/>
    <x v="1"/>
    <x v="352"/>
    <d v="2012-06-03T00:00:00"/>
    <s v="Standard Class"/>
    <x v="139"/>
    <s v="John Lucas"/>
    <x v="0"/>
    <s v="United States"/>
    <x v="4"/>
    <x v="4"/>
    <n v="98105"/>
    <x v="1"/>
    <s v="OFF-BI-10002931"/>
    <x v="1"/>
    <x v="8"/>
    <s v="Avery Trapezoid Extra Heavy Duty 4&quot; Binders"/>
    <n v="167.76"/>
    <n v="5"/>
    <n v="0.2"/>
    <n v="62.91"/>
  </r>
  <r>
    <n v="947"/>
    <s v="US-2012-140200"/>
    <x v="1"/>
    <x v="353"/>
    <d v="2012-07-28T00:00:00"/>
    <s v="First Class"/>
    <x v="222"/>
    <s v="Cynthia Arntzen"/>
    <x v="0"/>
    <s v="United States"/>
    <x v="123"/>
    <x v="16"/>
    <n v="85204"/>
    <x v="1"/>
    <s v="FUR-TA-10002356"/>
    <x v="0"/>
    <x v="3"/>
    <s v="Bevis Boat-Shaped Conference Table"/>
    <n v="393.16500000000002"/>
    <n v="3"/>
    <n v="0.5"/>
    <n v="-204.44580000000005"/>
  </r>
  <r>
    <n v="948"/>
    <s v="US-2014-110576"/>
    <x v="3"/>
    <x v="354"/>
    <d v="2014-12-03T00:00:00"/>
    <s v="Standard Class"/>
    <x v="176"/>
    <s v="Ross Baird"/>
    <x v="2"/>
    <s v="United States"/>
    <x v="10"/>
    <x v="9"/>
    <n v="19120"/>
    <x v="3"/>
    <s v="FUR-FU-10003601"/>
    <x v="0"/>
    <x v="5"/>
    <s v="Deflect-o RollaMat Studded, Beveled Mat for Medium Pile Carpeting"/>
    <n v="516.48800000000006"/>
    <n v="7"/>
    <n v="0.2"/>
    <n v="-12.912200000000027"/>
  </r>
  <r>
    <n v="949"/>
    <s v="US-2014-110576"/>
    <x v="3"/>
    <x v="354"/>
    <d v="2014-12-03T00:00:00"/>
    <s v="Standard Class"/>
    <x v="176"/>
    <s v="Ross Baird"/>
    <x v="2"/>
    <s v="United States"/>
    <x v="10"/>
    <x v="9"/>
    <n v="19120"/>
    <x v="3"/>
    <s v="FUR-FU-10000576"/>
    <x v="0"/>
    <x v="5"/>
    <s v="Luxo Professional Fluorescent Magnifier Lamp with Clamp-Mount Base"/>
    <n v="1007.2320000000001"/>
    <n v="6"/>
    <n v="0.2"/>
    <n v="75.542400000000015"/>
  </r>
  <r>
    <n v="950"/>
    <s v="US-2014-110576"/>
    <x v="3"/>
    <x v="354"/>
    <d v="2014-12-03T00:00:00"/>
    <s v="Standard Class"/>
    <x v="176"/>
    <s v="Ross Baird"/>
    <x v="2"/>
    <s v="United States"/>
    <x v="10"/>
    <x v="9"/>
    <n v="19120"/>
    <x v="3"/>
    <s v="FUR-TA-10004154"/>
    <x v="0"/>
    <x v="3"/>
    <s v="Riverside Furniture Oval Coffee Table, Oval End Table, End Table with Drawer"/>
    <n v="2065.3200000000002"/>
    <n v="12"/>
    <n v="0.4"/>
    <n v="-619.59600000000012"/>
  </r>
  <r>
    <n v="951"/>
    <s v="US-2014-110576"/>
    <x v="3"/>
    <x v="354"/>
    <d v="2014-12-03T00:00:00"/>
    <s v="Standard Class"/>
    <x v="176"/>
    <s v="Ross Baird"/>
    <x v="2"/>
    <s v="United States"/>
    <x v="10"/>
    <x v="9"/>
    <n v="19120"/>
    <x v="3"/>
    <s v="OFF-PA-10000788"/>
    <x v="1"/>
    <x v="10"/>
    <s v="Xerox 210"/>
    <n v="15.552000000000003"/>
    <n v="3"/>
    <n v="0.2"/>
    <n v="5.4432"/>
  </r>
  <r>
    <n v="952"/>
    <s v="US-2014-110576"/>
    <x v="3"/>
    <x v="354"/>
    <d v="2014-12-03T00:00:00"/>
    <s v="Standard Class"/>
    <x v="176"/>
    <s v="Ross Baird"/>
    <x v="2"/>
    <s v="United States"/>
    <x v="10"/>
    <x v="9"/>
    <n v="19120"/>
    <x v="3"/>
    <s v="OFF-PA-10002479"/>
    <x v="1"/>
    <x v="10"/>
    <s v="Xerox 4200 Series MultiUse Premium Copy Paper (20Lb. and 84 Bright)"/>
    <n v="25.344000000000001"/>
    <n v="6"/>
    <n v="0.2"/>
    <n v="7.92"/>
  </r>
  <r>
    <n v="953"/>
    <s v="CA-2014-131156"/>
    <x v="3"/>
    <x v="355"/>
    <d v="2014-04-08T00:00:00"/>
    <s v="Standard Class"/>
    <x v="347"/>
    <s v="Katherine Hughes"/>
    <x v="0"/>
    <s v="United States"/>
    <x v="10"/>
    <x v="9"/>
    <n v="19143"/>
    <x v="3"/>
    <s v="FUR-FU-10001940"/>
    <x v="0"/>
    <x v="5"/>
    <s v="Staples"/>
    <n v="25.472000000000001"/>
    <n v="4"/>
    <n v="0.2"/>
    <n v="7.6416000000000022"/>
  </r>
  <r>
    <n v="954"/>
    <s v="CA-2014-136539"/>
    <x v="3"/>
    <x v="116"/>
    <d v="2015-01-02T00:00:00"/>
    <s v="Standard Class"/>
    <x v="348"/>
    <s v="Greg Hansen"/>
    <x v="0"/>
    <s v="United States"/>
    <x v="171"/>
    <x v="5"/>
    <n v="78664"/>
    <x v="2"/>
    <s v="OFF-AR-10001958"/>
    <x v="1"/>
    <x v="6"/>
    <s v="Stanley Bostitch Contemporary Electric Pencil Sharpeners"/>
    <n v="27.168000000000003"/>
    <n v="2"/>
    <n v="0.2"/>
    <n v="2.7168000000000001"/>
  </r>
  <r>
    <n v="955"/>
    <s v="CA-2014-136539"/>
    <x v="3"/>
    <x v="116"/>
    <d v="2015-01-02T00:00:00"/>
    <s v="Standard Class"/>
    <x v="348"/>
    <s v="Greg Hansen"/>
    <x v="0"/>
    <s v="United States"/>
    <x v="171"/>
    <x v="5"/>
    <n v="78664"/>
    <x v="2"/>
    <s v="FUR-BO-10004709"/>
    <x v="0"/>
    <x v="0"/>
    <s v="Bush Westfield Collection Bookcases, Medium Cherry Finish"/>
    <n v="78.852799999999988"/>
    <n v="2"/>
    <n v="0.32"/>
    <n v="-11.595999999999997"/>
  </r>
  <r>
    <n v="956"/>
    <s v="CA-2014-119305"/>
    <x v="3"/>
    <x v="329"/>
    <d v="2014-12-05T00:00:00"/>
    <s v="Standard Class"/>
    <x v="349"/>
    <s v="Scott Williamson"/>
    <x v="0"/>
    <s v="United States"/>
    <x v="25"/>
    <x v="35"/>
    <n v="39212"/>
    <x v="0"/>
    <s v="OFF-ST-10000604"/>
    <x v="1"/>
    <x v="4"/>
    <s v="Home/Office Personal File Carts"/>
    <n v="173.79999999999998"/>
    <n v="5"/>
    <n v="0"/>
    <n v="43.449999999999989"/>
  </r>
  <r>
    <n v="957"/>
    <s v="CA-2014-102414"/>
    <x v="3"/>
    <x v="356"/>
    <d v="2014-05-19T00:00:00"/>
    <s v="Second Class"/>
    <x v="350"/>
    <s v="Joseph Airdo"/>
    <x v="0"/>
    <s v="United States"/>
    <x v="42"/>
    <x v="16"/>
    <n v="85023"/>
    <x v="1"/>
    <s v="TEC-PH-10002923"/>
    <x v="2"/>
    <x v="7"/>
    <s v="Logitech B530 USB Headset - headset - Full size, Binaural"/>
    <n v="29.592000000000002"/>
    <n v="1"/>
    <n v="0.2"/>
    <n v="2.5893000000000006"/>
  </r>
  <r>
    <n v="958"/>
    <s v="CA-2014-102414"/>
    <x v="3"/>
    <x v="356"/>
    <d v="2014-05-19T00:00:00"/>
    <s v="Second Class"/>
    <x v="350"/>
    <s v="Joseph Airdo"/>
    <x v="0"/>
    <s v="United States"/>
    <x v="42"/>
    <x v="16"/>
    <n v="85023"/>
    <x v="1"/>
    <s v="OFF-BI-10004465"/>
    <x v="1"/>
    <x v="8"/>
    <s v="Avery Durable Slant Ring Binders"/>
    <n v="4.7520000000000007"/>
    <n v="2"/>
    <n v="0.7"/>
    <n v="-3.1679999999999993"/>
  </r>
  <r>
    <n v="959"/>
    <s v="CA-2014-102414"/>
    <x v="3"/>
    <x v="356"/>
    <d v="2014-05-19T00:00:00"/>
    <s v="Second Class"/>
    <x v="350"/>
    <s v="Joseph Airdo"/>
    <x v="0"/>
    <s v="United States"/>
    <x v="42"/>
    <x v="16"/>
    <n v="85023"/>
    <x v="1"/>
    <s v="OFF-PA-10002333"/>
    <x v="1"/>
    <x v="10"/>
    <s v="Universal Ultra Bright White Copier/Laser Paper, 8 1/2&quot; x 11&quot;, Ream"/>
    <n v="15.552000000000003"/>
    <n v="3"/>
    <n v="0.2"/>
    <n v="5.6375999999999999"/>
  </r>
  <r>
    <n v="960"/>
    <s v="CA-2012-112571"/>
    <x v="1"/>
    <x v="357"/>
    <d v="2012-09-22T00:00:00"/>
    <s v="Same Day"/>
    <x v="351"/>
    <s v="Daniel Lacy"/>
    <x v="0"/>
    <s v="United States"/>
    <x v="147"/>
    <x v="1"/>
    <n v="92054"/>
    <x v="1"/>
    <s v="FUR-FU-10004188"/>
    <x v="0"/>
    <x v="5"/>
    <s v="Luxo Professional Combination Clamp-On Lamps"/>
    <n v="204.6"/>
    <n v="2"/>
    <n v="0"/>
    <n v="53.195999999999998"/>
  </r>
  <r>
    <n v="961"/>
    <s v="CA-2014-152142"/>
    <x v="3"/>
    <x v="237"/>
    <d v="2014-11-20T00:00:00"/>
    <s v="Standard Class"/>
    <x v="352"/>
    <s v="Lindsay Williams"/>
    <x v="1"/>
    <s v="United States"/>
    <x v="8"/>
    <x v="1"/>
    <n v="94110"/>
    <x v="1"/>
    <s v="FUR-CH-10002965"/>
    <x v="0"/>
    <x v="1"/>
    <s v="Global Leather Highback Executive Chair with Pneumatic Height Adjustment, Black"/>
    <n v="321.56799999999998"/>
    <n v="2"/>
    <n v="0.2"/>
    <n v="28.137200000000007"/>
  </r>
  <r>
    <n v="962"/>
    <s v="CA-2012-160059"/>
    <x v="1"/>
    <x v="154"/>
    <d v="2012-12-01T00:00:00"/>
    <s v="Standard Class"/>
    <x v="353"/>
    <s v="Thomas Brumley"/>
    <x v="2"/>
    <s v="United States"/>
    <x v="115"/>
    <x v="36"/>
    <n v="72701"/>
    <x v="0"/>
    <s v="OFF-BI-10000145"/>
    <x v="1"/>
    <x v="8"/>
    <s v="Zipper Ring Binder Pockets"/>
    <n v="6.24"/>
    <n v="2"/>
    <n v="0"/>
    <n v="3.0575999999999999"/>
  </r>
  <r>
    <n v="963"/>
    <s v="CA-2013-120859"/>
    <x v="0"/>
    <x v="142"/>
    <d v="2013-09-05T00:00:00"/>
    <s v="First Class"/>
    <x v="51"/>
    <s v="Cynthia Voltz"/>
    <x v="1"/>
    <s v="United States"/>
    <x v="8"/>
    <x v="1"/>
    <n v="94110"/>
    <x v="1"/>
    <s v="OFF-EN-10001335"/>
    <x v="1"/>
    <x v="12"/>
    <s v="White Business Envelopes with Contemporary Seam, Recycled White Business Envelopes"/>
    <n v="21.88"/>
    <n v="2"/>
    <n v="0"/>
    <n v="10.94"/>
  </r>
  <r>
    <n v="964"/>
    <s v="CA-2011-127488"/>
    <x v="2"/>
    <x v="358"/>
    <d v="2011-09-24T00:00:00"/>
    <s v="Second Class"/>
    <x v="333"/>
    <s v="Maribeth Schnelling"/>
    <x v="0"/>
    <s v="United States"/>
    <x v="172"/>
    <x v="2"/>
    <n v="33433"/>
    <x v="0"/>
    <s v="OFF-LA-10001613"/>
    <x v="1"/>
    <x v="2"/>
    <s v="Avery File Folder Labels"/>
    <n v="4.6079999999999997"/>
    <n v="2"/>
    <n v="0.2"/>
    <n v="1.6704000000000001"/>
  </r>
  <r>
    <n v="965"/>
    <s v="CA-2014-135279"/>
    <x v="3"/>
    <x v="359"/>
    <d v="2014-04-12T00:00:00"/>
    <s v="First Class"/>
    <x v="354"/>
    <s v="Bryan Spruell"/>
    <x v="2"/>
    <s v="United States"/>
    <x v="20"/>
    <x v="15"/>
    <n v="10011"/>
    <x v="3"/>
    <s v="OFF-LA-10004055"/>
    <x v="1"/>
    <x v="2"/>
    <s v="Color-Coded Legal Exhibit Labels"/>
    <n v="9.82"/>
    <n v="2"/>
    <n v="0"/>
    <n v="4.8117999999999999"/>
  </r>
  <r>
    <n v="966"/>
    <s v="CA-2014-135279"/>
    <x v="3"/>
    <x v="359"/>
    <d v="2014-04-12T00:00:00"/>
    <s v="First Class"/>
    <x v="354"/>
    <s v="Bryan Spruell"/>
    <x v="2"/>
    <s v="United States"/>
    <x v="20"/>
    <x v="15"/>
    <n v="10011"/>
    <x v="3"/>
    <s v="OFF-AR-10004344"/>
    <x v="1"/>
    <x v="6"/>
    <s v="Bulldog Vacuum Base Pencil Sharpener"/>
    <n v="35.97"/>
    <n v="3"/>
    <n v="0"/>
    <n v="9.7118999999999982"/>
  </r>
  <r>
    <n v="967"/>
    <s v="CA-2014-135279"/>
    <x v="3"/>
    <x v="359"/>
    <d v="2014-04-12T00:00:00"/>
    <s v="First Class"/>
    <x v="354"/>
    <s v="Bryan Spruell"/>
    <x v="2"/>
    <s v="United States"/>
    <x v="20"/>
    <x v="15"/>
    <n v="10011"/>
    <x v="3"/>
    <s v="OFF-PA-10004621"/>
    <x v="1"/>
    <x v="10"/>
    <s v="Xerox 212"/>
    <n v="12.96"/>
    <n v="2"/>
    <n v="0"/>
    <n v="6.2208000000000006"/>
  </r>
  <r>
    <n v="968"/>
    <s v="CA-2014-135279"/>
    <x v="3"/>
    <x v="359"/>
    <d v="2014-04-12T00:00:00"/>
    <s v="First Class"/>
    <x v="354"/>
    <s v="Bryan Spruell"/>
    <x v="2"/>
    <s v="United States"/>
    <x v="20"/>
    <x v="15"/>
    <n v="10011"/>
    <x v="3"/>
    <s v="OFF-PA-10001281"/>
    <x v="1"/>
    <x v="10"/>
    <s v="Computer Printout Paper with Letter-Trim Fine Perforations"/>
    <n v="191.6"/>
    <n v="4"/>
    <n v="0"/>
    <n v="91.967999999999989"/>
  </r>
  <r>
    <n v="969"/>
    <s v="CA-2014-135279"/>
    <x v="3"/>
    <x v="359"/>
    <d v="2014-04-12T00:00:00"/>
    <s v="First Class"/>
    <x v="354"/>
    <s v="Bryan Spruell"/>
    <x v="2"/>
    <s v="United States"/>
    <x v="20"/>
    <x v="15"/>
    <n v="10011"/>
    <x v="3"/>
    <s v="OFF-LA-10001613"/>
    <x v="1"/>
    <x v="2"/>
    <s v="Avery File Folder Labels"/>
    <n v="8.64"/>
    <n v="3"/>
    <n v="0"/>
    <n v="4.2336"/>
  </r>
  <r>
    <n v="970"/>
    <s v="CA-2014-135279"/>
    <x v="3"/>
    <x v="359"/>
    <d v="2014-04-12T00:00:00"/>
    <s v="First Class"/>
    <x v="354"/>
    <s v="Bryan Spruell"/>
    <x v="2"/>
    <s v="United States"/>
    <x v="20"/>
    <x v="15"/>
    <n v="10011"/>
    <x v="3"/>
    <s v="OFF-ST-10001097"/>
    <x v="1"/>
    <x v="4"/>
    <s v="Office Impressions Heavy Duty Welded Shelving &amp; Multimedia Storage Drawers"/>
    <n v="501.81000000000006"/>
    <n v="3"/>
    <n v="0"/>
    <n v="0"/>
  </r>
  <r>
    <n v="971"/>
    <s v="CA-2011-115791"/>
    <x v="2"/>
    <x v="360"/>
    <d v="2011-01-19T00:00:00"/>
    <s v="Second Class"/>
    <x v="111"/>
    <s v="Delfina Latchford"/>
    <x v="0"/>
    <s v="United States"/>
    <x v="10"/>
    <x v="9"/>
    <n v="19134"/>
    <x v="3"/>
    <s v="FUR-FU-10001095"/>
    <x v="0"/>
    <x v="5"/>
    <s v="DAX Black Cherry Wood-Tone Poster Frame"/>
    <n v="127.10400000000001"/>
    <n v="6"/>
    <n v="0.2"/>
    <n v="28.598399999999998"/>
  </r>
  <r>
    <n v="972"/>
    <s v="CA-2011-115791"/>
    <x v="2"/>
    <x v="360"/>
    <d v="2011-01-19T00:00:00"/>
    <s v="Second Class"/>
    <x v="111"/>
    <s v="Delfina Latchford"/>
    <x v="0"/>
    <s v="United States"/>
    <x v="10"/>
    <x v="9"/>
    <n v="19134"/>
    <x v="3"/>
    <s v="TEC-PH-10004614"/>
    <x v="2"/>
    <x v="7"/>
    <s v="AT&amp;T 841000 Phone"/>
    <n v="124.19999999999999"/>
    <n v="3"/>
    <n v="0.4"/>
    <n v="-31.050000000000011"/>
  </r>
  <r>
    <n v="973"/>
    <s v="CA-2011-115791"/>
    <x v="2"/>
    <x v="360"/>
    <d v="2011-01-19T00:00:00"/>
    <s v="Second Class"/>
    <x v="111"/>
    <s v="Delfina Latchford"/>
    <x v="0"/>
    <s v="United States"/>
    <x v="10"/>
    <x v="9"/>
    <n v="19134"/>
    <x v="3"/>
    <s v="OFF-BI-10001575"/>
    <x v="1"/>
    <x v="8"/>
    <s v="GBC Linen Binding Covers"/>
    <n v="18.588000000000005"/>
    <n v="2"/>
    <n v="0.7"/>
    <n v="-13.6312"/>
  </r>
  <r>
    <n v="974"/>
    <s v="CA-2011-115791"/>
    <x v="2"/>
    <x v="360"/>
    <d v="2011-01-19T00:00:00"/>
    <s v="Second Class"/>
    <x v="111"/>
    <s v="Delfina Latchford"/>
    <x v="0"/>
    <s v="United States"/>
    <x v="10"/>
    <x v="9"/>
    <n v="19134"/>
    <x v="3"/>
    <s v="OFF-LA-10001074"/>
    <x v="1"/>
    <x v="2"/>
    <s v="Round Specialty Laser Printer Labels"/>
    <n v="30.072000000000003"/>
    <n v="3"/>
    <n v="0.2"/>
    <n v="10.149299999999997"/>
  </r>
  <r>
    <n v="975"/>
    <s v="US-2014-103247"/>
    <x v="3"/>
    <x v="361"/>
    <d v="2014-10-09T00:00:00"/>
    <s v="Second Class"/>
    <x v="285"/>
    <s v="Phillina Ober"/>
    <x v="2"/>
    <s v="United States"/>
    <x v="20"/>
    <x v="15"/>
    <n v="10011"/>
    <x v="3"/>
    <s v="TEC-PH-10003555"/>
    <x v="2"/>
    <x v="7"/>
    <s v="Motorola HK250 Universal Bluetooth Headset"/>
    <n v="160.92999999999998"/>
    <n v="7"/>
    <n v="0"/>
    <n v="3.2186000000000092"/>
  </r>
  <r>
    <n v="976"/>
    <s v="US-2014-103247"/>
    <x v="3"/>
    <x v="361"/>
    <d v="2014-10-09T00:00:00"/>
    <s v="Second Class"/>
    <x v="285"/>
    <s v="Phillina Ober"/>
    <x v="2"/>
    <s v="United States"/>
    <x v="20"/>
    <x v="15"/>
    <n v="10011"/>
    <x v="3"/>
    <s v="OFF-BI-10004492"/>
    <x v="1"/>
    <x v="8"/>
    <s v="Tuf-Vin Binders"/>
    <n v="75.792000000000002"/>
    <n v="3"/>
    <n v="0.2"/>
    <n v="25.579799999999992"/>
  </r>
  <r>
    <n v="977"/>
    <s v="US-2014-100209"/>
    <x v="3"/>
    <x v="362"/>
    <d v="2014-07-16T00:00:00"/>
    <s v="Standard Class"/>
    <x v="143"/>
    <s v="Tamara Dahlen"/>
    <x v="0"/>
    <s v="United States"/>
    <x v="32"/>
    <x v="21"/>
    <n v="97206"/>
    <x v="1"/>
    <s v="OFF-BI-10002012"/>
    <x v="1"/>
    <x v="8"/>
    <s v="Wilson Jones Easy Flow II Sheet Lifters"/>
    <n v="1.0800000000000003"/>
    <n v="2"/>
    <n v="0.7"/>
    <n v="-0.79200000000000004"/>
  </r>
  <r>
    <n v="978"/>
    <s v="CA-2014-159366"/>
    <x v="3"/>
    <x v="363"/>
    <d v="2014-01-11T00:00:00"/>
    <s v="First Class"/>
    <x v="308"/>
    <s v="Bart Watters"/>
    <x v="1"/>
    <s v="United States"/>
    <x v="66"/>
    <x v="12"/>
    <n v="48205"/>
    <x v="2"/>
    <s v="TEC-MA-10000822"/>
    <x v="2"/>
    <x v="15"/>
    <s v="Lexmark MX611dhe Monochrome Laser Printer"/>
    <n v="3059.982"/>
    <n v="2"/>
    <n v="0.1"/>
    <n v="679.99599999999964"/>
  </r>
  <r>
    <n v="979"/>
    <s v="CA-2013-145499"/>
    <x v="0"/>
    <x v="198"/>
    <d v="2013-06-01T00:00:00"/>
    <s v="First Class"/>
    <x v="355"/>
    <s v="Robert Waldorf"/>
    <x v="0"/>
    <s v="United States"/>
    <x v="40"/>
    <x v="3"/>
    <n v="28403"/>
    <x v="0"/>
    <s v="OFF-BI-10000848"/>
    <x v="1"/>
    <x v="8"/>
    <s v="Angle-D Ring Binders"/>
    <n v="3.2820000000000005"/>
    <n v="2"/>
    <n v="0.7"/>
    <n v="-2.6256000000000004"/>
  </r>
  <r>
    <n v="980"/>
    <s v="CA-2012-157035"/>
    <x v="1"/>
    <x v="364"/>
    <d v="2012-12-12T00:00:00"/>
    <s v="First Class"/>
    <x v="33"/>
    <s v="Ken Brennan"/>
    <x v="1"/>
    <s v="United States"/>
    <x v="38"/>
    <x v="14"/>
    <n v="47201"/>
    <x v="2"/>
    <s v="OFF-PA-10004156"/>
    <x v="1"/>
    <x v="10"/>
    <s v="Xerox 188"/>
    <n v="34.019999999999996"/>
    <n v="3"/>
    <n v="0"/>
    <n v="16.669799999999999"/>
  </r>
  <r>
    <n v="981"/>
    <s v="CA-2013-144939"/>
    <x v="0"/>
    <x v="339"/>
    <d v="2013-10-09T00:00:00"/>
    <s v="Standard Class"/>
    <x v="12"/>
    <s v="Emily Burns"/>
    <x v="0"/>
    <s v="United States"/>
    <x v="20"/>
    <x v="15"/>
    <n v="10035"/>
    <x v="3"/>
    <s v="FUR-CH-10003199"/>
    <x v="0"/>
    <x v="1"/>
    <s v="Office Star - Contemporary Task Swivel Chair"/>
    <n v="599.29200000000003"/>
    <n v="6"/>
    <n v="0.1"/>
    <n v="93.223199999999977"/>
  </r>
  <r>
    <n v="982"/>
    <s v="CA-2011-163419"/>
    <x v="2"/>
    <x v="7"/>
    <d v="2011-11-14T00:00:00"/>
    <s v="Second Class"/>
    <x v="356"/>
    <s v="Tracy Zic"/>
    <x v="0"/>
    <s v="United States"/>
    <x v="103"/>
    <x v="22"/>
    <n v="80027"/>
    <x v="1"/>
    <s v="OFF-AR-10000034"/>
    <x v="1"/>
    <x v="6"/>
    <s v="BIC Brite Liner Grip Highlighters, Assorted, 5/Pack"/>
    <n v="3.3920000000000003"/>
    <n v="1"/>
    <n v="0.2"/>
    <n v="0.80559999999999987"/>
  </r>
  <r>
    <n v="983"/>
    <s v="CA-2011-163419"/>
    <x v="2"/>
    <x v="7"/>
    <d v="2011-11-14T00:00:00"/>
    <s v="Second Class"/>
    <x v="356"/>
    <s v="Tracy Zic"/>
    <x v="0"/>
    <s v="United States"/>
    <x v="103"/>
    <x v="22"/>
    <n v="80027"/>
    <x v="1"/>
    <s v="TEC-PH-10000560"/>
    <x v="2"/>
    <x v="7"/>
    <s v="Samsung Galaxy S III - 16GB - pebble blue (T-Mobile)"/>
    <n v="559.98400000000004"/>
    <n v="2"/>
    <n v="0.2"/>
    <n v="55.998400000000032"/>
  </r>
  <r>
    <n v="984"/>
    <s v="CA-2011-163419"/>
    <x v="2"/>
    <x v="7"/>
    <d v="2011-11-14T00:00:00"/>
    <s v="Second Class"/>
    <x v="356"/>
    <s v="Tracy Zic"/>
    <x v="0"/>
    <s v="United States"/>
    <x v="103"/>
    <x v="22"/>
    <n v="80027"/>
    <x v="1"/>
    <s v="FUR-CH-10000665"/>
    <x v="0"/>
    <x v="1"/>
    <s v="Global Airflow Leather Mesh Back Chair, Black"/>
    <n v="603.91999999999996"/>
    <n v="5"/>
    <n v="0.2"/>
    <n v="75.489999999999924"/>
  </r>
  <r>
    <n v="985"/>
    <s v="CA-2014-100314"/>
    <x v="3"/>
    <x v="365"/>
    <d v="2014-10-06T00:00:00"/>
    <s v="Standard Class"/>
    <x v="357"/>
    <s v="Ann Steele"/>
    <x v="2"/>
    <s v="United States"/>
    <x v="45"/>
    <x v="5"/>
    <n v="77506"/>
    <x v="2"/>
    <s v="OFF-LA-10001569"/>
    <x v="1"/>
    <x v="2"/>
    <s v="Avery 499"/>
    <n v="7.9680000000000009"/>
    <n v="2"/>
    <n v="0.2"/>
    <n v="2.5895999999999999"/>
  </r>
  <r>
    <n v="986"/>
    <s v="CA-2014-100314"/>
    <x v="3"/>
    <x v="365"/>
    <d v="2014-10-06T00:00:00"/>
    <s v="Standard Class"/>
    <x v="357"/>
    <s v="Ann Steele"/>
    <x v="2"/>
    <s v="United States"/>
    <x v="45"/>
    <x v="5"/>
    <n v="77506"/>
    <x v="2"/>
    <s v="OFF-EN-10000461"/>
    <x v="1"/>
    <x v="12"/>
    <s v="#10- 4 1/8&quot; x 9 1/2&quot; Recycled Envelopes"/>
    <n v="27.968000000000004"/>
    <n v="4"/>
    <n v="0.2"/>
    <n v="9.4391999999999996"/>
  </r>
  <r>
    <n v="987"/>
    <s v="CA-2014-100314"/>
    <x v="3"/>
    <x v="365"/>
    <d v="2014-10-06T00:00:00"/>
    <s v="Standard Class"/>
    <x v="357"/>
    <s v="Ann Steele"/>
    <x v="2"/>
    <s v="United States"/>
    <x v="45"/>
    <x v="5"/>
    <n v="77506"/>
    <x v="2"/>
    <s v="TEC-MA-10003066"/>
    <x v="2"/>
    <x v="15"/>
    <s v="Wasp CCD Handheld Bar Code Reader"/>
    <n v="336.51"/>
    <n v="3"/>
    <n v="0.4"/>
    <n v="44.867999999999967"/>
  </r>
  <r>
    <n v="988"/>
    <s v="CA-2012-146829"/>
    <x v="1"/>
    <x v="366"/>
    <d v="2012-03-10T00:00:00"/>
    <s v="Same Day"/>
    <x v="358"/>
    <s v="Toby Swindell"/>
    <x v="0"/>
    <s v="United States"/>
    <x v="12"/>
    <x v="5"/>
    <n v="77041"/>
    <x v="2"/>
    <s v="OFF-BI-10004022"/>
    <x v="1"/>
    <x v="8"/>
    <s v="Acco Suede Grain Vinyl Round Ring Binder"/>
    <n v="1.1119999999999997"/>
    <n v="2"/>
    <n v="0.8"/>
    <n v="-1.8904000000000001"/>
  </r>
  <r>
    <n v="989"/>
    <s v="CA-2014-167899"/>
    <x v="3"/>
    <x v="367"/>
    <d v="2014-05-27T00:00:00"/>
    <s v="Standard Class"/>
    <x v="189"/>
    <s v="John Grady"/>
    <x v="1"/>
    <s v="United States"/>
    <x v="109"/>
    <x v="15"/>
    <n v="13021"/>
    <x v="3"/>
    <s v="FUR-FU-10004071"/>
    <x v="0"/>
    <x v="5"/>
    <s v="Luxo Professional Magnifying Clamp-On Fluorescent Lamps"/>
    <n v="520.05000000000007"/>
    <n v="5"/>
    <n v="0"/>
    <n v="72.807000000000031"/>
  </r>
  <r>
    <n v="990"/>
    <s v="CA-2014-167899"/>
    <x v="3"/>
    <x v="367"/>
    <d v="2014-05-27T00:00:00"/>
    <s v="Standard Class"/>
    <x v="189"/>
    <s v="John Grady"/>
    <x v="1"/>
    <s v="United States"/>
    <x v="109"/>
    <x v="15"/>
    <n v="13021"/>
    <x v="3"/>
    <s v="OFF-AR-10001988"/>
    <x v="1"/>
    <x v="6"/>
    <s v="Bulldog Table or Wall-Mount Pencil Sharpener"/>
    <n v="17.97"/>
    <n v="3"/>
    <n v="0"/>
    <n v="5.2112999999999996"/>
  </r>
  <r>
    <n v="991"/>
    <s v="CA-2012-153549"/>
    <x v="1"/>
    <x v="368"/>
    <d v="2012-03-31T00:00:00"/>
    <s v="Second Class"/>
    <x v="359"/>
    <s v="Sara Luxemburg"/>
    <x v="2"/>
    <s v="United States"/>
    <x v="108"/>
    <x v="2"/>
    <n v="32216"/>
    <x v="0"/>
    <s v="FUR-CH-10004086"/>
    <x v="0"/>
    <x v="1"/>
    <s v="Hon 4070 Series Pagoda Armless Upholstered Stacking Chairs"/>
    <n v="1166.92"/>
    <n v="5"/>
    <n v="0.2"/>
    <n v="131.27849999999995"/>
  </r>
  <r>
    <n v="992"/>
    <s v="CA-2013-110023"/>
    <x v="0"/>
    <x v="369"/>
    <d v="2013-09-12T00:00:00"/>
    <s v="First Class"/>
    <x v="59"/>
    <s v="Troy Staebel"/>
    <x v="0"/>
    <s v="United States"/>
    <x v="20"/>
    <x v="15"/>
    <n v="10024"/>
    <x v="3"/>
    <s v="OFF-BI-10001036"/>
    <x v="1"/>
    <x v="8"/>
    <s v="Cardinal EasyOpen D-Ring Binders"/>
    <n v="14.624000000000002"/>
    <n v="2"/>
    <n v="0.2"/>
    <n v="5.484"/>
  </r>
  <r>
    <n v="993"/>
    <s v="CA-2013-105585"/>
    <x v="0"/>
    <x v="370"/>
    <d v="2013-08-28T00:00:00"/>
    <s v="First Class"/>
    <x v="288"/>
    <s v="Roland Fjeld"/>
    <x v="0"/>
    <s v="United States"/>
    <x v="49"/>
    <x v="1"/>
    <n v="95123"/>
    <x v="1"/>
    <s v="OFF-FA-10002983"/>
    <x v="1"/>
    <x v="13"/>
    <s v="Advantus SlideClip Paper Clips"/>
    <n v="10.23"/>
    <n v="3"/>
    <n v="0"/>
    <n v="4.9104000000000001"/>
  </r>
  <r>
    <n v="994"/>
    <s v="CA-2013-105585"/>
    <x v="0"/>
    <x v="370"/>
    <d v="2013-08-28T00:00:00"/>
    <s v="First Class"/>
    <x v="288"/>
    <s v="Roland Fjeld"/>
    <x v="0"/>
    <s v="United States"/>
    <x v="49"/>
    <x v="1"/>
    <n v="95123"/>
    <x v="1"/>
    <s v="OFF-PA-10003625"/>
    <x v="1"/>
    <x v="10"/>
    <s v="Xerox 1979"/>
    <n v="154.9"/>
    <n v="5"/>
    <n v="0"/>
    <n v="69.704999999999998"/>
  </r>
  <r>
    <n v="995"/>
    <s v="CA-2011-117639"/>
    <x v="2"/>
    <x v="371"/>
    <d v="2011-05-25T00:00:00"/>
    <s v="Standard Class"/>
    <x v="360"/>
    <s v="Mitch Willingham"/>
    <x v="1"/>
    <s v="United States"/>
    <x v="173"/>
    <x v="17"/>
    <n v="23464"/>
    <x v="0"/>
    <s v="OFF-BI-10003925"/>
    <x v="1"/>
    <x v="8"/>
    <s v="Fellowes PB300 Plastic Comb Binding Machine"/>
    <n v="2715.9300000000003"/>
    <n v="7"/>
    <n v="0"/>
    <n v="1276.4871000000001"/>
  </r>
  <r>
    <n v="996"/>
    <s v="CA-2011-117639"/>
    <x v="2"/>
    <x v="371"/>
    <d v="2011-05-25T00:00:00"/>
    <s v="Standard Class"/>
    <x v="360"/>
    <s v="Mitch Willingham"/>
    <x v="1"/>
    <s v="United States"/>
    <x v="173"/>
    <x v="17"/>
    <n v="23464"/>
    <x v="0"/>
    <s v="TEC-PH-10001530"/>
    <x v="2"/>
    <x v="7"/>
    <s v="Plantronics Voyager Pro Legend"/>
    <n v="617.97"/>
    <n v="3"/>
    <n v="0"/>
    <n v="173.0316"/>
  </r>
  <r>
    <n v="997"/>
    <s v="CA-2012-162537"/>
    <x v="1"/>
    <x v="372"/>
    <d v="2012-11-03T00:00:00"/>
    <s v="Standard Class"/>
    <x v="361"/>
    <s v="Rob Dowd"/>
    <x v="0"/>
    <s v="United States"/>
    <x v="0"/>
    <x v="0"/>
    <n v="42420"/>
    <x v="0"/>
    <s v="OFF-EN-10003862"/>
    <x v="1"/>
    <x v="12"/>
    <s v="Laser &amp; Ink Jet Business Envelopes"/>
    <n v="10.67"/>
    <n v="1"/>
    <n v="0"/>
    <n v="4.9081999999999999"/>
  </r>
  <r>
    <n v="998"/>
    <s v="CA-2012-162537"/>
    <x v="1"/>
    <x v="372"/>
    <d v="2012-11-03T00:00:00"/>
    <s v="Standard Class"/>
    <x v="361"/>
    <s v="Rob Dowd"/>
    <x v="0"/>
    <s v="United States"/>
    <x v="0"/>
    <x v="0"/>
    <n v="42420"/>
    <x v="0"/>
    <s v="OFF-ST-10004258"/>
    <x v="1"/>
    <x v="4"/>
    <s v="Portable Personal File Box"/>
    <n v="36.630000000000003"/>
    <n v="3"/>
    <n v="0"/>
    <n v="9.8901000000000039"/>
  </r>
  <r>
    <n v="999"/>
    <s v="CA-2012-162537"/>
    <x v="1"/>
    <x v="372"/>
    <d v="2012-11-03T00:00:00"/>
    <s v="Standard Class"/>
    <x v="361"/>
    <s v="Rob Dowd"/>
    <x v="0"/>
    <s v="United States"/>
    <x v="0"/>
    <x v="0"/>
    <n v="42420"/>
    <x v="0"/>
    <s v="FUR-FU-10002885"/>
    <x v="0"/>
    <x v="5"/>
    <s v="Magna Visual Magnetic Picture Hangers"/>
    <n v="24.1"/>
    <n v="5"/>
    <n v="0"/>
    <n v="9.1580000000000013"/>
  </r>
  <r>
    <n v="1000"/>
    <s v="CA-2012-162537"/>
    <x v="1"/>
    <x v="372"/>
    <d v="2012-11-03T00:00:00"/>
    <s v="Standard Class"/>
    <x v="361"/>
    <s v="Rob Dowd"/>
    <x v="0"/>
    <s v="United States"/>
    <x v="0"/>
    <x v="0"/>
    <n v="42420"/>
    <x v="0"/>
    <s v="FUR-FU-10001918"/>
    <x v="0"/>
    <x v="5"/>
    <s v="C-Line Cubicle Keepers Polyproplyene Holder With Velcro Backings"/>
    <n v="33.11"/>
    <n v="7"/>
    <n v="0"/>
    <n v="12.912900000000004"/>
  </r>
  <r>
    <n v="1001"/>
    <s v="CA-2013-155488"/>
    <x v="0"/>
    <x v="373"/>
    <d v="2013-11-18T00:00:00"/>
    <s v="Standard Class"/>
    <x v="86"/>
    <s v="Frank Merwin"/>
    <x v="2"/>
    <s v="United States"/>
    <x v="137"/>
    <x v="4"/>
    <n v="98661"/>
    <x v="1"/>
    <s v="OFF-AR-10002956"/>
    <x v="1"/>
    <x v="6"/>
    <s v="Boston 16801 Nautilus Battery Pencil Sharpener"/>
    <n v="44.02"/>
    <n v="2"/>
    <n v="0"/>
    <n v="11.4452"/>
  </r>
  <r>
    <n v="1002"/>
    <s v="CA-2012-124891"/>
    <x v="1"/>
    <x v="374"/>
    <d v="2012-07-31T00:00:00"/>
    <s v="Same Day"/>
    <x v="302"/>
    <s v="Rick Hansen"/>
    <x v="0"/>
    <s v="United States"/>
    <x v="20"/>
    <x v="15"/>
    <n v="10024"/>
    <x v="3"/>
    <s v="TEC-AC-10003033"/>
    <x v="2"/>
    <x v="11"/>
    <s v="Plantronics CS510 - Over-the-Head monaural Wireless Headset System"/>
    <n v="2309.65"/>
    <n v="7"/>
    <n v="0"/>
    <n v="762.18449999999984"/>
  </r>
  <r>
    <n v="1003"/>
    <s v="CA-2012-124891"/>
    <x v="1"/>
    <x v="374"/>
    <d v="2012-07-31T00:00:00"/>
    <s v="Same Day"/>
    <x v="302"/>
    <s v="Rick Hansen"/>
    <x v="0"/>
    <s v="United States"/>
    <x v="20"/>
    <x v="15"/>
    <n v="10024"/>
    <x v="3"/>
    <s v="FUR-TA-10002903"/>
    <x v="0"/>
    <x v="3"/>
    <s v="Bevis Round Bullnose 29&quot; High Table Top"/>
    <n v="1090.7819999999999"/>
    <n v="7"/>
    <n v="0.4"/>
    <n v="-290.87520000000001"/>
  </r>
  <r>
    <n v="1004"/>
    <s v="CA-2012-124891"/>
    <x v="1"/>
    <x v="374"/>
    <d v="2012-07-31T00:00:00"/>
    <s v="Same Day"/>
    <x v="302"/>
    <s v="Rick Hansen"/>
    <x v="0"/>
    <s v="United States"/>
    <x v="20"/>
    <x v="15"/>
    <n v="10024"/>
    <x v="3"/>
    <s v="OFF-PA-10004621"/>
    <x v="1"/>
    <x v="10"/>
    <s v="Xerox 212"/>
    <n v="19.440000000000001"/>
    <n v="3"/>
    <n v="0"/>
    <n v="9.3312000000000008"/>
  </r>
  <r>
    <n v="1005"/>
    <s v="CA-2012-126445"/>
    <x v="1"/>
    <x v="375"/>
    <d v="2012-08-31T00:00:00"/>
    <s v="Standard Class"/>
    <x v="362"/>
    <s v="Ryan Akin"/>
    <x v="0"/>
    <s v="United States"/>
    <x v="174"/>
    <x v="1"/>
    <n v="92563"/>
    <x v="1"/>
    <s v="OFF-ST-10000046"/>
    <x v="1"/>
    <x v="4"/>
    <s v="Fellowes Super Stor/Drawer Files"/>
    <n v="484.65000000000003"/>
    <n v="3"/>
    <n v="0"/>
    <n v="92.083500000000015"/>
  </r>
  <r>
    <n v="1006"/>
    <s v="CA-2012-111199"/>
    <x v="1"/>
    <x v="50"/>
    <d v="2012-11-17T00:00:00"/>
    <s v="Standard Class"/>
    <x v="300"/>
    <s v="Joe Kamberova"/>
    <x v="0"/>
    <s v="United States"/>
    <x v="108"/>
    <x v="3"/>
    <n v="28540"/>
    <x v="0"/>
    <s v="OFF-PA-10001790"/>
    <x v="1"/>
    <x v="10"/>
    <s v="Xerox 1910"/>
    <n v="115.29600000000001"/>
    <n v="3"/>
    <n v="0.2"/>
    <n v="40.353599999999986"/>
  </r>
  <r>
    <n v="1007"/>
    <s v="CA-2012-105312"/>
    <x v="1"/>
    <x v="376"/>
    <d v="2012-11-09T00:00:00"/>
    <s v="First Class"/>
    <x v="363"/>
    <s v="Meg Tillman"/>
    <x v="0"/>
    <s v="United States"/>
    <x v="48"/>
    <x v="16"/>
    <n v="85254"/>
    <x v="1"/>
    <s v="OFF-EN-10002600"/>
    <x v="1"/>
    <x v="12"/>
    <s v="Redi-Strip #10 Envelopes, 4 1/8 x 9 1/2"/>
    <n v="7.080000000000001"/>
    <n v="3"/>
    <n v="0.2"/>
    <n v="2.4779999999999989"/>
  </r>
  <r>
    <n v="1008"/>
    <s v="CA-2012-105312"/>
    <x v="1"/>
    <x v="376"/>
    <d v="2012-11-09T00:00:00"/>
    <s v="First Class"/>
    <x v="363"/>
    <s v="Meg Tillman"/>
    <x v="0"/>
    <s v="United States"/>
    <x v="48"/>
    <x v="16"/>
    <n v="85254"/>
    <x v="1"/>
    <s v="OFF-BI-10002049"/>
    <x v="1"/>
    <x v="8"/>
    <s v="UniKeep View Case Binders"/>
    <n v="4.4009999999999998"/>
    <n v="3"/>
    <n v="0.7"/>
    <n v="-3.5207999999999995"/>
  </r>
  <r>
    <n v="1009"/>
    <s v="US-2014-106705"/>
    <x v="3"/>
    <x v="377"/>
    <d v="2015-01-02T00:00:00"/>
    <s v="Standard Class"/>
    <x v="138"/>
    <s v="Patrick O'Brill"/>
    <x v="0"/>
    <s v="United States"/>
    <x v="140"/>
    <x v="23"/>
    <n v="52601"/>
    <x v="2"/>
    <s v="OFF-PA-10001509"/>
    <x v="1"/>
    <x v="10"/>
    <s v="Recycled Desk Saver Line &quot;While You Were Out&quot; Book, 5 1/2&quot; X 4&quot;"/>
    <n v="44.75"/>
    <n v="5"/>
    <n v="0"/>
    <n v="20.584999999999994"/>
  </r>
  <r>
    <n v="1010"/>
    <s v="CA-2014-135034"/>
    <x v="3"/>
    <x v="378"/>
    <d v="2014-08-04T00:00:00"/>
    <s v="First Class"/>
    <x v="247"/>
    <s v="Annie Thurman"/>
    <x v="0"/>
    <s v="United States"/>
    <x v="22"/>
    <x v="10"/>
    <n v="60653"/>
    <x v="2"/>
    <s v="TEC-PH-10003931"/>
    <x v="2"/>
    <x v="7"/>
    <s v="JBL Micro Wireless Portable Bluetooth Speaker"/>
    <n v="95.984000000000009"/>
    <n v="2"/>
    <n v="0.2"/>
    <n v="5.9990000000000023"/>
  </r>
  <r>
    <n v="1011"/>
    <s v="CA-2011-158540"/>
    <x v="2"/>
    <x v="156"/>
    <d v="2011-11-26T00:00:00"/>
    <s v="First Class"/>
    <x v="364"/>
    <s v="Vivek Gonzalez"/>
    <x v="0"/>
    <s v="United States"/>
    <x v="70"/>
    <x v="1"/>
    <n v="92037"/>
    <x v="1"/>
    <s v="FUR-FU-10001602"/>
    <x v="0"/>
    <x v="5"/>
    <s v="Eldon Delta Triangular Chair Mat, 52&quot; x 58&quot;, Clear"/>
    <n v="151.72"/>
    <n v="4"/>
    <n v="0"/>
    <n v="27.309599999999989"/>
  </r>
  <r>
    <n v="1012"/>
    <s v="CA-2014-118437"/>
    <x v="3"/>
    <x v="46"/>
    <d v="2014-06-22T00:00:00"/>
    <s v="Second Class"/>
    <x v="58"/>
    <s v="Philip Fox"/>
    <x v="0"/>
    <s v="United States"/>
    <x v="175"/>
    <x v="4"/>
    <n v="98502"/>
    <x v="1"/>
    <s v="FUR-FU-10004848"/>
    <x v="0"/>
    <x v="5"/>
    <s v="Howard Miller 13-3/4&quot; Diameter Brushed Chrome Round Wall Clock"/>
    <n v="155.25"/>
    <n v="3"/>
    <n v="0"/>
    <n v="46.574999999999996"/>
  </r>
  <r>
    <n v="1013"/>
    <s v="CA-2014-118437"/>
    <x v="3"/>
    <x v="46"/>
    <d v="2014-06-22T00:00:00"/>
    <s v="Second Class"/>
    <x v="58"/>
    <s v="Philip Fox"/>
    <x v="0"/>
    <s v="United States"/>
    <x v="175"/>
    <x v="4"/>
    <n v="98502"/>
    <x v="1"/>
    <s v="OFF-ST-10003722"/>
    <x v="1"/>
    <x v="4"/>
    <s v="Project Tote Personal File"/>
    <n v="14.03"/>
    <n v="1"/>
    <n v="0"/>
    <n v="4.068699999999998"/>
  </r>
  <r>
    <n v="1014"/>
    <s v="US-2012-126214"/>
    <x v="1"/>
    <x v="379"/>
    <d v="2012-12-24T00:00:00"/>
    <s v="Second Class"/>
    <x v="365"/>
    <s v="John Stevenson"/>
    <x v="0"/>
    <s v="United States"/>
    <x v="4"/>
    <x v="4"/>
    <n v="98103"/>
    <x v="1"/>
    <s v="FUR-TA-10003748"/>
    <x v="0"/>
    <x v="3"/>
    <s v="Bevis 36 x 72 Conference Tables"/>
    <n v="1618.37"/>
    <n v="13"/>
    <n v="0"/>
    <n v="356.04139999999995"/>
  </r>
  <r>
    <n v="1015"/>
    <s v="US-2012-126214"/>
    <x v="1"/>
    <x v="379"/>
    <d v="2012-12-24T00:00:00"/>
    <s v="Second Class"/>
    <x v="365"/>
    <s v="John Stevenson"/>
    <x v="0"/>
    <s v="United States"/>
    <x v="4"/>
    <x v="4"/>
    <n v="98103"/>
    <x v="1"/>
    <s v="TEC-AC-10003198"/>
    <x v="2"/>
    <x v="11"/>
    <s v="Enermax Acrylux Wireless Keyboard"/>
    <n v="99.6"/>
    <n v="1"/>
    <n v="0"/>
    <n v="36.851999999999997"/>
  </r>
  <r>
    <n v="1016"/>
    <s v="CA-2012-133025"/>
    <x v="1"/>
    <x v="14"/>
    <d v="2012-09-19T00:00:00"/>
    <s v="Second Class"/>
    <x v="246"/>
    <s v="Meg O'Connel"/>
    <x v="2"/>
    <s v="United States"/>
    <x v="1"/>
    <x v="1"/>
    <n v="90036"/>
    <x v="1"/>
    <s v="OFF-PA-10004100"/>
    <x v="1"/>
    <x v="10"/>
    <s v="Xerox 216"/>
    <n v="32.400000000000006"/>
    <n v="5"/>
    <n v="0"/>
    <n v="15.552000000000001"/>
  </r>
  <r>
    <n v="1017"/>
    <s v="CA-2012-108665"/>
    <x v="1"/>
    <x v="380"/>
    <d v="2012-07-10T00:00:00"/>
    <s v="Standard Class"/>
    <x v="366"/>
    <s v="Kalyca Meade"/>
    <x v="1"/>
    <s v="United States"/>
    <x v="20"/>
    <x v="15"/>
    <n v="10011"/>
    <x v="3"/>
    <s v="FUR-FU-10002191"/>
    <x v="0"/>
    <x v="5"/>
    <s v="G.E. Halogen Desk Lamp Bulbs"/>
    <n v="13.96"/>
    <n v="2"/>
    <n v="0"/>
    <n v="6.7008000000000001"/>
  </r>
  <r>
    <n v="1018"/>
    <s v="CA-2012-108665"/>
    <x v="1"/>
    <x v="380"/>
    <d v="2012-07-10T00:00:00"/>
    <s v="Standard Class"/>
    <x v="366"/>
    <s v="Kalyca Meade"/>
    <x v="1"/>
    <s v="United States"/>
    <x v="20"/>
    <x v="15"/>
    <n v="10011"/>
    <x v="3"/>
    <s v="FUR-FU-10000965"/>
    <x v="0"/>
    <x v="5"/>
    <s v="Howard Miller 11-1/2&quot; Diameter Ridgewood Wall Clock"/>
    <n v="155.82"/>
    <n v="3"/>
    <n v="0"/>
    <n v="63.886200000000002"/>
  </r>
  <r>
    <n v="1019"/>
    <s v="CA-2012-108665"/>
    <x v="1"/>
    <x v="380"/>
    <d v="2012-07-10T00:00:00"/>
    <s v="Standard Class"/>
    <x v="366"/>
    <s v="Kalyca Meade"/>
    <x v="1"/>
    <s v="United States"/>
    <x v="20"/>
    <x v="15"/>
    <n v="10011"/>
    <x v="3"/>
    <s v="TEC-PH-10004188"/>
    <x v="2"/>
    <x v="7"/>
    <s v="OtterBox Commuter Series Case - Samsung Galaxy S4"/>
    <n v="124.94999999999999"/>
    <n v="5"/>
    <n v="0"/>
    <n v="2.4990000000000023"/>
  </r>
  <r>
    <n v="1020"/>
    <s v="CA-2012-108665"/>
    <x v="1"/>
    <x v="380"/>
    <d v="2012-07-10T00:00:00"/>
    <s v="Standard Class"/>
    <x v="366"/>
    <s v="Kalyca Meade"/>
    <x v="1"/>
    <s v="United States"/>
    <x v="20"/>
    <x v="15"/>
    <n v="10011"/>
    <x v="3"/>
    <s v="OFF-ST-10001526"/>
    <x v="1"/>
    <x v="4"/>
    <s v="Iceberg Mobile Mega Data/Printer Cart "/>
    <n v="601.65"/>
    <n v="5"/>
    <n v="0"/>
    <n v="156.42899999999997"/>
  </r>
  <r>
    <n v="1021"/>
    <s v="CA-2012-124450"/>
    <x v="1"/>
    <x v="381"/>
    <d v="2012-05-03T00:00:00"/>
    <s v="Standard Class"/>
    <x v="218"/>
    <s v="Greg Tran"/>
    <x v="0"/>
    <s v="United States"/>
    <x v="176"/>
    <x v="40"/>
    <n v="20016"/>
    <x v="3"/>
    <s v="OFF-AR-10001166"/>
    <x v="1"/>
    <x v="6"/>
    <s v="Staples"/>
    <n v="22.740000000000002"/>
    <n v="3"/>
    <n v="0"/>
    <n v="8.8686000000000007"/>
  </r>
  <r>
    <n v="1022"/>
    <s v="CA-2012-124450"/>
    <x v="1"/>
    <x v="381"/>
    <d v="2012-05-03T00:00:00"/>
    <s v="Standard Class"/>
    <x v="218"/>
    <s v="Greg Tran"/>
    <x v="0"/>
    <s v="United States"/>
    <x v="176"/>
    <x v="40"/>
    <n v="20016"/>
    <x v="3"/>
    <s v="FUR-CH-10000309"/>
    <x v="0"/>
    <x v="1"/>
    <s v="Global Comet Stacking Arm Chair"/>
    <n v="1267.53"/>
    <n v="3"/>
    <n v="0"/>
    <n v="316.88249999999999"/>
  </r>
  <r>
    <n v="1023"/>
    <s v="CA-2012-124450"/>
    <x v="1"/>
    <x v="381"/>
    <d v="2012-05-03T00:00:00"/>
    <s v="Standard Class"/>
    <x v="218"/>
    <s v="Greg Tran"/>
    <x v="0"/>
    <s v="United States"/>
    <x v="176"/>
    <x v="40"/>
    <n v="20016"/>
    <x v="3"/>
    <s v="TEC-MA-10004212"/>
    <x v="2"/>
    <x v="15"/>
    <s v="Cisco SPA525G2 5-Line IP Phone"/>
    <n v="1379.92"/>
    <n v="8"/>
    <n v="0"/>
    <n v="648.56240000000003"/>
  </r>
  <r>
    <n v="1024"/>
    <s v="CA-2012-167269"/>
    <x v="1"/>
    <x v="382"/>
    <d v="2012-06-20T00:00:00"/>
    <s v="Standard Class"/>
    <x v="171"/>
    <s v="Philip Brown"/>
    <x v="0"/>
    <s v="United States"/>
    <x v="10"/>
    <x v="9"/>
    <n v="19134"/>
    <x v="3"/>
    <s v="OFF-EN-10003072"/>
    <x v="1"/>
    <x v="12"/>
    <s v="Peel &amp; Seel Envelopes"/>
    <n v="6.2080000000000002"/>
    <n v="2"/>
    <n v="0.2"/>
    <n v="2.1728000000000001"/>
  </r>
  <r>
    <n v="1025"/>
    <s v="CA-2014-106964"/>
    <x v="3"/>
    <x v="94"/>
    <d v="2014-12-21T00:00:00"/>
    <s v="First Class"/>
    <x v="367"/>
    <s v="Hallie Redmond"/>
    <x v="2"/>
    <s v="United States"/>
    <x v="1"/>
    <x v="1"/>
    <n v="90045"/>
    <x v="1"/>
    <s v="OFF-BI-10000320"/>
    <x v="1"/>
    <x v="8"/>
    <s v="GBC Plastic Binding Combs"/>
    <n v="11.808"/>
    <n v="2"/>
    <n v="0.2"/>
    <n v="4.2804000000000002"/>
  </r>
  <r>
    <n v="1026"/>
    <s v="CA-2013-126529"/>
    <x v="0"/>
    <x v="383"/>
    <d v="2013-01-13T00:00:00"/>
    <s v="Second Class"/>
    <x v="368"/>
    <s v="Deanra Eno"/>
    <x v="2"/>
    <s v="United States"/>
    <x v="24"/>
    <x v="24"/>
    <n v="45503"/>
    <x v="3"/>
    <s v="OFF-PA-10001166"/>
    <x v="1"/>
    <x v="10"/>
    <s v="Xerox 2"/>
    <n v="15.552000000000003"/>
    <n v="3"/>
    <n v="0.2"/>
    <n v="5.4432"/>
  </r>
  <r>
    <n v="1027"/>
    <s v="CA-2013-126529"/>
    <x v="0"/>
    <x v="383"/>
    <d v="2013-01-13T00:00:00"/>
    <s v="Second Class"/>
    <x v="368"/>
    <s v="Deanra Eno"/>
    <x v="2"/>
    <s v="United States"/>
    <x v="24"/>
    <x v="24"/>
    <n v="45503"/>
    <x v="3"/>
    <s v="OFF-PA-10003656"/>
    <x v="1"/>
    <x v="10"/>
    <s v="Xerox 1935"/>
    <n v="63.311999999999998"/>
    <n v="3"/>
    <n v="0.2"/>
    <n v="20.576399999999996"/>
  </r>
  <r>
    <n v="1028"/>
    <s v="CA-2013-126529"/>
    <x v="0"/>
    <x v="383"/>
    <d v="2013-01-13T00:00:00"/>
    <s v="Second Class"/>
    <x v="368"/>
    <s v="Deanra Eno"/>
    <x v="2"/>
    <s v="United States"/>
    <x v="24"/>
    <x v="24"/>
    <n v="45503"/>
    <x v="3"/>
    <s v="TEC-PH-10000148"/>
    <x v="2"/>
    <x v="7"/>
    <s v="Cyber Acoustics AC-202b Speech Recognition Stereo Headset"/>
    <n v="15.587999999999999"/>
    <n v="2"/>
    <n v="0.4"/>
    <n v="-9.8724000000000007"/>
  </r>
  <r>
    <n v="1029"/>
    <s v="CA-2011-163552"/>
    <x v="2"/>
    <x v="384"/>
    <d v="2011-07-15T00:00:00"/>
    <s v="Standard Class"/>
    <x v="156"/>
    <s v="Laura Armstrong"/>
    <x v="1"/>
    <s v="United States"/>
    <x v="83"/>
    <x v="30"/>
    <n v="7601"/>
    <x v="3"/>
    <s v="OFF-PA-10000474"/>
    <x v="1"/>
    <x v="10"/>
    <s v="Staples"/>
    <n v="177.2"/>
    <n v="5"/>
    <n v="0"/>
    <n v="83.283999999999992"/>
  </r>
  <r>
    <n v="1030"/>
    <s v="CA-2011-163552"/>
    <x v="2"/>
    <x v="384"/>
    <d v="2011-07-15T00:00:00"/>
    <s v="Standard Class"/>
    <x v="156"/>
    <s v="Laura Armstrong"/>
    <x v="1"/>
    <s v="United States"/>
    <x v="83"/>
    <x v="30"/>
    <n v="7601"/>
    <x v="3"/>
    <s v="TEC-PH-10003885"/>
    <x v="2"/>
    <x v="7"/>
    <s v="Cisco SPA508G"/>
    <n v="197.96999999999997"/>
    <n v="3"/>
    <n v="0"/>
    <n v="57.41129999999999"/>
  </r>
  <r>
    <n v="1031"/>
    <s v="CA-2011-163552"/>
    <x v="2"/>
    <x v="384"/>
    <d v="2011-07-15T00:00:00"/>
    <s v="Standard Class"/>
    <x v="156"/>
    <s v="Laura Armstrong"/>
    <x v="1"/>
    <s v="United States"/>
    <x v="83"/>
    <x v="30"/>
    <n v="7601"/>
    <x v="3"/>
    <s v="FUR-CH-10003379"/>
    <x v="0"/>
    <x v="1"/>
    <s v="Global Commerce Series High-Back Swivel/Tilt Chairs"/>
    <n v="854.94"/>
    <n v="3"/>
    <n v="0"/>
    <n v="213.73500000000001"/>
  </r>
  <r>
    <n v="1032"/>
    <s v="CA-2011-163552"/>
    <x v="2"/>
    <x v="384"/>
    <d v="2011-07-15T00:00:00"/>
    <s v="Standard Class"/>
    <x v="156"/>
    <s v="Laura Armstrong"/>
    <x v="1"/>
    <s v="United States"/>
    <x v="83"/>
    <x v="30"/>
    <n v="7601"/>
    <x v="3"/>
    <s v="FUR-FU-10000629"/>
    <x v="0"/>
    <x v="5"/>
    <s v="9-3/4 Diameter Round Wall Clock"/>
    <n v="124.10999999999999"/>
    <n v="9"/>
    <n v="0"/>
    <n v="52.126200000000004"/>
  </r>
  <r>
    <n v="1033"/>
    <s v="CA-2011-163552"/>
    <x v="2"/>
    <x v="384"/>
    <d v="2011-07-15T00:00:00"/>
    <s v="Standard Class"/>
    <x v="156"/>
    <s v="Laura Armstrong"/>
    <x v="1"/>
    <s v="United States"/>
    <x v="83"/>
    <x v="30"/>
    <n v="7601"/>
    <x v="3"/>
    <s v="OFF-LA-10001175"/>
    <x v="1"/>
    <x v="2"/>
    <s v="Avery 514"/>
    <n v="14.399999999999999"/>
    <n v="5"/>
    <n v="0"/>
    <n v="7.056"/>
  </r>
  <r>
    <n v="1034"/>
    <s v="CA-2013-109820"/>
    <x v="0"/>
    <x v="73"/>
    <d v="2013-11-23T00:00:00"/>
    <s v="First Class"/>
    <x v="369"/>
    <s v="Allen Goldenen"/>
    <x v="0"/>
    <s v="United States"/>
    <x v="74"/>
    <x v="24"/>
    <n v="45231"/>
    <x v="3"/>
    <s v="OFF-PA-10000955"/>
    <x v="1"/>
    <x v="10"/>
    <s v="Southworth 25% Cotton Granite Paper &amp; Envelopes"/>
    <n v="15.696000000000002"/>
    <n v="3"/>
    <n v="0.2"/>
    <n v="5.1011999999999995"/>
  </r>
  <r>
    <n v="1035"/>
    <s v="CA-2013-109820"/>
    <x v="0"/>
    <x v="73"/>
    <d v="2013-11-23T00:00:00"/>
    <s v="First Class"/>
    <x v="369"/>
    <s v="Allen Goldenen"/>
    <x v="0"/>
    <s v="United States"/>
    <x v="74"/>
    <x v="24"/>
    <n v="45231"/>
    <x v="3"/>
    <s v="OFF-BI-10003460"/>
    <x v="1"/>
    <x v="8"/>
    <s v="Acco 3-Hole Punch"/>
    <n v="2.6280000000000001"/>
    <n v="2"/>
    <n v="0.7"/>
    <n v="-1.9272"/>
  </r>
  <r>
    <n v="1036"/>
    <s v="CA-2013-109820"/>
    <x v="0"/>
    <x v="73"/>
    <d v="2013-11-23T00:00:00"/>
    <s v="First Class"/>
    <x v="369"/>
    <s v="Allen Goldenen"/>
    <x v="0"/>
    <s v="United States"/>
    <x v="74"/>
    <x v="24"/>
    <n v="45231"/>
    <x v="3"/>
    <s v="OFF-BI-10000474"/>
    <x v="1"/>
    <x v="8"/>
    <s v="Avery Recycled Flexi-View Covers for Binding Systems"/>
    <n v="14.427000000000003"/>
    <n v="3"/>
    <n v="0.7"/>
    <n v="-10.579799999999999"/>
  </r>
  <r>
    <n v="1037"/>
    <s v="CA-2013-113061"/>
    <x v="0"/>
    <x v="183"/>
    <d v="2013-04-27T00:00:00"/>
    <s v="Standard Class"/>
    <x v="330"/>
    <s v="Ed Ludwig"/>
    <x v="2"/>
    <s v="United States"/>
    <x v="177"/>
    <x v="25"/>
    <n v="65109"/>
    <x v="2"/>
    <s v="FUR-FU-10003975"/>
    <x v="0"/>
    <x v="5"/>
    <s v="Eldon Advantage Chair Mats for Low to Medium Pile Carpets"/>
    <n v="86.62"/>
    <n v="2"/>
    <n v="0"/>
    <n v="8.6619999999999919"/>
  </r>
  <r>
    <n v="1038"/>
    <s v="CA-2012-127418"/>
    <x v="1"/>
    <x v="385"/>
    <d v="2012-06-14T00:00:00"/>
    <s v="First Class"/>
    <x v="370"/>
    <s v="Jennifer Jackson"/>
    <x v="0"/>
    <s v="United States"/>
    <x v="1"/>
    <x v="1"/>
    <n v="90004"/>
    <x v="1"/>
    <s v="OFF-BI-10003707"/>
    <x v="1"/>
    <x v="8"/>
    <s v="Aluminum Screw Posts"/>
    <n v="36.624000000000002"/>
    <n v="3"/>
    <n v="0.2"/>
    <n v="13.734"/>
  </r>
  <r>
    <n v="1039"/>
    <s v="CA-2014-121818"/>
    <x v="3"/>
    <x v="225"/>
    <d v="2014-11-22T00:00:00"/>
    <s v="First Class"/>
    <x v="371"/>
    <s v="Jennifer Halladay"/>
    <x v="0"/>
    <s v="United States"/>
    <x v="140"/>
    <x v="3"/>
    <n v="27217"/>
    <x v="0"/>
    <s v="OFF-AR-10000203"/>
    <x v="1"/>
    <x v="6"/>
    <s v="Newell 336"/>
    <n v="23.968000000000004"/>
    <n v="7"/>
    <n v="0.2"/>
    <n v="2.696399999999997"/>
  </r>
  <r>
    <n v="1040"/>
    <s v="CA-2014-121818"/>
    <x v="3"/>
    <x v="225"/>
    <d v="2014-11-22T00:00:00"/>
    <s v="First Class"/>
    <x v="371"/>
    <s v="Jennifer Halladay"/>
    <x v="0"/>
    <s v="United States"/>
    <x v="140"/>
    <x v="3"/>
    <n v="27217"/>
    <x v="0"/>
    <s v="OFF-AR-10004790"/>
    <x v="1"/>
    <x v="6"/>
    <s v="Staples"/>
    <n v="28.728000000000002"/>
    <n v="3"/>
    <n v="0.2"/>
    <n v="1.7954999999999988"/>
  </r>
  <r>
    <n v="1041"/>
    <s v="CA-2013-127670"/>
    <x v="0"/>
    <x v="231"/>
    <d v="2013-03-25T00:00:00"/>
    <s v="Standard Class"/>
    <x v="372"/>
    <s v="Robert Dilbeck"/>
    <x v="2"/>
    <s v="United States"/>
    <x v="178"/>
    <x v="25"/>
    <n v="63376"/>
    <x v="2"/>
    <s v="FUR-TA-10001095"/>
    <x v="0"/>
    <x v="3"/>
    <s v="Chromcraft Round Conference Tables"/>
    <n v="697.16"/>
    <n v="4"/>
    <n v="0"/>
    <n v="146.40359999999998"/>
  </r>
  <r>
    <n v="1042"/>
    <s v="CA-2013-102981"/>
    <x v="0"/>
    <x v="47"/>
    <d v="2013-09-10T00:00:00"/>
    <s v="Second Class"/>
    <x v="373"/>
    <s v="Mary O'Rourke"/>
    <x v="0"/>
    <s v="United States"/>
    <x v="20"/>
    <x v="15"/>
    <n v="10035"/>
    <x v="3"/>
    <s v="TEC-AC-10004761"/>
    <x v="2"/>
    <x v="11"/>
    <s v="Maxell 4.7GB DVD+RW 3/Pack"/>
    <n v="31.86"/>
    <n v="2"/>
    <n v="0"/>
    <n v="11.151"/>
  </r>
  <r>
    <n v="1043"/>
    <s v="CA-2013-102981"/>
    <x v="0"/>
    <x v="47"/>
    <d v="2013-09-10T00:00:00"/>
    <s v="Second Class"/>
    <x v="373"/>
    <s v="Mary O'Rourke"/>
    <x v="0"/>
    <s v="United States"/>
    <x v="20"/>
    <x v="15"/>
    <n v="10035"/>
    <x v="3"/>
    <s v="FUR-BO-10001811"/>
    <x v="0"/>
    <x v="0"/>
    <s v="Atlantic Metals Mobile 5-Shelf Bookcases, Custom Colors"/>
    <n v="722.35200000000009"/>
    <n v="3"/>
    <n v="0.2"/>
    <n v="90.293999999999926"/>
  </r>
  <r>
    <n v="1044"/>
    <s v="CA-2014-115651"/>
    <x v="3"/>
    <x v="362"/>
    <d v="2014-07-13T00:00:00"/>
    <s v="First Class"/>
    <x v="374"/>
    <s v="Noel Staavos"/>
    <x v="1"/>
    <s v="United States"/>
    <x v="22"/>
    <x v="10"/>
    <n v="60610"/>
    <x v="2"/>
    <s v="OFF-AR-10001130"/>
    <x v="1"/>
    <x v="6"/>
    <s v="Quartet Alpha White Chalk, 12/Pack"/>
    <n v="8.84"/>
    <n v="5"/>
    <n v="0.2"/>
    <n v="2.9835000000000003"/>
  </r>
  <r>
    <n v="1045"/>
    <s v="CA-2014-115651"/>
    <x v="3"/>
    <x v="362"/>
    <d v="2014-07-13T00:00:00"/>
    <s v="First Class"/>
    <x v="374"/>
    <s v="Noel Staavos"/>
    <x v="1"/>
    <s v="United States"/>
    <x v="22"/>
    <x v="10"/>
    <n v="60610"/>
    <x v="2"/>
    <s v="OFF-AP-10000055"/>
    <x v="1"/>
    <x v="9"/>
    <s v="Belkin F9S820V06 8 Outlet Surge"/>
    <n v="58.463999999999977"/>
    <n v="9"/>
    <n v="0.8"/>
    <n v="-146.16000000000003"/>
  </r>
  <r>
    <n v="1046"/>
    <s v="CA-2014-152702"/>
    <x v="3"/>
    <x v="386"/>
    <d v="2014-10-17T00:00:00"/>
    <s v="Standard Class"/>
    <x v="17"/>
    <s v="Steve Nguyen"/>
    <x v="2"/>
    <s v="United States"/>
    <x v="179"/>
    <x v="10"/>
    <n v="61107"/>
    <x v="2"/>
    <s v="FUR-CH-10002304"/>
    <x v="0"/>
    <x v="1"/>
    <s v="Global Stack Chair without Arms, Black"/>
    <n v="254.60399999999998"/>
    <n v="14"/>
    <n v="0.3"/>
    <n v="-18.185999999999993"/>
  </r>
  <r>
    <n v="1047"/>
    <s v="CA-2013-169103"/>
    <x v="0"/>
    <x v="387"/>
    <d v="2013-03-14T00:00:00"/>
    <s v="Standard Class"/>
    <x v="233"/>
    <s v="Zuschuss Carroll"/>
    <x v="0"/>
    <s v="United States"/>
    <x v="100"/>
    <x v="2"/>
    <n v="33142"/>
    <x v="0"/>
    <s v="TEC-PH-10001530"/>
    <x v="2"/>
    <x v="7"/>
    <s v="Cisco Unified IP Phone 7945G VoIP phone"/>
    <n v="1363.96"/>
    <n v="5"/>
    <n v="0.2"/>
    <n v="85.247500000000002"/>
  </r>
  <r>
    <n v="1048"/>
    <s v="CA-2013-169103"/>
    <x v="0"/>
    <x v="387"/>
    <d v="2013-03-14T00:00:00"/>
    <s v="Standard Class"/>
    <x v="233"/>
    <s v="Zuschuss Carroll"/>
    <x v="0"/>
    <s v="United States"/>
    <x v="100"/>
    <x v="2"/>
    <n v="33142"/>
    <x v="0"/>
    <s v="FUR-FU-10004006"/>
    <x v="0"/>
    <x v="5"/>
    <s v="Deflect-o DuraMat Lighweight, Studded, Beveled Mat for Low Pile Carpeting"/>
    <n v="102.35999999999999"/>
    <n v="3"/>
    <n v="0.2"/>
    <n v="-3.8385000000000105"/>
  </r>
  <r>
    <n v="1049"/>
    <s v="CA-2011-139192"/>
    <x v="2"/>
    <x v="279"/>
    <d v="2011-06-01T00:00:00"/>
    <s v="Second Class"/>
    <x v="62"/>
    <s v="Lena Creighton"/>
    <x v="0"/>
    <s v="United States"/>
    <x v="8"/>
    <x v="1"/>
    <n v="94109"/>
    <x v="1"/>
    <s v="TEC-PH-10000486"/>
    <x v="2"/>
    <x v="7"/>
    <s v="Plantronics HL10 Handset Lifter"/>
    <n v="1113.5039999999999"/>
    <n v="12"/>
    <n v="0.2"/>
    <n v="125.2691999999999"/>
  </r>
  <r>
    <n v="1050"/>
    <s v="CA-2011-139192"/>
    <x v="2"/>
    <x v="279"/>
    <d v="2011-06-01T00:00:00"/>
    <s v="Second Class"/>
    <x v="62"/>
    <s v="Lena Creighton"/>
    <x v="0"/>
    <s v="United States"/>
    <x v="8"/>
    <x v="1"/>
    <n v="94109"/>
    <x v="1"/>
    <s v="TEC-AC-10001606"/>
    <x v="2"/>
    <x v="11"/>
    <s v="Logitech Wireless Performance Mouse MX for PC and Mac"/>
    <n v="99.99"/>
    <n v="1"/>
    <n v="0"/>
    <n v="37.996200000000002"/>
  </r>
  <r>
    <n v="1051"/>
    <s v="US-2012-153500"/>
    <x v="1"/>
    <x v="230"/>
    <d v="2012-07-05T00:00:00"/>
    <s v="First Class"/>
    <x v="375"/>
    <s v="Deirdre Greer"/>
    <x v="1"/>
    <s v="United States"/>
    <x v="10"/>
    <x v="9"/>
    <n v="19134"/>
    <x v="3"/>
    <s v="FUR-FU-10000293"/>
    <x v="0"/>
    <x v="5"/>
    <s v="Eldon Antistatic Chair Mats for Low to Medium Pile Carpets"/>
    <n v="168.46400000000003"/>
    <n v="2"/>
    <n v="0.2"/>
    <n v="-29.481200000000022"/>
  </r>
  <r>
    <n v="1052"/>
    <s v="US-2012-153500"/>
    <x v="1"/>
    <x v="230"/>
    <d v="2012-07-05T00:00:00"/>
    <s v="First Class"/>
    <x v="375"/>
    <s v="Deirdre Greer"/>
    <x v="1"/>
    <s v="United States"/>
    <x v="10"/>
    <x v="9"/>
    <n v="19134"/>
    <x v="3"/>
    <s v="OFF-PA-10001307"/>
    <x v="1"/>
    <x v="10"/>
    <s v="Important Message Pads, 50 4-1/4 x 5-1/2 Forms per Pad"/>
    <n v="6.7200000000000006"/>
    <n v="2"/>
    <n v="0.2"/>
    <n v="2.4359999999999995"/>
  </r>
  <r>
    <n v="1053"/>
    <s v="US-2012-153500"/>
    <x v="1"/>
    <x v="230"/>
    <d v="2012-07-05T00:00:00"/>
    <s v="First Class"/>
    <x v="375"/>
    <s v="Deirdre Greer"/>
    <x v="1"/>
    <s v="United States"/>
    <x v="10"/>
    <x v="9"/>
    <n v="19134"/>
    <x v="3"/>
    <s v="FUR-FU-10004460"/>
    <x v="0"/>
    <x v="5"/>
    <s v="Howard Miller 12&quot; Round Wall Clock"/>
    <n v="282.88800000000003"/>
    <n v="9"/>
    <n v="0.2"/>
    <n v="56.577599999999961"/>
  </r>
  <r>
    <n v="1054"/>
    <s v="CA-2012-110667"/>
    <x v="1"/>
    <x v="388"/>
    <d v="2012-04-08T00:00:00"/>
    <s v="Standard Class"/>
    <x v="376"/>
    <s v="Nicole Fjeld"/>
    <x v="2"/>
    <s v="United States"/>
    <x v="20"/>
    <x v="15"/>
    <n v="10009"/>
    <x v="3"/>
    <s v="OFF-AR-10000716"/>
    <x v="1"/>
    <x v="6"/>
    <s v="DIXON Ticonderoga Erasable Checking Pencils"/>
    <n v="11.16"/>
    <n v="2"/>
    <n v="0"/>
    <n v="4.3524000000000003"/>
  </r>
  <r>
    <n v="1055"/>
    <s v="CA-2012-110667"/>
    <x v="1"/>
    <x v="388"/>
    <d v="2012-04-08T00:00:00"/>
    <s v="Standard Class"/>
    <x v="376"/>
    <s v="Nicole Fjeld"/>
    <x v="2"/>
    <s v="United States"/>
    <x v="20"/>
    <x v="15"/>
    <n v="10009"/>
    <x v="3"/>
    <s v="FUR-FU-10004622"/>
    <x v="0"/>
    <x v="5"/>
    <s v="Eldon Advantage Foldable Chair Mats for Low Pile Carpets"/>
    <n v="108.4"/>
    <n v="2"/>
    <n v="0"/>
    <n v="22.763999999999996"/>
  </r>
  <r>
    <n v="1056"/>
    <s v="CA-2012-110667"/>
    <x v="1"/>
    <x v="388"/>
    <d v="2012-04-08T00:00:00"/>
    <s v="Standard Class"/>
    <x v="376"/>
    <s v="Nicole Fjeld"/>
    <x v="2"/>
    <s v="United States"/>
    <x v="20"/>
    <x v="15"/>
    <n v="10009"/>
    <x v="3"/>
    <s v="OFF-BI-10002735"/>
    <x v="1"/>
    <x v="8"/>
    <s v="GBC Prestige Therm-A-Bind Covers"/>
    <n v="82.344000000000008"/>
    <n v="3"/>
    <n v="0.2"/>
    <n v="27.791100000000004"/>
  </r>
  <r>
    <n v="1057"/>
    <s v="CA-2012-110667"/>
    <x v="1"/>
    <x v="388"/>
    <d v="2012-04-08T00:00:00"/>
    <s v="Standard Class"/>
    <x v="376"/>
    <s v="Nicole Fjeld"/>
    <x v="2"/>
    <s v="United States"/>
    <x v="20"/>
    <x v="15"/>
    <n v="10009"/>
    <x v="3"/>
    <s v="OFF-BI-10003529"/>
    <x v="1"/>
    <x v="8"/>
    <s v="Avery Round Ring Poly Binders"/>
    <n v="9.0879999999999992"/>
    <n v="4"/>
    <n v="0.2"/>
    <n v="3.2944"/>
  </r>
  <r>
    <n v="1058"/>
    <s v="CA-2014-167150"/>
    <x v="3"/>
    <x v="389"/>
    <d v="2014-12-18T00:00:00"/>
    <s v="Standard Class"/>
    <x v="130"/>
    <s v="Ben Peterman"/>
    <x v="1"/>
    <s v="United States"/>
    <x v="70"/>
    <x v="1"/>
    <n v="92037"/>
    <x v="1"/>
    <s v="OFF-BI-10001097"/>
    <x v="1"/>
    <x v="8"/>
    <s v="Avery Hole Reinforcements"/>
    <n v="19.936000000000003"/>
    <n v="4"/>
    <n v="0.2"/>
    <n v="7.2267999999999999"/>
  </r>
  <r>
    <n v="1059"/>
    <s v="CA-2014-167150"/>
    <x v="3"/>
    <x v="389"/>
    <d v="2014-12-18T00:00:00"/>
    <s v="Standard Class"/>
    <x v="130"/>
    <s v="Ben Peterman"/>
    <x v="1"/>
    <s v="United States"/>
    <x v="70"/>
    <x v="1"/>
    <n v="92037"/>
    <x v="1"/>
    <s v="OFF-BI-10001597"/>
    <x v="1"/>
    <x v="8"/>
    <s v="Wilson Jones Ledger-Size, Piano-Hinge Binder, 2&quot;, Blue"/>
    <n v="65.567999999999998"/>
    <n v="2"/>
    <n v="0.2"/>
    <n v="22.948799999999995"/>
  </r>
  <r>
    <n v="1060"/>
    <s v="CA-2013-105284"/>
    <x v="0"/>
    <x v="390"/>
    <d v="2013-12-02T00:00:00"/>
    <s v="Standard Class"/>
    <x v="377"/>
    <s v="Matthew Grinstein"/>
    <x v="2"/>
    <s v="United States"/>
    <x v="10"/>
    <x v="9"/>
    <n v="19143"/>
    <x v="3"/>
    <s v="OFF-FA-10001754"/>
    <x v="1"/>
    <x v="13"/>
    <s v="Stockwell Gold Paper Clips"/>
    <n v="4.4160000000000004"/>
    <n v="3"/>
    <n v="0.2"/>
    <n v="1.6008"/>
  </r>
  <r>
    <n v="1061"/>
    <s v="US-2012-125374"/>
    <x v="1"/>
    <x v="391"/>
    <d v="2012-03-29T00:00:00"/>
    <s v="Standard Class"/>
    <x v="148"/>
    <s v="Julia Dunbar"/>
    <x v="0"/>
    <s v="United States"/>
    <x v="12"/>
    <x v="5"/>
    <n v="77095"/>
    <x v="2"/>
    <s v="FUR-CH-10003396"/>
    <x v="0"/>
    <x v="1"/>
    <s v="Global Deluxe Steno Chair"/>
    <n v="107.77200000000001"/>
    <n v="2"/>
    <n v="0.3"/>
    <n v="-29.252400000000009"/>
  </r>
  <r>
    <n v="1062"/>
    <s v="CA-2012-161263"/>
    <x v="1"/>
    <x v="392"/>
    <d v="2012-04-21T00:00:00"/>
    <s v="Standard Class"/>
    <x v="378"/>
    <s v="Theresa Swint"/>
    <x v="1"/>
    <s v="United States"/>
    <x v="167"/>
    <x v="24"/>
    <n v="43615"/>
    <x v="3"/>
    <s v="OFF-AP-10002350"/>
    <x v="1"/>
    <x v="9"/>
    <s v="Belkin F9H710-06 7 Outlet SurgeMaster Surge Protector"/>
    <n v="45.216000000000001"/>
    <n v="3"/>
    <n v="0.2"/>
    <n v="4.5215999999999994"/>
  </r>
  <r>
    <n v="1063"/>
    <s v="CA-2012-161263"/>
    <x v="1"/>
    <x v="392"/>
    <d v="2012-04-21T00:00:00"/>
    <s v="Standard Class"/>
    <x v="378"/>
    <s v="Theresa Swint"/>
    <x v="1"/>
    <s v="United States"/>
    <x v="167"/>
    <x v="24"/>
    <n v="43615"/>
    <x v="3"/>
    <s v="OFF-FA-10004838"/>
    <x v="1"/>
    <x v="13"/>
    <s v="Super Bands, 12/Pack"/>
    <n v="10.416000000000002"/>
    <n v="7"/>
    <n v="0.2"/>
    <n v="-2.2134"/>
  </r>
  <r>
    <n v="1064"/>
    <s v="CA-2012-161263"/>
    <x v="1"/>
    <x v="392"/>
    <d v="2012-04-21T00:00:00"/>
    <s v="Standard Class"/>
    <x v="378"/>
    <s v="Theresa Swint"/>
    <x v="1"/>
    <s v="United States"/>
    <x v="167"/>
    <x v="24"/>
    <n v="43615"/>
    <x v="3"/>
    <s v="OFF-AR-10004757"/>
    <x v="1"/>
    <x v="6"/>
    <s v="Crayola Colored Pencils"/>
    <n v="7.8719999999999999"/>
    <n v="3"/>
    <n v="0.2"/>
    <n v="1.2791999999999994"/>
  </r>
  <r>
    <n v="1065"/>
    <s v="CA-2012-161263"/>
    <x v="1"/>
    <x v="392"/>
    <d v="2012-04-21T00:00:00"/>
    <s v="Standard Class"/>
    <x v="378"/>
    <s v="Theresa Swint"/>
    <x v="1"/>
    <s v="United States"/>
    <x v="167"/>
    <x v="24"/>
    <n v="43615"/>
    <x v="3"/>
    <s v="TEC-PH-10002115"/>
    <x v="2"/>
    <x v="7"/>
    <s v="Plantronics 81402"/>
    <n v="118.78199999999998"/>
    <n v="3"/>
    <n v="0.4"/>
    <n v="-27.715799999999994"/>
  </r>
  <r>
    <n v="1066"/>
    <s v="CA-2012-161263"/>
    <x v="1"/>
    <x v="392"/>
    <d v="2012-04-21T00:00:00"/>
    <s v="Standard Class"/>
    <x v="378"/>
    <s v="Theresa Swint"/>
    <x v="1"/>
    <s v="United States"/>
    <x v="167"/>
    <x v="24"/>
    <n v="43615"/>
    <x v="3"/>
    <s v="OFF-FA-10003059"/>
    <x v="1"/>
    <x v="13"/>
    <s v="Assorted Color Push Pins"/>
    <n v="1.4480000000000002"/>
    <n v="1"/>
    <n v="0.2"/>
    <n v="0.2352999999999999"/>
  </r>
  <r>
    <n v="1067"/>
    <s v="CA-2012-161263"/>
    <x v="1"/>
    <x v="392"/>
    <d v="2012-04-21T00:00:00"/>
    <s v="Standard Class"/>
    <x v="378"/>
    <s v="Theresa Swint"/>
    <x v="1"/>
    <s v="United States"/>
    <x v="167"/>
    <x v="24"/>
    <n v="43615"/>
    <x v="3"/>
    <s v="OFF-BI-10004330"/>
    <x v="1"/>
    <x v="8"/>
    <s v="GBC Velobind Prepunched Cover Sets, Regency Series"/>
    <n v="55.470000000000006"/>
    <n v="5"/>
    <n v="0.7"/>
    <n v="-46.224999999999994"/>
  </r>
  <r>
    <n v="1068"/>
    <s v="CA-2013-157686"/>
    <x v="0"/>
    <x v="393"/>
    <d v="2013-10-03T00:00:00"/>
    <s v="First Class"/>
    <x v="379"/>
    <s v="Brian DeCherney"/>
    <x v="0"/>
    <s v="United States"/>
    <x v="8"/>
    <x v="1"/>
    <n v="94122"/>
    <x v="1"/>
    <s v="FUR-CH-10001146"/>
    <x v="0"/>
    <x v="1"/>
    <s v="Global Value Mid-Back Manager's Chair, Gray"/>
    <n v="194.84800000000001"/>
    <n v="4"/>
    <n v="0.2"/>
    <n v="12.177999999999983"/>
  </r>
  <r>
    <n v="1069"/>
    <s v="US-2014-139955"/>
    <x v="3"/>
    <x v="394"/>
    <d v="2014-10-01T00:00:00"/>
    <s v="Second Class"/>
    <x v="380"/>
    <s v="Charles McCrossin"/>
    <x v="0"/>
    <s v="United States"/>
    <x v="180"/>
    <x v="5"/>
    <n v="78521"/>
    <x v="2"/>
    <s v="OFF-SU-10001935"/>
    <x v="1"/>
    <x v="14"/>
    <s v="Staples"/>
    <n v="1.7440000000000002"/>
    <n v="1"/>
    <n v="0.2"/>
    <n v="-0.34880000000000033"/>
  </r>
  <r>
    <n v="1070"/>
    <s v="US-2012-150161"/>
    <x v="1"/>
    <x v="395"/>
    <d v="2012-07-29T00:00:00"/>
    <s v="Standard Class"/>
    <x v="176"/>
    <s v="Ross Baird"/>
    <x v="2"/>
    <s v="United States"/>
    <x v="10"/>
    <x v="9"/>
    <n v="19143"/>
    <x v="3"/>
    <s v="OFF-BI-10001524"/>
    <x v="1"/>
    <x v="8"/>
    <s v="GBC Premium Transparent Covers with Diagonal Lined Pattern"/>
    <n v="25.176000000000005"/>
    <n v="4"/>
    <n v="0.7"/>
    <n v="-18.462400000000002"/>
  </r>
  <r>
    <n v="1071"/>
    <s v="CA-2012-144652"/>
    <x v="1"/>
    <x v="312"/>
    <d v="2012-11-26T00:00:00"/>
    <s v="Standard Class"/>
    <x v="381"/>
    <s v="Skye Norling"/>
    <x v="2"/>
    <s v="United States"/>
    <x v="1"/>
    <x v="1"/>
    <n v="90008"/>
    <x v="1"/>
    <s v="OFF-AR-10003732"/>
    <x v="1"/>
    <x v="6"/>
    <s v="Newell 333"/>
    <n v="19.459999999999997"/>
    <n v="7"/>
    <n v="0"/>
    <n v="5.0595999999999997"/>
  </r>
  <r>
    <n v="1072"/>
    <s v="CA-2013-152814"/>
    <x v="0"/>
    <x v="236"/>
    <d v="2013-05-03T00:00:00"/>
    <s v="Standard Class"/>
    <x v="382"/>
    <s v="Erica Hernandez"/>
    <x v="2"/>
    <s v="United States"/>
    <x v="60"/>
    <x v="22"/>
    <n v="80219"/>
    <x v="1"/>
    <s v="OFF-PA-10001970"/>
    <x v="1"/>
    <x v="10"/>
    <s v="Xerox 1881"/>
    <n v="29.472000000000001"/>
    <n v="3"/>
    <n v="0.2"/>
    <n v="9.9467999999999979"/>
  </r>
  <r>
    <n v="1073"/>
    <s v="CA-2014-106943"/>
    <x v="3"/>
    <x v="237"/>
    <d v="2014-11-20T00:00:00"/>
    <s v="Standard Class"/>
    <x v="383"/>
    <s v="Frank Olsen"/>
    <x v="0"/>
    <s v="United States"/>
    <x v="20"/>
    <x v="15"/>
    <n v="10035"/>
    <x v="3"/>
    <s v="OFF-BI-10003669"/>
    <x v="1"/>
    <x v="8"/>
    <s v="3M Organizer Strips"/>
    <n v="8.64"/>
    <n v="2"/>
    <n v="0.2"/>
    <n v="3.024"/>
  </r>
  <r>
    <n v="1074"/>
    <s v="CA-2013-134348"/>
    <x v="0"/>
    <x v="396"/>
    <d v="2013-11-20T00:00:00"/>
    <s v="Standard Class"/>
    <x v="384"/>
    <s v="Maurice Satty"/>
    <x v="0"/>
    <s v="United States"/>
    <x v="123"/>
    <x v="16"/>
    <n v="85204"/>
    <x v="1"/>
    <s v="OFF-BI-10003727"/>
    <x v="1"/>
    <x v="8"/>
    <s v="Avery Durable Slant Ring Binders With Label Holder"/>
    <n v="6.27"/>
    <n v="5"/>
    <n v="0.7"/>
    <n v="-4.5980000000000008"/>
  </r>
  <r>
    <n v="1075"/>
    <s v="CA-2013-134348"/>
    <x v="0"/>
    <x v="396"/>
    <d v="2013-11-20T00:00:00"/>
    <s v="Standard Class"/>
    <x v="384"/>
    <s v="Maurice Satty"/>
    <x v="0"/>
    <s v="United States"/>
    <x v="123"/>
    <x v="16"/>
    <n v="85204"/>
    <x v="1"/>
    <s v="OFF-BI-10004967"/>
    <x v="1"/>
    <x v="8"/>
    <s v="Round Ring Binders"/>
    <n v="4.3680000000000003"/>
    <n v="7"/>
    <n v="0.7"/>
    <n v="-3.3487999999999998"/>
  </r>
  <r>
    <n v="1076"/>
    <s v="CA-2013-134348"/>
    <x v="0"/>
    <x v="396"/>
    <d v="2013-11-20T00:00:00"/>
    <s v="Standard Class"/>
    <x v="384"/>
    <s v="Maurice Satty"/>
    <x v="0"/>
    <s v="United States"/>
    <x v="123"/>
    <x v="16"/>
    <n v="85204"/>
    <x v="1"/>
    <s v="TEC-AC-10003447"/>
    <x v="2"/>
    <x v="11"/>
    <s v="Micropad Numeric Keypads"/>
    <n v="31.983999999999998"/>
    <n v="2"/>
    <n v="0.2"/>
    <n v="1.9989999999999979"/>
  </r>
  <r>
    <n v="1077"/>
    <s v="CA-2013-161781"/>
    <x v="0"/>
    <x v="321"/>
    <d v="2013-10-01T00:00:00"/>
    <s v="First Class"/>
    <x v="385"/>
    <s v="Chad Cunningham"/>
    <x v="2"/>
    <s v="United States"/>
    <x v="38"/>
    <x v="14"/>
    <n v="47201"/>
    <x v="2"/>
    <s v="OFF-AR-10000255"/>
    <x v="1"/>
    <x v="6"/>
    <s v="Newell 328"/>
    <n v="40.879999999999995"/>
    <n v="7"/>
    <n v="0"/>
    <n v="10.628799999999998"/>
  </r>
  <r>
    <n v="1078"/>
    <s v="CA-2014-132521"/>
    <x v="3"/>
    <x v="397"/>
    <d v="2014-09-26T00:00:00"/>
    <s v="Second Class"/>
    <x v="386"/>
    <s v="Don Weiss"/>
    <x v="0"/>
    <s v="United States"/>
    <x v="4"/>
    <x v="4"/>
    <n v="98105"/>
    <x v="1"/>
    <s v="OFF-AP-10002191"/>
    <x v="1"/>
    <x v="9"/>
    <s v="Belkin 8 Outlet SurgeMaster II Gold Surge Protector"/>
    <n v="119.96"/>
    <n v="2"/>
    <n v="0"/>
    <n v="33.588800000000006"/>
  </r>
  <r>
    <n v="1079"/>
    <s v="CA-2014-132521"/>
    <x v="3"/>
    <x v="397"/>
    <d v="2014-09-26T00:00:00"/>
    <s v="Second Class"/>
    <x v="386"/>
    <s v="Don Weiss"/>
    <x v="0"/>
    <s v="United States"/>
    <x v="4"/>
    <x v="4"/>
    <n v="98105"/>
    <x v="1"/>
    <s v="OFF-ST-10001325"/>
    <x v="1"/>
    <x v="4"/>
    <s v="Sterilite Officeware Hinged File Box"/>
    <n v="31.44"/>
    <n v="3"/>
    <n v="0"/>
    <n v="8.4888000000000012"/>
  </r>
  <r>
    <n v="1080"/>
    <s v="CA-2014-132521"/>
    <x v="3"/>
    <x v="397"/>
    <d v="2014-09-26T00:00:00"/>
    <s v="Second Class"/>
    <x v="386"/>
    <s v="Don Weiss"/>
    <x v="0"/>
    <s v="United States"/>
    <x v="4"/>
    <x v="4"/>
    <n v="98105"/>
    <x v="1"/>
    <s v="OFF-BI-10000404"/>
    <x v="1"/>
    <x v="8"/>
    <s v="Avery Printable Repositionable Plastic Tabs"/>
    <n v="6.88"/>
    <n v="1"/>
    <n v="0.2"/>
    <n v="2.3220000000000001"/>
  </r>
  <r>
    <n v="1081"/>
    <s v="CA-2012-110016"/>
    <x v="1"/>
    <x v="239"/>
    <d v="2012-12-04T00:00:00"/>
    <s v="Standard Class"/>
    <x v="387"/>
    <s v="Bill Tyler"/>
    <x v="1"/>
    <s v="United States"/>
    <x v="66"/>
    <x v="12"/>
    <n v="48227"/>
    <x v="2"/>
    <s v="OFF-PA-10000349"/>
    <x v="1"/>
    <x v="10"/>
    <s v="Staples"/>
    <n v="19.920000000000002"/>
    <n v="4"/>
    <n v="0"/>
    <n v="9.3624000000000009"/>
  </r>
  <r>
    <n v="1082"/>
    <s v="CA-2012-110016"/>
    <x v="1"/>
    <x v="239"/>
    <d v="2012-12-04T00:00:00"/>
    <s v="Standard Class"/>
    <x v="387"/>
    <s v="Bill Tyler"/>
    <x v="1"/>
    <s v="United States"/>
    <x v="66"/>
    <x v="12"/>
    <n v="48227"/>
    <x v="2"/>
    <s v="FUR-CH-10002880"/>
    <x v="0"/>
    <x v="1"/>
    <s v="Global High-Back Leather Tilter, Burgundy"/>
    <n v="1106.9099999999999"/>
    <n v="9"/>
    <n v="0"/>
    <n v="121.76009999999994"/>
  </r>
  <r>
    <n v="1083"/>
    <s v="US-2013-143819"/>
    <x v="0"/>
    <x v="398"/>
    <d v="2013-03-06T00:00:00"/>
    <s v="Standard Class"/>
    <x v="30"/>
    <s v="Karen Daniels"/>
    <x v="0"/>
    <s v="United States"/>
    <x v="181"/>
    <x v="15"/>
    <n v="10701"/>
    <x v="3"/>
    <s v="FUR-TA-10001095"/>
    <x v="0"/>
    <x v="3"/>
    <s v="Chromcraft Round Conference Tables"/>
    <n v="836.59199999999998"/>
    <n v="8"/>
    <n v="0.4"/>
    <n v="-264.92079999999999"/>
  </r>
  <r>
    <n v="1084"/>
    <s v="US-2013-143819"/>
    <x v="0"/>
    <x v="398"/>
    <d v="2013-03-06T00:00:00"/>
    <s v="Standard Class"/>
    <x v="30"/>
    <s v="Karen Daniels"/>
    <x v="0"/>
    <s v="United States"/>
    <x v="181"/>
    <x v="15"/>
    <n v="10701"/>
    <x v="3"/>
    <s v="OFF-PA-10003127"/>
    <x v="1"/>
    <x v="10"/>
    <s v="Staples"/>
    <n v="26.38"/>
    <n v="1"/>
    <n v="0"/>
    <n v="12.134799999999998"/>
  </r>
  <r>
    <n v="1085"/>
    <s v="US-2013-143819"/>
    <x v="0"/>
    <x v="398"/>
    <d v="2013-03-06T00:00:00"/>
    <s v="Standard Class"/>
    <x v="30"/>
    <s v="Karen Daniels"/>
    <x v="0"/>
    <s v="United States"/>
    <x v="181"/>
    <x v="15"/>
    <n v="10701"/>
    <x v="3"/>
    <s v="OFF-ST-10003208"/>
    <x v="1"/>
    <x v="4"/>
    <s v="Adjustable Depth Letter/Legal Cart"/>
    <n v="362.92"/>
    <n v="2"/>
    <n v="0"/>
    <n v="105.24679999999995"/>
  </r>
  <r>
    <n v="1086"/>
    <s v="US-2013-143819"/>
    <x v="0"/>
    <x v="398"/>
    <d v="2013-03-06T00:00:00"/>
    <s v="Standard Class"/>
    <x v="30"/>
    <s v="Karen Daniels"/>
    <x v="0"/>
    <s v="United States"/>
    <x v="181"/>
    <x v="15"/>
    <n v="10701"/>
    <x v="3"/>
    <s v="TEC-MA-10003979"/>
    <x v="2"/>
    <x v="15"/>
    <s v="Ativa V4110MDD Micro-Cut Shredder"/>
    <n v="4899.93"/>
    <n v="7"/>
    <n v="0"/>
    <n v="2400.9656999999997"/>
  </r>
  <r>
    <n v="1087"/>
    <s v="CA-2013-167584"/>
    <x v="0"/>
    <x v="399"/>
    <d v="2013-08-13T00:00:00"/>
    <s v="Same Day"/>
    <x v="48"/>
    <s v="Lena Cacioppo"/>
    <x v="0"/>
    <s v="United States"/>
    <x v="96"/>
    <x v="23"/>
    <n v="50315"/>
    <x v="2"/>
    <s v="OFF-PA-10000029"/>
    <x v="1"/>
    <x v="10"/>
    <s v="Xerox 224"/>
    <n v="6.48"/>
    <n v="1"/>
    <n v="0"/>
    <n v="3.1104000000000003"/>
  </r>
  <r>
    <n v="1088"/>
    <s v="CA-2013-166163"/>
    <x v="0"/>
    <x v="243"/>
    <d v="2013-08-21T00:00:00"/>
    <s v="Second Class"/>
    <x v="388"/>
    <s v="Craig Yedwab"/>
    <x v="1"/>
    <s v="United States"/>
    <x v="182"/>
    <x v="1"/>
    <n v="94601"/>
    <x v="1"/>
    <s v="TEC-PH-10004896"/>
    <x v="2"/>
    <x v="7"/>
    <s v="Nokia Lumia 521 (T-Mobile)"/>
    <n v="71.975999999999999"/>
    <n v="3"/>
    <n v="0.2"/>
    <n v="7.1976000000000049"/>
  </r>
  <r>
    <n v="1089"/>
    <s v="CA-2013-166163"/>
    <x v="0"/>
    <x v="243"/>
    <d v="2013-08-21T00:00:00"/>
    <s v="Second Class"/>
    <x v="388"/>
    <s v="Craig Yedwab"/>
    <x v="1"/>
    <s v="United States"/>
    <x v="182"/>
    <x v="1"/>
    <n v="94601"/>
    <x v="1"/>
    <s v="OFF-LA-10000452"/>
    <x v="1"/>
    <x v="2"/>
    <s v="Avery 488"/>
    <n v="3.15"/>
    <n v="1"/>
    <n v="0"/>
    <n v="1.512"/>
  </r>
  <r>
    <n v="1090"/>
    <s v="CA-2014-158407"/>
    <x v="3"/>
    <x v="400"/>
    <d v="2014-06-11T00:00:00"/>
    <s v="Standard Class"/>
    <x v="352"/>
    <s v="Lindsay Williams"/>
    <x v="1"/>
    <s v="United States"/>
    <x v="53"/>
    <x v="3"/>
    <n v="28110"/>
    <x v="0"/>
    <s v="FUR-FU-10001967"/>
    <x v="0"/>
    <x v="5"/>
    <s v="Telescoping Adjustable Floor Lamp"/>
    <n v="31.983999999999998"/>
    <n v="2"/>
    <n v="0.2"/>
    <n v="1.9989999999999979"/>
  </r>
  <r>
    <n v="1091"/>
    <s v="CA-2014-158407"/>
    <x v="3"/>
    <x v="400"/>
    <d v="2014-06-11T00:00:00"/>
    <s v="Standard Class"/>
    <x v="352"/>
    <s v="Lindsay Williams"/>
    <x v="1"/>
    <s v="United States"/>
    <x v="53"/>
    <x v="3"/>
    <n v="28110"/>
    <x v="0"/>
    <s v="TEC-PH-10001819"/>
    <x v="2"/>
    <x v="7"/>
    <s v="Innergie mMini Combo Duo USB Travel Charging Kit"/>
    <n v="71.984000000000009"/>
    <n v="2"/>
    <n v="0.2"/>
    <n v="25.194399999999995"/>
  </r>
  <r>
    <n v="1092"/>
    <s v="CA-2012-143490"/>
    <x v="1"/>
    <x v="401"/>
    <d v="2012-12-13T00:00:00"/>
    <s v="Standard Class"/>
    <x v="268"/>
    <s v="Naresj Patel"/>
    <x v="0"/>
    <s v="United States"/>
    <x v="70"/>
    <x v="1"/>
    <n v="92105"/>
    <x v="1"/>
    <s v="OFF-AR-10002952"/>
    <x v="1"/>
    <x v="6"/>
    <s v="Stanley Contemporary Battery Pencil Sharpeners"/>
    <n v="120.14999999999999"/>
    <n v="9"/>
    <n v="0"/>
    <n v="33.641999999999996"/>
  </r>
  <r>
    <n v="1093"/>
    <s v="CA-2012-143490"/>
    <x v="1"/>
    <x v="401"/>
    <d v="2012-12-13T00:00:00"/>
    <s v="Standard Class"/>
    <x v="268"/>
    <s v="Naresj Patel"/>
    <x v="0"/>
    <s v="United States"/>
    <x v="70"/>
    <x v="1"/>
    <n v="92105"/>
    <x v="1"/>
    <s v="TEC-PH-10000576"/>
    <x v="2"/>
    <x v="7"/>
    <s v="AT&amp;T 1080 Corded phone"/>
    <n v="219.18400000000003"/>
    <n v="2"/>
    <n v="0.2"/>
    <n v="19.178600000000003"/>
  </r>
  <r>
    <n v="1094"/>
    <s v="CA-2012-165085"/>
    <x v="1"/>
    <x v="17"/>
    <d v="2012-12-31T00:00:00"/>
    <s v="Standard Class"/>
    <x v="389"/>
    <s v="Brad Thomas"/>
    <x v="2"/>
    <s v="United States"/>
    <x v="183"/>
    <x v="39"/>
    <n v="20735"/>
    <x v="3"/>
    <s v="OFF-PA-10000605"/>
    <x v="1"/>
    <x v="10"/>
    <s v="Xerox 1950"/>
    <n v="28.900000000000002"/>
    <n v="5"/>
    <n v="0"/>
    <n v="14.161000000000001"/>
  </r>
  <r>
    <n v="1095"/>
    <s v="CA-2012-165085"/>
    <x v="1"/>
    <x v="17"/>
    <d v="2012-12-31T00:00:00"/>
    <s v="Standard Class"/>
    <x v="389"/>
    <s v="Brad Thomas"/>
    <x v="2"/>
    <s v="United States"/>
    <x v="183"/>
    <x v="39"/>
    <n v="20735"/>
    <x v="3"/>
    <s v="OFF-AP-10002518"/>
    <x v="1"/>
    <x v="9"/>
    <s v="Kensington 7 Outlet MasterPiece Power Center"/>
    <n v="355.96"/>
    <n v="2"/>
    <n v="0"/>
    <n v="103.22839999999997"/>
  </r>
  <r>
    <n v="1096"/>
    <s v="CA-2014-160423"/>
    <x v="3"/>
    <x v="276"/>
    <d v="2014-01-27T00:00:00"/>
    <s v="Standard Class"/>
    <x v="390"/>
    <s v="Penelope Sewall"/>
    <x v="2"/>
    <s v="United States"/>
    <x v="35"/>
    <x v="3"/>
    <n v="28205"/>
    <x v="0"/>
    <s v="OFF-ST-10004340"/>
    <x v="1"/>
    <x v="4"/>
    <s v="Fellowes Mobile File Cart, Black"/>
    <n v="348.20799999999997"/>
    <n v="7"/>
    <n v="0.2"/>
    <n v="30.468200000000024"/>
  </r>
  <r>
    <n v="1097"/>
    <s v="CA-2014-160423"/>
    <x v="3"/>
    <x v="276"/>
    <d v="2014-01-27T00:00:00"/>
    <s v="Standard Class"/>
    <x v="390"/>
    <s v="Penelope Sewall"/>
    <x v="2"/>
    <s v="United States"/>
    <x v="35"/>
    <x v="3"/>
    <n v="28205"/>
    <x v="0"/>
    <s v="OFF-BI-10004001"/>
    <x v="1"/>
    <x v="8"/>
    <s v="GBC Recycled VeloBinder Covers"/>
    <n v="35.783999999999999"/>
    <n v="7"/>
    <n v="0.7"/>
    <n v="-28.627200000000009"/>
  </r>
  <r>
    <n v="1098"/>
    <s v="CA-2011-159338"/>
    <x v="2"/>
    <x v="402"/>
    <d v="2011-06-28T00:00:00"/>
    <s v="First Class"/>
    <x v="374"/>
    <s v="Noel Staavos"/>
    <x v="1"/>
    <s v="United States"/>
    <x v="1"/>
    <x v="1"/>
    <n v="90049"/>
    <x v="1"/>
    <s v="FUR-TA-10004147"/>
    <x v="0"/>
    <x v="3"/>
    <s v="Hon 4060 Series Tables"/>
    <n v="447.84"/>
    <n v="5"/>
    <n v="0.2"/>
    <n v="11.19599999999997"/>
  </r>
  <r>
    <n v="1099"/>
    <s v="CA-2013-107216"/>
    <x v="0"/>
    <x v="403"/>
    <d v="2013-06-18T00:00:00"/>
    <s v="First Class"/>
    <x v="391"/>
    <s v="Paul Van Hugh"/>
    <x v="2"/>
    <s v="United States"/>
    <x v="8"/>
    <x v="1"/>
    <n v="94122"/>
    <x v="1"/>
    <s v="OFF-AR-10001545"/>
    <x v="1"/>
    <x v="6"/>
    <s v="Newell 326"/>
    <n v="7.04"/>
    <n v="4"/>
    <n v="0"/>
    <n v="2.0415999999999999"/>
  </r>
  <r>
    <n v="1100"/>
    <s v="CA-2013-107216"/>
    <x v="0"/>
    <x v="403"/>
    <d v="2013-06-18T00:00:00"/>
    <s v="First Class"/>
    <x v="391"/>
    <s v="Paul Van Hugh"/>
    <x v="2"/>
    <s v="United States"/>
    <x v="8"/>
    <x v="1"/>
    <n v="94122"/>
    <x v="1"/>
    <s v="FUR-FU-10000206"/>
    <x v="0"/>
    <x v="5"/>
    <s v="GE General Purpose, Extra Long Life, Showcase &amp; Floodlight Incandescent Bulbs"/>
    <n v="8.73"/>
    <n v="3"/>
    <n v="0"/>
    <n v="4.1030999999999995"/>
  </r>
  <r>
    <n v="1101"/>
    <s v="CA-2013-107216"/>
    <x v="0"/>
    <x v="403"/>
    <d v="2013-06-18T00:00:00"/>
    <s v="First Class"/>
    <x v="391"/>
    <s v="Paul Van Hugh"/>
    <x v="2"/>
    <s v="United States"/>
    <x v="8"/>
    <x v="1"/>
    <n v="94122"/>
    <x v="1"/>
    <s v="TEC-AC-10001013"/>
    <x v="2"/>
    <x v="11"/>
    <s v="Logitech ClearChat Comfort/USB Headset H390"/>
    <n v="29.29"/>
    <n v="1"/>
    <n v="0"/>
    <n v="9.6656999999999975"/>
  </r>
  <r>
    <n v="1102"/>
    <s v="CA-2013-107216"/>
    <x v="0"/>
    <x v="403"/>
    <d v="2013-06-18T00:00:00"/>
    <s v="First Class"/>
    <x v="391"/>
    <s v="Paul Van Hugh"/>
    <x v="2"/>
    <s v="United States"/>
    <x v="8"/>
    <x v="1"/>
    <n v="94122"/>
    <x v="1"/>
    <s v="OFF-AR-10002255"/>
    <x v="1"/>
    <x v="6"/>
    <s v="Newell 346"/>
    <n v="8.64"/>
    <n v="3"/>
    <n v="0"/>
    <n v="2.5055999999999998"/>
  </r>
  <r>
    <n v="1103"/>
    <s v="US-2014-145863"/>
    <x v="3"/>
    <x v="81"/>
    <d v="2014-04-28T00:00:00"/>
    <s v="Standard Class"/>
    <x v="261"/>
    <s v="Resi Pölking"/>
    <x v="0"/>
    <s v="United States"/>
    <x v="12"/>
    <x v="5"/>
    <n v="77041"/>
    <x v="2"/>
    <s v="OFF-BI-10004140"/>
    <x v="1"/>
    <x v="8"/>
    <s v="Avery Non-Stick Binders"/>
    <n v="2.6939999999999995"/>
    <n v="3"/>
    <n v="0.8"/>
    <n v="-4.7145000000000028"/>
  </r>
  <r>
    <n v="1104"/>
    <s v="US-2014-145863"/>
    <x v="3"/>
    <x v="81"/>
    <d v="2014-04-28T00:00:00"/>
    <s v="Standard Class"/>
    <x v="261"/>
    <s v="Resi Pölking"/>
    <x v="0"/>
    <s v="United States"/>
    <x v="12"/>
    <x v="5"/>
    <n v="77041"/>
    <x v="2"/>
    <s v="OFF-BI-10002049"/>
    <x v="1"/>
    <x v="8"/>
    <s v="UniKeep View Case Binders"/>
    <n v="2.9339999999999993"/>
    <n v="3"/>
    <n v="0.8"/>
    <n v="-4.9878000000000018"/>
  </r>
  <r>
    <n v="1105"/>
    <s v="CA-2013-112340"/>
    <x v="0"/>
    <x v="147"/>
    <d v="2013-10-28T00:00:00"/>
    <s v="Standard Class"/>
    <x v="392"/>
    <s v="Neoma Murray"/>
    <x v="0"/>
    <s v="United States"/>
    <x v="169"/>
    <x v="1"/>
    <n v="92503"/>
    <x v="1"/>
    <s v="OFF-PA-10001892"/>
    <x v="1"/>
    <x v="10"/>
    <s v="Rediform Wirebound &quot;Phone Memo&quot; Message Book, 11 x 5-3/4"/>
    <n v="22.919999999999998"/>
    <n v="3"/>
    <n v="0"/>
    <n v="11.230799999999999"/>
  </r>
  <r>
    <n v="1106"/>
    <s v="US-2013-110156"/>
    <x v="0"/>
    <x v="258"/>
    <d v="2013-11-25T00:00:00"/>
    <s v="Standard Class"/>
    <x v="13"/>
    <s v="Eric Hoffmann"/>
    <x v="0"/>
    <s v="United States"/>
    <x v="12"/>
    <x v="5"/>
    <n v="77041"/>
    <x v="2"/>
    <s v="OFF-ST-10000642"/>
    <x v="1"/>
    <x v="4"/>
    <s v="Tennsco Lockers, Gray"/>
    <n v="100.70400000000001"/>
    <n v="6"/>
    <n v="0.2"/>
    <n v="-16.36440000000001"/>
  </r>
  <r>
    <n v="1107"/>
    <s v="US-2013-110156"/>
    <x v="0"/>
    <x v="258"/>
    <d v="2013-11-25T00:00:00"/>
    <s v="Standard Class"/>
    <x v="13"/>
    <s v="Eric Hoffmann"/>
    <x v="0"/>
    <s v="United States"/>
    <x v="12"/>
    <x v="5"/>
    <n v="77041"/>
    <x v="2"/>
    <s v="FUR-FU-10000206"/>
    <x v="0"/>
    <x v="5"/>
    <s v="GE General Purpose, Extra Long Life, Showcase &amp; Floodlight Incandescent Bulbs"/>
    <n v="2.3280000000000003"/>
    <n v="2"/>
    <n v="0.6"/>
    <n v="-0.75660000000000016"/>
  </r>
  <r>
    <n v="1108"/>
    <s v="US-2013-110156"/>
    <x v="0"/>
    <x v="258"/>
    <d v="2013-11-25T00:00:00"/>
    <s v="Standard Class"/>
    <x v="13"/>
    <s v="Eric Hoffmann"/>
    <x v="0"/>
    <s v="United States"/>
    <x v="12"/>
    <x v="5"/>
    <n v="77041"/>
    <x v="2"/>
    <s v="OFF-BI-10003676"/>
    <x v="1"/>
    <x v="8"/>
    <s v="GBC Standard Recycled Report Covers, Clear Plastic Sheets"/>
    <n v="10.779999999999996"/>
    <n v="5"/>
    <n v="0.8"/>
    <n v="-17.248000000000008"/>
  </r>
  <r>
    <n v="1109"/>
    <s v="US-2013-110156"/>
    <x v="0"/>
    <x v="258"/>
    <d v="2013-11-25T00:00:00"/>
    <s v="Standard Class"/>
    <x v="13"/>
    <s v="Eric Hoffmann"/>
    <x v="0"/>
    <s v="United States"/>
    <x v="12"/>
    <x v="5"/>
    <n v="77041"/>
    <x v="2"/>
    <s v="OFF-FA-10003495"/>
    <x v="1"/>
    <x v="13"/>
    <s v="Staples"/>
    <n v="58.368000000000009"/>
    <n v="12"/>
    <n v="0.2"/>
    <n v="21.888000000000002"/>
  </r>
  <r>
    <n v="1110"/>
    <s v="US-2013-110156"/>
    <x v="0"/>
    <x v="258"/>
    <d v="2013-11-25T00:00:00"/>
    <s v="Standard Class"/>
    <x v="13"/>
    <s v="Eric Hoffmann"/>
    <x v="0"/>
    <s v="United States"/>
    <x v="12"/>
    <x v="5"/>
    <n v="77041"/>
    <x v="2"/>
    <s v="OFF-EN-10003798"/>
    <x v="1"/>
    <x v="12"/>
    <s v="Recycled Interoffice Envelopes with Re-Use-A-Seal Closure, 10 x 13"/>
    <n v="40.968000000000004"/>
    <n v="3"/>
    <n v="0.2"/>
    <n v="13.826699999999999"/>
  </r>
  <r>
    <n v="1111"/>
    <s v="US-2013-110156"/>
    <x v="0"/>
    <x v="258"/>
    <d v="2013-11-25T00:00:00"/>
    <s v="Standard Class"/>
    <x v="13"/>
    <s v="Eric Hoffmann"/>
    <x v="0"/>
    <s v="United States"/>
    <x v="12"/>
    <x v="5"/>
    <n v="77041"/>
    <x v="2"/>
    <s v="TEC-PH-10003589"/>
    <x v="2"/>
    <x v="7"/>
    <s v="invisibleSHIELD by ZAGG Smudge-Free Screen Protector"/>
    <n v="71.959999999999994"/>
    <n v="5"/>
    <n v="0.2"/>
    <n v="25.185999999999996"/>
  </r>
  <r>
    <n v="1112"/>
    <s v="US-2013-110156"/>
    <x v="0"/>
    <x v="258"/>
    <d v="2013-11-25T00:00:00"/>
    <s v="Standard Class"/>
    <x v="13"/>
    <s v="Eric Hoffmann"/>
    <x v="0"/>
    <s v="United States"/>
    <x v="12"/>
    <x v="5"/>
    <n v="77041"/>
    <x v="2"/>
    <s v="OFF-PA-10004735"/>
    <x v="1"/>
    <x v="10"/>
    <s v="Xerox 1905"/>
    <n v="10.368000000000002"/>
    <n v="2"/>
    <n v="0.2"/>
    <n v="3.6288"/>
  </r>
  <r>
    <n v="1113"/>
    <s v="US-2013-110156"/>
    <x v="0"/>
    <x v="258"/>
    <d v="2013-11-25T00:00:00"/>
    <s v="Standard Class"/>
    <x v="13"/>
    <s v="Eric Hoffmann"/>
    <x v="0"/>
    <s v="United States"/>
    <x v="12"/>
    <x v="5"/>
    <n v="77041"/>
    <x v="2"/>
    <s v="OFF-BI-10002609"/>
    <x v="1"/>
    <x v="8"/>
    <s v="Avery Hidden Tab Dividers for Binding Systems"/>
    <n v="1.1919999999999997"/>
    <n v="2"/>
    <n v="0.8"/>
    <n v="-2.0264000000000002"/>
  </r>
  <r>
    <n v="1114"/>
    <s v="CA-2014-140585"/>
    <x v="3"/>
    <x v="404"/>
    <d v="2014-12-24T00:00:00"/>
    <s v="Second Class"/>
    <x v="154"/>
    <s v="Russell Applegate"/>
    <x v="0"/>
    <s v="United States"/>
    <x v="184"/>
    <x v="1"/>
    <n v="92024"/>
    <x v="1"/>
    <s v="OFF-BI-10003364"/>
    <x v="1"/>
    <x v="8"/>
    <s v="Binding Machine Supplies"/>
    <n v="46.672000000000004"/>
    <n v="2"/>
    <n v="0.2"/>
    <n v="16.3352"/>
  </r>
  <r>
    <n v="1115"/>
    <s v="CA-2014-140585"/>
    <x v="3"/>
    <x v="404"/>
    <d v="2014-12-24T00:00:00"/>
    <s v="Second Class"/>
    <x v="154"/>
    <s v="Russell Applegate"/>
    <x v="0"/>
    <s v="United States"/>
    <x v="184"/>
    <x v="1"/>
    <n v="92024"/>
    <x v="1"/>
    <s v="FUR-BO-10002206"/>
    <x v="0"/>
    <x v="0"/>
    <s v="Bush Saratoga Collection 5-Shelf Bookcase, Hanover Cherry, *Special Order"/>
    <n v="119.83299999999998"/>
    <n v="1"/>
    <n v="0.15"/>
    <n v="-12.688200000000002"/>
  </r>
  <r>
    <n v="1116"/>
    <s v="CA-2014-140585"/>
    <x v="3"/>
    <x v="404"/>
    <d v="2014-12-24T00:00:00"/>
    <s v="Second Class"/>
    <x v="154"/>
    <s v="Russell Applegate"/>
    <x v="0"/>
    <s v="United States"/>
    <x v="184"/>
    <x v="1"/>
    <n v="92024"/>
    <x v="1"/>
    <s v="TEC-AC-10003610"/>
    <x v="2"/>
    <x v="11"/>
    <s v="Logitech Illuminated - Keyboard"/>
    <n v="119.98"/>
    <n v="2"/>
    <n v="0"/>
    <n v="57.590400000000002"/>
  </r>
  <r>
    <n v="1117"/>
    <s v="CA-2013-144855"/>
    <x v="0"/>
    <x v="405"/>
    <d v="2013-07-25T00:00:00"/>
    <s v="Second Class"/>
    <x v="393"/>
    <s v="Dionis Lloyd"/>
    <x v="1"/>
    <s v="United States"/>
    <x v="8"/>
    <x v="1"/>
    <n v="94110"/>
    <x v="1"/>
    <s v="OFF-LA-10003766"/>
    <x v="1"/>
    <x v="2"/>
    <s v="Self-Adhesive Removable Labels"/>
    <n v="6.3"/>
    <n v="2"/>
    <n v="0"/>
    <n v="3.024"/>
  </r>
  <r>
    <n v="1118"/>
    <s v="CA-2012-142755"/>
    <x v="1"/>
    <x v="406"/>
    <d v="2012-09-08T00:00:00"/>
    <s v="Standard Class"/>
    <x v="394"/>
    <s v="Christine Sundaresam"/>
    <x v="0"/>
    <s v="United States"/>
    <x v="185"/>
    <x v="32"/>
    <n v="30076"/>
    <x v="0"/>
    <s v="OFF-PA-10001970"/>
    <x v="1"/>
    <x v="10"/>
    <s v="Xerox 1908"/>
    <n v="279.89999999999998"/>
    <n v="5"/>
    <n v="0"/>
    <n v="137.15100000000001"/>
  </r>
  <r>
    <n v="1119"/>
    <s v="CA-2012-142755"/>
    <x v="1"/>
    <x v="406"/>
    <d v="2012-09-08T00:00:00"/>
    <s v="Standard Class"/>
    <x v="394"/>
    <s v="Christine Sundaresam"/>
    <x v="0"/>
    <s v="United States"/>
    <x v="185"/>
    <x v="32"/>
    <n v="30076"/>
    <x v="0"/>
    <s v="TEC-AC-10002049"/>
    <x v="2"/>
    <x v="11"/>
    <s v="Logitech G19 Programmable Gaming Keyboard"/>
    <n v="619.94999999999993"/>
    <n v="5"/>
    <n v="0"/>
    <n v="111.59099999999995"/>
  </r>
  <r>
    <n v="1120"/>
    <s v="CA-2012-142755"/>
    <x v="1"/>
    <x v="406"/>
    <d v="2012-09-08T00:00:00"/>
    <s v="Standard Class"/>
    <x v="394"/>
    <s v="Christine Sundaresam"/>
    <x v="0"/>
    <s v="United States"/>
    <x v="185"/>
    <x v="32"/>
    <n v="30076"/>
    <x v="0"/>
    <s v="OFF-PA-10000141"/>
    <x v="1"/>
    <x v="10"/>
    <s v="Ampad Evidence Wirebond Steno Books, 6&quot; x 9&quot;"/>
    <n v="4.3600000000000003"/>
    <n v="2"/>
    <n v="0"/>
    <n v="2.0491999999999999"/>
  </r>
  <r>
    <n v="1121"/>
    <s v="CA-2012-142755"/>
    <x v="1"/>
    <x v="406"/>
    <d v="2012-09-08T00:00:00"/>
    <s v="Standard Class"/>
    <x v="394"/>
    <s v="Christine Sundaresam"/>
    <x v="0"/>
    <s v="United States"/>
    <x v="185"/>
    <x v="32"/>
    <n v="30076"/>
    <x v="0"/>
    <s v="OFF-EN-10004459"/>
    <x v="1"/>
    <x v="12"/>
    <s v="Security-Tint Envelopes"/>
    <n v="15.28"/>
    <n v="2"/>
    <n v="0"/>
    <n v="7.4871999999999996"/>
  </r>
  <r>
    <n v="1122"/>
    <s v="US-2011-147627"/>
    <x v="2"/>
    <x v="407"/>
    <d v="2011-01-27T00:00:00"/>
    <s v="Standard Class"/>
    <x v="332"/>
    <s v="Hunter Lopez"/>
    <x v="0"/>
    <s v="United States"/>
    <x v="186"/>
    <x v="36"/>
    <n v="72401"/>
    <x v="0"/>
    <s v="TEC-PH-10001061"/>
    <x v="2"/>
    <x v="7"/>
    <s v="Apple iPhone 5C"/>
    <n v="699.93"/>
    <n v="7"/>
    <n v="0"/>
    <n v="181.98179999999999"/>
  </r>
  <r>
    <n v="1123"/>
    <s v="US-2011-147627"/>
    <x v="2"/>
    <x v="407"/>
    <d v="2011-01-27T00:00:00"/>
    <s v="Standard Class"/>
    <x v="332"/>
    <s v="Hunter Lopez"/>
    <x v="0"/>
    <s v="United States"/>
    <x v="186"/>
    <x v="36"/>
    <n v="72401"/>
    <x v="0"/>
    <s v="OFF-AR-10002375"/>
    <x v="1"/>
    <x v="6"/>
    <s v="Newell 351"/>
    <n v="22.959999999999997"/>
    <n v="7"/>
    <n v="0"/>
    <n v="6.6583999999999968"/>
  </r>
  <r>
    <n v="1124"/>
    <s v="US-2011-147627"/>
    <x v="2"/>
    <x v="407"/>
    <d v="2011-01-27T00:00:00"/>
    <s v="Standard Class"/>
    <x v="332"/>
    <s v="Hunter Lopez"/>
    <x v="0"/>
    <s v="United States"/>
    <x v="186"/>
    <x v="36"/>
    <n v="72401"/>
    <x v="0"/>
    <s v="FUR-FU-10003194"/>
    <x v="0"/>
    <x v="5"/>
    <s v="Eldon Expressions Desk Accessory, Wood Pencil Holder, Oak"/>
    <n v="38.6"/>
    <n v="4"/>
    <n v="0"/>
    <n v="11.579999999999998"/>
  </r>
  <r>
    <n v="1125"/>
    <s v="US-2011-147627"/>
    <x v="2"/>
    <x v="407"/>
    <d v="2011-01-27T00:00:00"/>
    <s v="Standard Class"/>
    <x v="332"/>
    <s v="Hunter Lopez"/>
    <x v="0"/>
    <s v="United States"/>
    <x v="186"/>
    <x v="36"/>
    <n v="72401"/>
    <x v="0"/>
    <s v="OFF-AR-10003811"/>
    <x v="1"/>
    <x v="6"/>
    <s v="Newell 327"/>
    <n v="6.63"/>
    <n v="3"/>
    <n v="0"/>
    <n v="1.7901"/>
  </r>
  <r>
    <n v="1126"/>
    <s v="US-2011-147627"/>
    <x v="2"/>
    <x v="407"/>
    <d v="2011-01-27T00:00:00"/>
    <s v="Standard Class"/>
    <x v="332"/>
    <s v="Hunter Lopez"/>
    <x v="0"/>
    <s v="United States"/>
    <x v="186"/>
    <x v="36"/>
    <n v="72401"/>
    <x v="0"/>
    <s v="OFF-EN-10001539"/>
    <x v="1"/>
    <x v="12"/>
    <s v="Staples"/>
    <n v="23.34"/>
    <n v="3"/>
    <n v="0"/>
    <n v="10.969799999999999"/>
  </r>
  <r>
    <n v="1127"/>
    <s v="US-2011-147627"/>
    <x v="2"/>
    <x v="407"/>
    <d v="2011-01-27T00:00:00"/>
    <s v="Standard Class"/>
    <x v="332"/>
    <s v="Hunter Lopez"/>
    <x v="0"/>
    <s v="United States"/>
    <x v="186"/>
    <x v="36"/>
    <n v="72401"/>
    <x v="0"/>
    <s v="FUR-CH-10002331"/>
    <x v="0"/>
    <x v="1"/>
    <s v="Hon 4700 Series Mobuis Mid-Back Task Chairs with Adjustable Arms"/>
    <n v="1067.94"/>
    <n v="3"/>
    <n v="0"/>
    <n v="224.2673999999999"/>
  </r>
  <r>
    <n v="1128"/>
    <s v="CA-2012-105970"/>
    <x v="1"/>
    <x v="56"/>
    <d v="2012-03-07T00:00:00"/>
    <s v="Standard Class"/>
    <x v="50"/>
    <s v="Pete Armstrong"/>
    <x v="2"/>
    <s v="United States"/>
    <x v="102"/>
    <x v="14"/>
    <n v="47374"/>
    <x v="2"/>
    <s v="OFF-AR-10003156"/>
    <x v="1"/>
    <x v="6"/>
    <s v="50 Colored Long Pencils"/>
    <n v="10.16"/>
    <n v="1"/>
    <n v="0"/>
    <n v="2.6416000000000004"/>
  </r>
  <r>
    <n v="1129"/>
    <s v="CA-2012-105970"/>
    <x v="1"/>
    <x v="56"/>
    <d v="2012-03-07T00:00:00"/>
    <s v="Standard Class"/>
    <x v="50"/>
    <s v="Pete Armstrong"/>
    <x v="2"/>
    <s v="United States"/>
    <x v="102"/>
    <x v="14"/>
    <n v="47374"/>
    <x v="2"/>
    <s v="OFF-EN-10001532"/>
    <x v="1"/>
    <x v="12"/>
    <s v="Brown Kraft Recycled Envelopes"/>
    <n v="101.88"/>
    <n v="6"/>
    <n v="0"/>
    <n v="50.94"/>
  </r>
  <r>
    <n v="1130"/>
    <s v="CA-2013-112102"/>
    <x v="0"/>
    <x v="408"/>
    <d v="2013-04-17T00:00:00"/>
    <s v="Standard Class"/>
    <x v="205"/>
    <s v="Brian Dahlen"/>
    <x v="0"/>
    <s v="United States"/>
    <x v="24"/>
    <x v="17"/>
    <n v="22153"/>
    <x v="0"/>
    <s v="FUR-TA-10004086"/>
    <x v="0"/>
    <x v="3"/>
    <s v="KI Adjustable-Height Table"/>
    <n v="343.92"/>
    <n v="4"/>
    <n v="0"/>
    <n v="75.662399999999991"/>
  </r>
  <r>
    <n v="1131"/>
    <s v="CA-2013-112102"/>
    <x v="0"/>
    <x v="408"/>
    <d v="2013-04-17T00:00:00"/>
    <s v="Standard Class"/>
    <x v="205"/>
    <s v="Brian Dahlen"/>
    <x v="0"/>
    <s v="United States"/>
    <x v="24"/>
    <x v="17"/>
    <n v="22153"/>
    <x v="0"/>
    <s v="OFF-PA-10000100"/>
    <x v="1"/>
    <x v="10"/>
    <s v="Xerox 1945"/>
    <n v="40.99"/>
    <n v="1"/>
    <n v="0"/>
    <n v="20.085100000000001"/>
  </r>
  <r>
    <n v="1132"/>
    <s v="CA-2013-112102"/>
    <x v="0"/>
    <x v="408"/>
    <d v="2013-04-17T00:00:00"/>
    <s v="Standard Class"/>
    <x v="205"/>
    <s v="Brian Dahlen"/>
    <x v="0"/>
    <s v="United States"/>
    <x v="24"/>
    <x v="17"/>
    <n v="22153"/>
    <x v="0"/>
    <s v="OFF-EN-10002500"/>
    <x v="1"/>
    <x v="12"/>
    <s v="Globe Weis Peel &amp; Seel First Class Envelopes"/>
    <n v="63.9"/>
    <n v="5"/>
    <n v="0"/>
    <n v="28.754999999999995"/>
  </r>
  <r>
    <n v="1133"/>
    <s v="US-2013-114776"/>
    <x v="0"/>
    <x v="409"/>
    <d v="2013-12-08T00:00:00"/>
    <s v="First Class"/>
    <x v="55"/>
    <s v="Greg Guthrie"/>
    <x v="1"/>
    <s v="United States"/>
    <x v="187"/>
    <x v="1"/>
    <n v="94509"/>
    <x v="1"/>
    <s v="OFF-PA-10004100"/>
    <x v="1"/>
    <x v="10"/>
    <s v="Xerox 216"/>
    <n v="19.440000000000001"/>
    <n v="3"/>
    <n v="0"/>
    <n v="9.3312000000000008"/>
  </r>
  <r>
    <n v="1134"/>
    <s v="US-2013-134908"/>
    <x v="0"/>
    <x v="410"/>
    <d v="2013-06-10T00:00:00"/>
    <s v="Standard Class"/>
    <x v="185"/>
    <s v="Joni Sundaresam"/>
    <x v="2"/>
    <s v="United States"/>
    <x v="10"/>
    <x v="9"/>
    <n v="19134"/>
    <x v="3"/>
    <s v="OFF-ST-10003479"/>
    <x v="1"/>
    <x v="4"/>
    <s v="Eldon Base for stackable storage shelf, platinum"/>
    <n v="124.608"/>
    <n v="4"/>
    <n v="0.2"/>
    <n v="-23.364000000000019"/>
  </r>
  <r>
    <n v="1135"/>
    <s v="US-2013-134908"/>
    <x v="0"/>
    <x v="410"/>
    <d v="2013-06-10T00:00:00"/>
    <s v="Standard Class"/>
    <x v="185"/>
    <s v="Joni Sundaresam"/>
    <x v="2"/>
    <s v="United States"/>
    <x v="10"/>
    <x v="9"/>
    <n v="19134"/>
    <x v="3"/>
    <s v="OFF-LA-10000973"/>
    <x v="1"/>
    <x v="2"/>
    <s v="Avery 502"/>
    <n v="7.5600000000000005"/>
    <n v="3"/>
    <n v="0.2"/>
    <n v="2.6459999999999995"/>
  </r>
  <r>
    <n v="1136"/>
    <s v="US-2013-148803"/>
    <x v="0"/>
    <x v="25"/>
    <d v="2013-12-12T00:00:00"/>
    <s v="Same Day"/>
    <x v="235"/>
    <s v="Lena Radford"/>
    <x v="0"/>
    <s v="United States"/>
    <x v="188"/>
    <x v="2"/>
    <n v="33030"/>
    <x v="0"/>
    <s v="OFF-ST-10001476"/>
    <x v="1"/>
    <x v="4"/>
    <s v="Steel Personal Filing/Posting Tote"/>
    <n v="85.224000000000004"/>
    <n v="3"/>
    <n v="0.2"/>
    <n v="7.4571000000000041"/>
  </r>
  <r>
    <n v="1137"/>
    <s v="CA-2013-152170"/>
    <x v="0"/>
    <x v="396"/>
    <d v="2013-11-16T00:00:00"/>
    <s v="Second Class"/>
    <x v="395"/>
    <s v="Frank Hawley"/>
    <x v="1"/>
    <s v="United States"/>
    <x v="189"/>
    <x v="14"/>
    <n v="46350"/>
    <x v="2"/>
    <s v="OFF-EN-10002831"/>
    <x v="1"/>
    <x v="12"/>
    <s v="Tyvek  Top-Opening Peel &amp; Seel  Envelopes, Gray"/>
    <n v="287.52"/>
    <n v="8"/>
    <n v="0"/>
    <n v="129.38399999999999"/>
  </r>
  <r>
    <n v="1138"/>
    <s v="CA-2013-152170"/>
    <x v="0"/>
    <x v="396"/>
    <d v="2013-11-16T00:00:00"/>
    <s v="Second Class"/>
    <x v="395"/>
    <s v="Frank Hawley"/>
    <x v="1"/>
    <s v="United States"/>
    <x v="189"/>
    <x v="14"/>
    <n v="46350"/>
    <x v="2"/>
    <s v="OFF-AP-10002350"/>
    <x v="1"/>
    <x v="9"/>
    <s v="Belkin F9H710-06 7 Outlet SurgeMaster Surge Protector"/>
    <n v="37.68"/>
    <n v="2"/>
    <n v="0"/>
    <n v="10.5504"/>
  </r>
  <r>
    <n v="1139"/>
    <s v="CA-2013-152170"/>
    <x v="0"/>
    <x v="396"/>
    <d v="2013-11-16T00:00:00"/>
    <s v="Second Class"/>
    <x v="395"/>
    <s v="Frank Hawley"/>
    <x v="1"/>
    <s v="United States"/>
    <x v="189"/>
    <x v="14"/>
    <n v="46350"/>
    <x v="2"/>
    <s v="OFF-PA-10001763"/>
    <x v="1"/>
    <x v="10"/>
    <s v="Xerox 1896"/>
    <n v="19.98"/>
    <n v="2"/>
    <n v="0"/>
    <n v="8.9909999999999997"/>
  </r>
  <r>
    <n v="1140"/>
    <s v="CA-2013-152170"/>
    <x v="0"/>
    <x v="396"/>
    <d v="2013-11-16T00:00:00"/>
    <s v="Second Class"/>
    <x v="395"/>
    <s v="Frank Hawley"/>
    <x v="1"/>
    <s v="United States"/>
    <x v="189"/>
    <x v="14"/>
    <n v="46350"/>
    <x v="2"/>
    <s v="OFF-AR-10003394"/>
    <x v="1"/>
    <x v="6"/>
    <s v="Newell 332"/>
    <n v="20.58"/>
    <n v="7"/>
    <n v="0"/>
    <n v="5.5566000000000004"/>
  </r>
  <r>
    <n v="1141"/>
    <s v="CA-2013-152170"/>
    <x v="0"/>
    <x v="396"/>
    <d v="2013-11-16T00:00:00"/>
    <s v="Second Class"/>
    <x v="395"/>
    <s v="Frank Hawley"/>
    <x v="1"/>
    <s v="United States"/>
    <x v="189"/>
    <x v="14"/>
    <n v="46350"/>
    <x v="2"/>
    <s v="OFF-BI-10002072"/>
    <x v="1"/>
    <x v="8"/>
    <s v="Cardinal Slant-D Ring Binders"/>
    <n v="17.38"/>
    <n v="2"/>
    <n v="0"/>
    <n v="8.69"/>
  </r>
  <r>
    <n v="1142"/>
    <s v="CA-2011-146969"/>
    <x v="2"/>
    <x v="411"/>
    <d v="2011-10-03T00:00:00"/>
    <s v="Standard Class"/>
    <x v="275"/>
    <s v="Arthur Prichep"/>
    <x v="0"/>
    <s v="United States"/>
    <x v="1"/>
    <x v="1"/>
    <n v="90045"/>
    <x v="1"/>
    <s v="FUR-FU-10004188"/>
    <x v="0"/>
    <x v="5"/>
    <s v="Luxo Professional Combination Clamp-On Lamps"/>
    <n v="204.6"/>
    <n v="2"/>
    <n v="0"/>
    <n v="53.195999999999998"/>
  </r>
  <r>
    <n v="1143"/>
    <s v="CA-2011-146969"/>
    <x v="2"/>
    <x v="411"/>
    <d v="2011-10-03T00:00:00"/>
    <s v="Standard Class"/>
    <x v="275"/>
    <s v="Arthur Prichep"/>
    <x v="0"/>
    <s v="United States"/>
    <x v="1"/>
    <x v="1"/>
    <n v="90045"/>
    <x v="1"/>
    <s v="OFF-FA-10001561"/>
    <x v="1"/>
    <x v="13"/>
    <s v="Stockwell Push Pins"/>
    <n v="8.7200000000000006"/>
    <n v="4"/>
    <n v="0"/>
    <n v="2.8776000000000002"/>
  </r>
  <r>
    <n v="1144"/>
    <s v="CA-2011-146969"/>
    <x v="2"/>
    <x v="411"/>
    <d v="2011-10-03T00:00:00"/>
    <s v="Standard Class"/>
    <x v="275"/>
    <s v="Arthur Prichep"/>
    <x v="0"/>
    <s v="United States"/>
    <x v="1"/>
    <x v="1"/>
    <n v="90045"/>
    <x v="1"/>
    <s v="OFF-PA-10002105"/>
    <x v="1"/>
    <x v="10"/>
    <s v="Xerox 223"/>
    <n v="6.48"/>
    <n v="1"/>
    <n v="0"/>
    <n v="3.1104000000000003"/>
  </r>
  <r>
    <n v="1145"/>
    <s v="CA-2011-146969"/>
    <x v="2"/>
    <x v="411"/>
    <d v="2011-10-03T00:00:00"/>
    <s v="Standard Class"/>
    <x v="275"/>
    <s v="Arthur Prichep"/>
    <x v="0"/>
    <s v="United States"/>
    <x v="1"/>
    <x v="1"/>
    <n v="90045"/>
    <x v="1"/>
    <s v="TEC-MA-10004241"/>
    <x v="2"/>
    <x v="15"/>
    <s v="Star Micronics TSP800 TSP847IIU Receipt Printer"/>
    <n v="686.32"/>
    <n v="2"/>
    <n v="0.2"/>
    <n v="223.05399999999995"/>
  </r>
  <r>
    <n v="1146"/>
    <s v="CA-2011-146969"/>
    <x v="2"/>
    <x v="411"/>
    <d v="2011-10-03T00:00:00"/>
    <s v="Standard Class"/>
    <x v="275"/>
    <s v="Arthur Prichep"/>
    <x v="0"/>
    <s v="United States"/>
    <x v="1"/>
    <x v="1"/>
    <n v="90045"/>
    <x v="1"/>
    <s v="OFF-ST-10004340"/>
    <x v="1"/>
    <x v="4"/>
    <s v="Fellowes Mobile File Cart, Black"/>
    <n v="62.18"/>
    <n v="1"/>
    <n v="0"/>
    <n v="16.788600000000002"/>
  </r>
  <r>
    <n v="1147"/>
    <s v="CA-2012-112452"/>
    <x v="1"/>
    <x v="388"/>
    <d v="2012-04-04T00:00:00"/>
    <s v="Same Day"/>
    <x v="396"/>
    <s v="Nat Carroll"/>
    <x v="0"/>
    <s v="United States"/>
    <x v="190"/>
    <x v="12"/>
    <n v="48911"/>
    <x v="2"/>
    <s v="OFF-AP-10003849"/>
    <x v="1"/>
    <x v="9"/>
    <s v="Hoover Shoulder Vac Commercial Portable Vacuum"/>
    <n v="644.07600000000002"/>
    <n v="2"/>
    <n v="0.1"/>
    <n v="107.34599999999996"/>
  </r>
  <r>
    <n v="1148"/>
    <s v="CA-2012-112452"/>
    <x v="1"/>
    <x v="388"/>
    <d v="2012-04-04T00:00:00"/>
    <s v="Same Day"/>
    <x v="396"/>
    <s v="Nat Carroll"/>
    <x v="0"/>
    <s v="United States"/>
    <x v="190"/>
    <x v="12"/>
    <n v="48911"/>
    <x v="2"/>
    <s v="OFF-FA-10000735"/>
    <x v="1"/>
    <x v="13"/>
    <s v="Staples"/>
    <n v="5.84"/>
    <n v="2"/>
    <n v="0"/>
    <n v="2.6279999999999997"/>
  </r>
  <r>
    <n v="1149"/>
    <s v="CA-2012-112452"/>
    <x v="1"/>
    <x v="388"/>
    <d v="2012-04-04T00:00:00"/>
    <s v="Same Day"/>
    <x v="396"/>
    <s v="Nat Carroll"/>
    <x v="0"/>
    <s v="United States"/>
    <x v="190"/>
    <x v="12"/>
    <n v="48911"/>
    <x v="2"/>
    <s v="OFF-BI-10003350"/>
    <x v="1"/>
    <x v="8"/>
    <s v="Acco Expandable Hanging Binders"/>
    <n v="12.76"/>
    <n v="2"/>
    <n v="0"/>
    <n v="5.8695999999999993"/>
  </r>
  <r>
    <n v="1150"/>
    <s v="CA-2012-112452"/>
    <x v="1"/>
    <x v="388"/>
    <d v="2012-04-04T00:00:00"/>
    <s v="Same Day"/>
    <x v="396"/>
    <s v="Nat Carroll"/>
    <x v="0"/>
    <s v="United States"/>
    <x v="190"/>
    <x v="12"/>
    <n v="48911"/>
    <x v="2"/>
    <s v="TEC-PH-10000307"/>
    <x v="2"/>
    <x v="7"/>
    <s v="Shocksock Galaxy S4 Armband"/>
    <n v="10.95"/>
    <n v="1"/>
    <n v="0"/>
    <n v="0.43799999999999883"/>
  </r>
  <r>
    <n v="1151"/>
    <s v="CA-2012-112452"/>
    <x v="1"/>
    <x v="388"/>
    <d v="2012-04-04T00:00:00"/>
    <s v="Same Day"/>
    <x v="396"/>
    <s v="Nat Carroll"/>
    <x v="0"/>
    <s v="United States"/>
    <x v="190"/>
    <x v="12"/>
    <n v="48911"/>
    <x v="2"/>
    <s v="TEC-CO-10004202"/>
    <x v="2"/>
    <x v="16"/>
    <s v="Brother DCP1000 Digital 3 in 1 Multifunction Machine"/>
    <n v="599.98"/>
    <n v="2"/>
    <n v="0"/>
    <n v="209.99299999999999"/>
  </r>
  <r>
    <n v="1152"/>
    <s v="CA-2012-113971"/>
    <x v="1"/>
    <x v="412"/>
    <d v="2012-05-14T00:00:00"/>
    <s v="Standard Class"/>
    <x v="118"/>
    <s v="Claudia Bergmann"/>
    <x v="1"/>
    <s v="United States"/>
    <x v="191"/>
    <x v="24"/>
    <n v="44221"/>
    <x v="3"/>
    <s v="FUR-FU-10001852"/>
    <x v="0"/>
    <x v="5"/>
    <s v="Eldon Regeneration Recycled Desk Accessories, Smoke"/>
    <n v="8.3520000000000003"/>
    <n v="6"/>
    <n v="0.2"/>
    <n v="1.2527999999999997"/>
  </r>
  <r>
    <n v="1153"/>
    <s v="CA-2014-160395"/>
    <x v="3"/>
    <x v="413"/>
    <d v="2014-01-07T00:00:00"/>
    <s v="Standard Class"/>
    <x v="126"/>
    <s v="Kelly Lampkin"/>
    <x v="1"/>
    <s v="United States"/>
    <x v="192"/>
    <x v="33"/>
    <n v="89502"/>
    <x v="1"/>
    <s v="OFF-AR-10003759"/>
    <x v="1"/>
    <x v="6"/>
    <s v="Crayola Anti Dust Chalk, 12/Pack"/>
    <n v="3.64"/>
    <n v="2"/>
    <n v="0"/>
    <n v="1.6379999999999999"/>
  </r>
  <r>
    <n v="1154"/>
    <s v="CA-2014-160395"/>
    <x v="3"/>
    <x v="413"/>
    <d v="2014-01-07T00:00:00"/>
    <s v="Standard Class"/>
    <x v="126"/>
    <s v="Kelly Lampkin"/>
    <x v="1"/>
    <s v="United States"/>
    <x v="192"/>
    <x v="33"/>
    <n v="89502"/>
    <x v="1"/>
    <s v="OFF-BI-10003984"/>
    <x v="1"/>
    <x v="8"/>
    <s v="Lock-Up Easel 'Spel-Binder'"/>
    <n v="159.768"/>
    <n v="7"/>
    <n v="0.2"/>
    <n v="53.921700000000008"/>
  </r>
  <r>
    <n v="1155"/>
    <s v="CA-2011-136567"/>
    <x v="2"/>
    <x v="414"/>
    <d v="2011-12-21T00:00:00"/>
    <s v="First Class"/>
    <x v="390"/>
    <s v="Penelope Sewall"/>
    <x v="2"/>
    <s v="United States"/>
    <x v="193"/>
    <x v="17"/>
    <n v="22801"/>
    <x v="0"/>
    <s v="OFF-ST-10004337"/>
    <x v="1"/>
    <x v="4"/>
    <s v="SAFCO Commercial Wire Shelving, 72h"/>
    <n v="122.48"/>
    <n v="2"/>
    <n v="0"/>
    <n v="0"/>
  </r>
  <r>
    <n v="1156"/>
    <s v="CA-2011-136567"/>
    <x v="2"/>
    <x v="414"/>
    <d v="2011-12-21T00:00:00"/>
    <s v="First Class"/>
    <x v="390"/>
    <s v="Penelope Sewall"/>
    <x v="2"/>
    <s v="United States"/>
    <x v="193"/>
    <x v="17"/>
    <n v="22801"/>
    <x v="0"/>
    <s v="FUR-TA-10001932"/>
    <x v="0"/>
    <x v="3"/>
    <s v="Chromcraft 48&quot; x 96&quot; Racetrack Double Pedestal Table"/>
    <n v="2244.48"/>
    <n v="7"/>
    <n v="0"/>
    <n v="493.78559999999993"/>
  </r>
  <r>
    <n v="1157"/>
    <s v="CA-2011-136567"/>
    <x v="2"/>
    <x v="414"/>
    <d v="2011-12-21T00:00:00"/>
    <s v="First Class"/>
    <x v="390"/>
    <s v="Penelope Sewall"/>
    <x v="2"/>
    <s v="United States"/>
    <x v="193"/>
    <x v="17"/>
    <n v="22801"/>
    <x v="0"/>
    <s v="OFF-BI-10003982"/>
    <x v="1"/>
    <x v="8"/>
    <s v="Wilson Jones Century Plastic Molded Ring Binders"/>
    <n v="62.31"/>
    <n v="3"/>
    <n v="0"/>
    <n v="29.285699999999999"/>
  </r>
  <r>
    <n v="1158"/>
    <s v="CA-2011-136567"/>
    <x v="2"/>
    <x v="414"/>
    <d v="2011-12-21T00:00:00"/>
    <s v="First Class"/>
    <x v="390"/>
    <s v="Penelope Sewall"/>
    <x v="2"/>
    <s v="United States"/>
    <x v="193"/>
    <x v="17"/>
    <n v="22801"/>
    <x v="0"/>
    <s v="FUR-TA-10000617"/>
    <x v="0"/>
    <x v="3"/>
    <s v="Hon Practical Foundations 30 x 60 Training Table, Light Gray/Charcoal"/>
    <n v="455.1"/>
    <n v="2"/>
    <n v="0"/>
    <n v="100.12200000000001"/>
  </r>
  <r>
    <n v="1159"/>
    <s v="CA-2013-149314"/>
    <x v="0"/>
    <x v="415"/>
    <d v="2013-07-08T00:00:00"/>
    <s v="Second Class"/>
    <x v="334"/>
    <s v="George Bell"/>
    <x v="1"/>
    <s v="United States"/>
    <x v="1"/>
    <x v="1"/>
    <n v="90004"/>
    <x v="1"/>
    <s v="FUR-CH-10002126"/>
    <x v="0"/>
    <x v="1"/>
    <s v="Hon Deluxe Fabric Upholstered Stacking Chairs"/>
    <n v="195.184"/>
    <n v="1"/>
    <n v="0.2"/>
    <n v="19.518400000000007"/>
  </r>
  <r>
    <n v="1160"/>
    <s v="CA-2014-147039"/>
    <x v="3"/>
    <x v="222"/>
    <d v="2014-07-05T00:00:00"/>
    <s v="Standard Class"/>
    <x v="397"/>
    <s v="Alex Avila"/>
    <x v="0"/>
    <s v="United States"/>
    <x v="31"/>
    <x v="11"/>
    <n v="55407"/>
    <x v="2"/>
    <s v="OFF-AP-10000576"/>
    <x v="1"/>
    <x v="9"/>
    <s v="Belkin 325VA UPS Surge Protector, 6'"/>
    <n v="362.94"/>
    <n v="3"/>
    <n v="0"/>
    <n v="90.735000000000014"/>
  </r>
  <r>
    <n v="1161"/>
    <s v="CA-2014-147039"/>
    <x v="3"/>
    <x v="222"/>
    <d v="2014-07-05T00:00:00"/>
    <s v="Standard Class"/>
    <x v="397"/>
    <s v="Alex Avila"/>
    <x v="0"/>
    <s v="United States"/>
    <x v="31"/>
    <x v="11"/>
    <n v="55407"/>
    <x v="2"/>
    <s v="OFF-BI-10004654"/>
    <x v="1"/>
    <x v="8"/>
    <s v="Avery Binding System Hidden Tab Executive Style Index Sets"/>
    <n v="11.54"/>
    <n v="2"/>
    <n v="0"/>
    <n v="5.77"/>
  </r>
  <r>
    <n v="1162"/>
    <s v="CA-2011-126522"/>
    <x v="2"/>
    <x v="416"/>
    <d v="2011-09-05T00:00:00"/>
    <s v="Second Class"/>
    <x v="398"/>
    <s v="Larry Tron"/>
    <x v="0"/>
    <s v="United States"/>
    <x v="194"/>
    <x v="1"/>
    <n v="92025"/>
    <x v="1"/>
    <s v="OFF-AR-10004042"/>
    <x v="1"/>
    <x v="6"/>
    <s v="BOSTON Model 1800 Electric Pencil Sharpeners, Putty/Woodgrain"/>
    <n v="53.94"/>
    <n v="3"/>
    <n v="0"/>
    <n v="15.642599999999995"/>
  </r>
  <r>
    <n v="1163"/>
    <s v="CA-2011-127964"/>
    <x v="2"/>
    <x v="223"/>
    <d v="2011-03-08T00:00:00"/>
    <s v="Standard Class"/>
    <x v="399"/>
    <s v="Anne Pryor"/>
    <x v="2"/>
    <s v="United States"/>
    <x v="20"/>
    <x v="15"/>
    <n v="10035"/>
    <x v="3"/>
    <s v="TEC-PH-10004700"/>
    <x v="2"/>
    <x v="7"/>
    <s v="PowerGen Dual USB Car Charger"/>
    <n v="9.99"/>
    <n v="1"/>
    <n v="0"/>
    <n v="4.5953999999999997"/>
  </r>
  <r>
    <n v="1164"/>
    <s v="CA-2011-127964"/>
    <x v="2"/>
    <x v="223"/>
    <d v="2011-03-08T00:00:00"/>
    <s v="Standard Class"/>
    <x v="399"/>
    <s v="Anne Pryor"/>
    <x v="2"/>
    <s v="United States"/>
    <x v="20"/>
    <x v="15"/>
    <n v="10035"/>
    <x v="3"/>
    <s v="OFF-BI-10004593"/>
    <x v="1"/>
    <x v="8"/>
    <s v="Ibico Laser Imprintable Binding System Covers"/>
    <n v="125.76"/>
    <n v="3"/>
    <n v="0.2"/>
    <n v="40.872"/>
  </r>
  <r>
    <n v="1165"/>
    <s v="CA-2011-127964"/>
    <x v="2"/>
    <x v="223"/>
    <d v="2011-03-08T00:00:00"/>
    <s v="Standard Class"/>
    <x v="399"/>
    <s v="Anne Pryor"/>
    <x v="2"/>
    <s v="United States"/>
    <x v="20"/>
    <x v="15"/>
    <n v="10035"/>
    <x v="3"/>
    <s v="OFF-BI-10003429"/>
    <x v="1"/>
    <x v="8"/>
    <s v="Cardinal HOLDit! Binder Insert Strips,Extra Strips"/>
    <n v="25.32"/>
    <n v="5"/>
    <n v="0.2"/>
    <n v="9.1785000000000014"/>
  </r>
  <r>
    <n v="1166"/>
    <s v="CA-2011-117709"/>
    <x v="2"/>
    <x v="417"/>
    <d v="2011-05-08T00:00:00"/>
    <s v="Standard Class"/>
    <x v="400"/>
    <s v="Paul MacIntyre"/>
    <x v="0"/>
    <s v="United States"/>
    <x v="25"/>
    <x v="12"/>
    <n v="49201"/>
    <x v="2"/>
    <s v="OFF-BI-10001294"/>
    <x v="1"/>
    <x v="8"/>
    <s v="Fellowes Binding Cases"/>
    <n v="46.8"/>
    <n v="4"/>
    <n v="0"/>
    <n v="21.059999999999995"/>
  </r>
  <r>
    <n v="1167"/>
    <s v="CA-2012-125416"/>
    <x v="1"/>
    <x v="121"/>
    <d v="2012-11-02T00:00:00"/>
    <s v="Same Day"/>
    <x v="110"/>
    <s v="Kelly Collister"/>
    <x v="0"/>
    <s v="United States"/>
    <x v="4"/>
    <x v="4"/>
    <n v="98115"/>
    <x v="1"/>
    <s v="TEC-AC-10001552"/>
    <x v="2"/>
    <x v="11"/>
    <s v="Logitech K350 2.4Ghz Wireless Keyboard"/>
    <n v="447.93"/>
    <n v="9"/>
    <n v="0"/>
    <n v="49.272299999999987"/>
  </r>
  <r>
    <n v="1168"/>
    <s v="CA-2014-145226"/>
    <x v="3"/>
    <x v="166"/>
    <d v="2014-12-11T00:00:00"/>
    <s v="Second Class"/>
    <x v="111"/>
    <s v="Delfina Latchford"/>
    <x v="0"/>
    <s v="United States"/>
    <x v="20"/>
    <x v="15"/>
    <n v="10035"/>
    <x v="3"/>
    <s v="FUR-FU-10004952"/>
    <x v="0"/>
    <x v="5"/>
    <s v="C-Line Cubicle Keepers Polyproplyene Holder w/Velcro Back, 8-1/2x11, 25/Bx"/>
    <n v="109.48"/>
    <n v="2"/>
    <n v="0"/>
    <n v="33.938800000000001"/>
  </r>
  <r>
    <n v="1169"/>
    <s v="CA-2014-145226"/>
    <x v="3"/>
    <x v="166"/>
    <d v="2014-12-11T00:00:00"/>
    <s v="Second Class"/>
    <x v="111"/>
    <s v="Delfina Latchford"/>
    <x v="0"/>
    <s v="United States"/>
    <x v="20"/>
    <x v="15"/>
    <n v="10035"/>
    <x v="3"/>
    <s v="OFF-ST-10004123"/>
    <x v="1"/>
    <x v="4"/>
    <s v="Safco Industrial Wire Shelving System"/>
    <n v="272.94"/>
    <n v="3"/>
    <n v="0"/>
    <n v="0"/>
  </r>
  <r>
    <n v="1170"/>
    <s v="CA-2014-145226"/>
    <x v="3"/>
    <x v="166"/>
    <d v="2014-12-11T00:00:00"/>
    <s v="Second Class"/>
    <x v="111"/>
    <s v="Delfina Latchford"/>
    <x v="0"/>
    <s v="United States"/>
    <x v="20"/>
    <x v="15"/>
    <n v="10035"/>
    <x v="3"/>
    <s v="OFF-PA-10003172"/>
    <x v="1"/>
    <x v="10"/>
    <s v="Xerox 1996"/>
    <n v="19.440000000000001"/>
    <n v="3"/>
    <n v="0"/>
    <n v="9.3312000000000008"/>
  </r>
  <r>
    <n v="1171"/>
    <s v="CA-2014-145226"/>
    <x v="3"/>
    <x v="166"/>
    <d v="2014-12-11T00:00:00"/>
    <s v="Second Class"/>
    <x v="111"/>
    <s v="Delfina Latchford"/>
    <x v="0"/>
    <s v="United States"/>
    <x v="20"/>
    <x v="15"/>
    <n v="10035"/>
    <x v="3"/>
    <s v="OFF-ST-10002352"/>
    <x v="1"/>
    <x v="4"/>
    <s v="Iris Project Case"/>
    <n v="31.92"/>
    <n v="4"/>
    <n v="0"/>
    <n v="8.299199999999999"/>
  </r>
  <r>
    <n v="1172"/>
    <s v="US-2011-100279"/>
    <x v="2"/>
    <x v="418"/>
    <d v="2011-03-14T00:00:00"/>
    <s v="Standard Class"/>
    <x v="349"/>
    <s v="Scott Williamson"/>
    <x v="0"/>
    <s v="United States"/>
    <x v="195"/>
    <x v="12"/>
    <n v="48073"/>
    <x v="2"/>
    <s v="OFF-PA-10002259"/>
    <x v="1"/>
    <x v="10"/>
    <s v="Geographics Note Cards, Blank, White, 8 1/2&quot; x 11&quot;"/>
    <n v="22.38"/>
    <n v="2"/>
    <n v="0"/>
    <n v="10.7424"/>
  </r>
  <r>
    <n v="1173"/>
    <s v="CA-2011-158064"/>
    <x v="2"/>
    <x v="419"/>
    <d v="2011-04-25T00:00:00"/>
    <s v="Standard Class"/>
    <x v="211"/>
    <s v="Allen Armold"/>
    <x v="0"/>
    <s v="United States"/>
    <x v="1"/>
    <x v="1"/>
    <n v="90008"/>
    <x v="1"/>
    <s v="OFF-BI-10002976"/>
    <x v="1"/>
    <x v="8"/>
    <s v="ACCOHIDE Binder by Acco"/>
    <n v="16.520000000000003"/>
    <n v="5"/>
    <n v="0.2"/>
    <n v="5.5754999999999999"/>
  </r>
  <r>
    <n v="1174"/>
    <s v="US-2012-104430"/>
    <x v="1"/>
    <x v="420"/>
    <d v="2012-10-26T00:00:00"/>
    <s v="Standard Class"/>
    <x v="299"/>
    <s v="Liz Thompson"/>
    <x v="0"/>
    <s v="United States"/>
    <x v="41"/>
    <x v="10"/>
    <n v="61701"/>
    <x v="2"/>
    <s v="OFF-BI-10000301"/>
    <x v="1"/>
    <x v="8"/>
    <s v="GBC Instant Report Kit"/>
    <n v="5.1759999999999984"/>
    <n v="4"/>
    <n v="0.8"/>
    <n v="-7.7640000000000011"/>
  </r>
  <r>
    <n v="1175"/>
    <s v="CA-2012-132080"/>
    <x v="1"/>
    <x v="421"/>
    <d v="2012-08-25T00:00:00"/>
    <s v="First Class"/>
    <x v="317"/>
    <s v="Dave Poirier"/>
    <x v="1"/>
    <s v="United States"/>
    <x v="20"/>
    <x v="15"/>
    <n v="10035"/>
    <x v="3"/>
    <s v="OFF-BI-10003694"/>
    <x v="1"/>
    <x v="8"/>
    <s v="Avery 3 1/2&quot; Diskette Storage Pages, 10/Pack"/>
    <n v="50.112000000000002"/>
    <n v="6"/>
    <n v="0.2"/>
    <n v="16.2864"/>
  </r>
  <r>
    <n v="1176"/>
    <s v="CA-2013-161207"/>
    <x v="0"/>
    <x v="48"/>
    <d v="2013-09-04T00:00:00"/>
    <s v="Standard Class"/>
    <x v="144"/>
    <s v="Adam Bellavance"/>
    <x v="2"/>
    <s v="United States"/>
    <x v="3"/>
    <x v="38"/>
    <n v="3301"/>
    <x v="3"/>
    <s v="OFF-SU-10000381"/>
    <x v="1"/>
    <x v="14"/>
    <s v="Acme Forged Steel Scissors with Black Enamel Handles"/>
    <n v="27.93"/>
    <n v="3"/>
    <n v="0"/>
    <n v="8.0996999999999986"/>
  </r>
  <r>
    <n v="1177"/>
    <s v="CA-2011-120243"/>
    <x v="2"/>
    <x v="422"/>
    <d v="2011-12-30T00:00:00"/>
    <s v="Second Class"/>
    <x v="401"/>
    <s v="Alyssa Tate"/>
    <x v="2"/>
    <s v="United States"/>
    <x v="1"/>
    <x v="1"/>
    <n v="90004"/>
    <x v="1"/>
    <s v="OFF-LA-10004425"/>
    <x v="1"/>
    <x v="2"/>
    <s v="Staples"/>
    <n v="11.56"/>
    <n v="4"/>
    <n v="0"/>
    <n v="5.4332000000000003"/>
  </r>
  <r>
    <n v="1178"/>
    <s v="CA-2013-113621"/>
    <x v="0"/>
    <x v="49"/>
    <d v="2013-12-06T00:00:00"/>
    <s v="Standard Class"/>
    <x v="32"/>
    <s v="Joel Eaton"/>
    <x v="0"/>
    <s v="United States"/>
    <x v="196"/>
    <x v="39"/>
    <n v="20852"/>
    <x v="3"/>
    <s v="FUR-CH-10001270"/>
    <x v="0"/>
    <x v="1"/>
    <s v="Harbour Creations Steel Folding Chair"/>
    <n v="172.5"/>
    <n v="2"/>
    <n v="0"/>
    <n v="51.749999999999986"/>
  </r>
  <r>
    <n v="1179"/>
    <s v="CA-2013-113621"/>
    <x v="0"/>
    <x v="49"/>
    <d v="2013-12-06T00:00:00"/>
    <s v="Standard Class"/>
    <x v="32"/>
    <s v="Joel Eaton"/>
    <x v="0"/>
    <s v="United States"/>
    <x v="196"/>
    <x v="39"/>
    <n v="20852"/>
    <x v="3"/>
    <s v="TEC-PH-10003931"/>
    <x v="2"/>
    <x v="7"/>
    <s v="JBL Micro Wireless Portable Bluetooth Speaker"/>
    <n v="179.97"/>
    <n v="3"/>
    <n v="0"/>
    <n v="44.992500000000007"/>
  </r>
  <r>
    <n v="1180"/>
    <s v="CA-2013-168081"/>
    <x v="0"/>
    <x v="423"/>
    <d v="2013-04-28T00:00:00"/>
    <s v="Second Class"/>
    <x v="402"/>
    <s v="Cathy Armstrong"/>
    <x v="2"/>
    <s v="United States"/>
    <x v="12"/>
    <x v="5"/>
    <n v="77070"/>
    <x v="2"/>
    <s v="TEC-AC-10003174"/>
    <x v="2"/>
    <x v="11"/>
    <s v="Plantronics S12 Corded Telephone Headset System"/>
    <n v="258.69600000000003"/>
    <n v="3"/>
    <n v="0.2"/>
    <n v="64.674000000000007"/>
  </r>
  <r>
    <n v="1181"/>
    <s v="CA-2011-128146"/>
    <x v="2"/>
    <x v="261"/>
    <d v="2011-06-25T00:00:00"/>
    <s v="Standard Class"/>
    <x v="72"/>
    <s v="Dave Brooks"/>
    <x v="0"/>
    <s v="United States"/>
    <x v="80"/>
    <x v="30"/>
    <n v="8701"/>
    <x v="3"/>
    <s v="TEC-PH-10004539"/>
    <x v="2"/>
    <x v="7"/>
    <s v="Wireless Extenders zBoost YX545 SOHO Signal Booster"/>
    <n v="1322.93"/>
    <n v="7"/>
    <n v="0"/>
    <n v="357.19110000000001"/>
  </r>
  <r>
    <n v="1182"/>
    <s v="CA-2011-128146"/>
    <x v="2"/>
    <x v="261"/>
    <d v="2011-06-25T00:00:00"/>
    <s v="Standard Class"/>
    <x v="72"/>
    <s v="Dave Brooks"/>
    <x v="0"/>
    <s v="United States"/>
    <x v="80"/>
    <x v="30"/>
    <n v="8701"/>
    <x v="3"/>
    <s v="OFF-AR-10001919"/>
    <x v="1"/>
    <x v="6"/>
    <s v="OIC #2 Pencils, Medium Soft"/>
    <n v="3.76"/>
    <n v="2"/>
    <n v="0"/>
    <n v="1.0903999999999998"/>
  </r>
  <r>
    <n v="1183"/>
    <s v="CA-2014-138779"/>
    <x v="3"/>
    <x v="424"/>
    <d v="2014-01-16T00:00:00"/>
    <s v="First Class"/>
    <x v="262"/>
    <s v="Rob Beeghly"/>
    <x v="0"/>
    <s v="United States"/>
    <x v="108"/>
    <x v="3"/>
    <n v="28540"/>
    <x v="0"/>
    <s v="OFF-EN-10002504"/>
    <x v="1"/>
    <x v="12"/>
    <s v="Tyvek  Top-Opening Peel &amp; Seel Envelopes, Plain White"/>
    <n v="21.744"/>
    <n v="1"/>
    <n v="0.2"/>
    <n v="7.3385999999999996"/>
  </r>
  <r>
    <n v="1184"/>
    <s v="CA-2014-138779"/>
    <x v="3"/>
    <x v="424"/>
    <d v="2014-01-16T00:00:00"/>
    <s v="First Class"/>
    <x v="262"/>
    <s v="Rob Beeghly"/>
    <x v="0"/>
    <s v="United States"/>
    <x v="108"/>
    <x v="3"/>
    <n v="28540"/>
    <x v="0"/>
    <s v="TEC-PH-10003655"/>
    <x v="2"/>
    <x v="7"/>
    <s v="Sannysis Cute Owl Design Soft Skin Case Cover for Samsung Galaxy S4"/>
    <n v="7.92"/>
    <n v="5"/>
    <n v="0.2"/>
    <n v="0.69300000000000006"/>
  </r>
  <r>
    <n v="1185"/>
    <s v="CA-2011-127131"/>
    <x v="2"/>
    <x v="156"/>
    <d v="2011-11-30T00:00:00"/>
    <s v="Standard Class"/>
    <x v="403"/>
    <s v="Harold Ryan"/>
    <x v="1"/>
    <s v="United States"/>
    <x v="4"/>
    <x v="4"/>
    <n v="98103"/>
    <x v="1"/>
    <s v="OFF-BI-10004656"/>
    <x v="1"/>
    <x v="8"/>
    <s v="Peel &amp; Stick Add-On Corner Pockets"/>
    <n v="12.096000000000002"/>
    <n v="7"/>
    <n v="0.2"/>
    <n v="4.2335999999999991"/>
  </r>
  <r>
    <n v="1186"/>
    <s v="CA-2011-127131"/>
    <x v="2"/>
    <x v="156"/>
    <d v="2011-11-30T00:00:00"/>
    <s v="Standard Class"/>
    <x v="403"/>
    <s v="Harold Ryan"/>
    <x v="1"/>
    <s v="United States"/>
    <x v="4"/>
    <x v="4"/>
    <n v="98103"/>
    <x v="1"/>
    <s v="OFF-ST-10002344"/>
    <x v="1"/>
    <x v="4"/>
    <s v="Carina 42&quot;Hx23 3/4&quot;W Media Storage Unit"/>
    <n v="485.88"/>
    <n v="6"/>
    <n v="0"/>
    <n v="9.7176000000000329"/>
  </r>
  <r>
    <n v="1187"/>
    <s v="CA-2011-127131"/>
    <x v="2"/>
    <x v="156"/>
    <d v="2011-11-30T00:00:00"/>
    <s v="Standard Class"/>
    <x v="403"/>
    <s v="Harold Ryan"/>
    <x v="1"/>
    <s v="United States"/>
    <x v="4"/>
    <x v="4"/>
    <n v="98103"/>
    <x v="1"/>
    <s v="OFF-PA-10001800"/>
    <x v="1"/>
    <x v="10"/>
    <s v="Xerox 220"/>
    <n v="25.92"/>
    <n v="4"/>
    <n v="0"/>
    <n v="12.441600000000001"/>
  </r>
  <r>
    <n v="1188"/>
    <s v="CA-2011-127131"/>
    <x v="2"/>
    <x v="156"/>
    <d v="2011-11-30T00:00:00"/>
    <s v="Standard Class"/>
    <x v="403"/>
    <s v="Harold Ryan"/>
    <x v="1"/>
    <s v="United States"/>
    <x v="4"/>
    <x v="4"/>
    <n v="98103"/>
    <x v="1"/>
    <s v="OFF-ST-10000036"/>
    <x v="1"/>
    <x v="4"/>
    <s v="Recycled Data-Pak for Archival Bound Computer Printouts, 12-1/2 x 12-1/2 x 16"/>
    <n v="197.58"/>
    <n v="2"/>
    <n v="0"/>
    <n v="53.346599999999995"/>
  </r>
  <r>
    <n v="1189"/>
    <s v="CA-2014-117212"/>
    <x v="3"/>
    <x v="425"/>
    <d v="2014-03-01T00:00:00"/>
    <s v="Second Class"/>
    <x v="404"/>
    <s v="Bradley Talbott"/>
    <x v="2"/>
    <s v="United States"/>
    <x v="1"/>
    <x v="1"/>
    <n v="90036"/>
    <x v="1"/>
    <s v="OFF-AP-10004532"/>
    <x v="1"/>
    <x v="9"/>
    <s v="Kensington 6 Outlet Guardian Standard Surge Protector"/>
    <n v="81.92"/>
    <n v="4"/>
    <n v="0"/>
    <n v="22.118400000000001"/>
  </r>
  <r>
    <n v="1190"/>
    <s v="CA-2014-117212"/>
    <x v="3"/>
    <x v="425"/>
    <d v="2014-03-01T00:00:00"/>
    <s v="Second Class"/>
    <x v="404"/>
    <s v="Bradley Talbott"/>
    <x v="2"/>
    <s v="United States"/>
    <x v="1"/>
    <x v="1"/>
    <n v="90036"/>
    <x v="1"/>
    <s v="TEC-PH-10004447"/>
    <x v="2"/>
    <x v="7"/>
    <s v="Toshiba IPT2010-SD IP Telephone"/>
    <n v="889.53600000000006"/>
    <n v="8"/>
    <n v="0.2"/>
    <n v="66.715199999999982"/>
  </r>
  <r>
    <n v="1191"/>
    <s v="CA-2014-117212"/>
    <x v="3"/>
    <x v="425"/>
    <d v="2014-03-01T00:00:00"/>
    <s v="Second Class"/>
    <x v="404"/>
    <s v="Bradley Talbott"/>
    <x v="2"/>
    <s v="United States"/>
    <x v="1"/>
    <x v="1"/>
    <n v="90036"/>
    <x v="1"/>
    <s v="FUR-CH-10003973"/>
    <x v="0"/>
    <x v="1"/>
    <s v="GuestStacker Chair with Chrome Finish Legs"/>
    <n v="892.22400000000005"/>
    <n v="3"/>
    <n v="0.2"/>
    <n v="89.222400000000022"/>
  </r>
  <r>
    <n v="1192"/>
    <s v="CA-2014-117212"/>
    <x v="3"/>
    <x v="425"/>
    <d v="2014-03-01T00:00:00"/>
    <s v="Second Class"/>
    <x v="404"/>
    <s v="Bradley Talbott"/>
    <x v="2"/>
    <s v="United States"/>
    <x v="1"/>
    <x v="1"/>
    <n v="90036"/>
    <x v="1"/>
    <s v="OFF-PA-10001970"/>
    <x v="1"/>
    <x v="10"/>
    <s v="Xerox 1908"/>
    <n v="223.92"/>
    <n v="4"/>
    <n v="0"/>
    <n v="109.7208"/>
  </r>
  <r>
    <n v="1193"/>
    <s v="CA-2014-117212"/>
    <x v="3"/>
    <x v="425"/>
    <d v="2014-03-01T00:00:00"/>
    <s v="Second Class"/>
    <x v="404"/>
    <s v="Bradley Talbott"/>
    <x v="2"/>
    <s v="United States"/>
    <x v="1"/>
    <x v="1"/>
    <n v="90036"/>
    <x v="1"/>
    <s v="OFF-PA-10000682"/>
    <x v="1"/>
    <x v="10"/>
    <s v="Xerox 1924"/>
    <n v="23.12"/>
    <n v="4"/>
    <n v="0"/>
    <n v="11.328800000000001"/>
  </r>
  <r>
    <n v="1194"/>
    <s v="US-2012-130519"/>
    <x v="1"/>
    <x v="426"/>
    <d v="2012-09-15T00:00:00"/>
    <s v="Same Day"/>
    <x v="243"/>
    <s v="Nat Gilpin"/>
    <x v="1"/>
    <s v="United States"/>
    <x v="197"/>
    <x v="2"/>
    <n v="33065"/>
    <x v="0"/>
    <s v="OFF-PA-10001937"/>
    <x v="1"/>
    <x v="10"/>
    <s v="Xerox 21"/>
    <n v="15.552000000000003"/>
    <n v="3"/>
    <n v="0.2"/>
    <n v="5.4432"/>
  </r>
  <r>
    <n v="1195"/>
    <s v="US-2012-130519"/>
    <x v="1"/>
    <x v="426"/>
    <d v="2012-09-15T00:00:00"/>
    <s v="Same Day"/>
    <x v="243"/>
    <s v="Nat Gilpin"/>
    <x v="1"/>
    <s v="United States"/>
    <x v="197"/>
    <x v="2"/>
    <n v="33065"/>
    <x v="0"/>
    <s v="FUR-FU-10002268"/>
    <x v="0"/>
    <x v="5"/>
    <s v="Ultra Door Push Plate"/>
    <n v="15.712000000000002"/>
    <n v="4"/>
    <n v="0.2"/>
    <n v="2.553199999999999"/>
  </r>
  <r>
    <n v="1196"/>
    <s v="US-2012-130519"/>
    <x v="1"/>
    <x v="426"/>
    <d v="2012-09-15T00:00:00"/>
    <s v="Same Day"/>
    <x v="243"/>
    <s v="Nat Gilpin"/>
    <x v="1"/>
    <s v="United States"/>
    <x v="197"/>
    <x v="2"/>
    <n v="33065"/>
    <x v="0"/>
    <s v="OFF-ST-10001321"/>
    <x v="1"/>
    <x v="4"/>
    <s v="Decoflex Hanging Personal Folder File, Blue"/>
    <n v="24.672000000000001"/>
    <n v="2"/>
    <n v="0.2"/>
    <n v="2.1588000000000021"/>
  </r>
  <r>
    <n v="1197"/>
    <s v="US-2012-130519"/>
    <x v="1"/>
    <x v="426"/>
    <d v="2012-09-15T00:00:00"/>
    <s v="Same Day"/>
    <x v="243"/>
    <s v="Nat Gilpin"/>
    <x v="1"/>
    <s v="United States"/>
    <x v="197"/>
    <x v="2"/>
    <n v="33065"/>
    <x v="0"/>
    <s v="FUR-FU-10003394"/>
    <x v="0"/>
    <x v="5"/>
    <s v="Tenex &quot;The Solids&quot; Textured Chair Mats"/>
    <n v="55.967999999999996"/>
    <n v="1"/>
    <n v="0.2"/>
    <n v="-2.098800000000006"/>
  </r>
  <r>
    <n v="1198"/>
    <s v="CA-2013-130946"/>
    <x v="0"/>
    <x v="143"/>
    <d v="2013-04-13T00:00:00"/>
    <s v="Standard Class"/>
    <x v="233"/>
    <s v="Zuschuss Carroll"/>
    <x v="0"/>
    <s v="United States"/>
    <x v="12"/>
    <x v="5"/>
    <n v="77041"/>
    <x v="2"/>
    <s v="TEC-AC-10001990"/>
    <x v="2"/>
    <x v="11"/>
    <s v="Kensington Orbit Wireless Mobile Trackball for PC and Mac"/>
    <n v="431.92800000000005"/>
    <n v="9"/>
    <n v="0.2"/>
    <n v="64.789199999999951"/>
  </r>
  <r>
    <n v="1199"/>
    <s v="CA-2013-130946"/>
    <x v="0"/>
    <x v="143"/>
    <d v="2013-04-13T00:00:00"/>
    <s v="Standard Class"/>
    <x v="233"/>
    <s v="Zuschuss Carroll"/>
    <x v="0"/>
    <s v="United States"/>
    <x v="12"/>
    <x v="5"/>
    <n v="77041"/>
    <x v="2"/>
    <s v="FUR-CH-10004540"/>
    <x v="0"/>
    <x v="1"/>
    <s v="Global Chrome Stack Chair"/>
    <n v="95.983999999999995"/>
    <n v="4"/>
    <n v="0.3"/>
    <n v="-4.1135999999999981"/>
  </r>
  <r>
    <n v="1200"/>
    <s v="CA-2013-130946"/>
    <x v="0"/>
    <x v="143"/>
    <d v="2013-04-13T00:00:00"/>
    <s v="Standard Class"/>
    <x v="233"/>
    <s v="Zuschuss Carroll"/>
    <x v="0"/>
    <s v="United States"/>
    <x v="12"/>
    <x v="5"/>
    <n v="77041"/>
    <x v="2"/>
    <s v="OFF-BI-10004995"/>
    <x v="1"/>
    <x v="8"/>
    <s v="GBC DocuBind P400 Electric Binding System"/>
    <n v="1088.7919999999997"/>
    <n v="4"/>
    <n v="0.8"/>
    <n v="-1850.9464000000007"/>
  </r>
  <r>
    <n v="1201"/>
    <s v="CA-2013-114727"/>
    <x v="0"/>
    <x v="427"/>
    <d v="2013-07-25T00:00:00"/>
    <s v="Standard Class"/>
    <x v="322"/>
    <s v="Linda Southworth"/>
    <x v="1"/>
    <s v="United States"/>
    <x v="60"/>
    <x v="22"/>
    <n v="80219"/>
    <x v="1"/>
    <s v="FUR-CH-10002335"/>
    <x v="0"/>
    <x v="1"/>
    <s v="Hon GuestStacker Chair"/>
    <n v="544.00800000000004"/>
    <n v="3"/>
    <n v="0.2"/>
    <n v="40.800600000000003"/>
  </r>
  <r>
    <n v="1202"/>
    <s v="CA-2013-114727"/>
    <x v="0"/>
    <x v="427"/>
    <d v="2013-07-25T00:00:00"/>
    <s v="Standard Class"/>
    <x v="322"/>
    <s v="Linda Southworth"/>
    <x v="1"/>
    <s v="United States"/>
    <x v="60"/>
    <x v="22"/>
    <n v="80219"/>
    <x v="1"/>
    <s v="OFF-BI-10004967"/>
    <x v="1"/>
    <x v="8"/>
    <s v="Round Ring Binders"/>
    <n v="1.8720000000000003"/>
    <n v="3"/>
    <n v="0.7"/>
    <n v="-1.4352"/>
  </r>
  <r>
    <n v="1203"/>
    <s v="CA-2013-114727"/>
    <x v="0"/>
    <x v="427"/>
    <d v="2013-07-25T00:00:00"/>
    <s v="Standard Class"/>
    <x v="322"/>
    <s v="Linda Southworth"/>
    <x v="1"/>
    <s v="United States"/>
    <x v="60"/>
    <x v="22"/>
    <n v="80219"/>
    <x v="1"/>
    <s v="FUR-CH-10002331"/>
    <x v="0"/>
    <x v="1"/>
    <s v="Hon 4700 Series Mobuis Mid-Back Task Chairs with Adjustable Arms"/>
    <n v="854.35200000000009"/>
    <n v="3"/>
    <n v="0.2"/>
    <n v="10.679399999999873"/>
  </r>
  <r>
    <n v="1204"/>
    <s v="CA-2013-114727"/>
    <x v="0"/>
    <x v="427"/>
    <d v="2013-07-25T00:00:00"/>
    <s v="Standard Class"/>
    <x v="322"/>
    <s v="Linda Southworth"/>
    <x v="1"/>
    <s v="United States"/>
    <x v="60"/>
    <x v="22"/>
    <n v="80219"/>
    <x v="1"/>
    <s v="OFF-ST-10002292"/>
    <x v="1"/>
    <x v="4"/>
    <s v="Sauder Facets Collection Locker/File Cabinet, Sky Alder Finish"/>
    <n v="593.5680000000001"/>
    <n v="2"/>
    <n v="0.2"/>
    <n v="0"/>
  </r>
  <r>
    <n v="1205"/>
    <s v="CA-2013-114727"/>
    <x v="0"/>
    <x v="427"/>
    <d v="2013-07-25T00:00:00"/>
    <s v="Standard Class"/>
    <x v="322"/>
    <s v="Linda Southworth"/>
    <x v="1"/>
    <s v="United States"/>
    <x v="60"/>
    <x v="22"/>
    <n v="80219"/>
    <x v="1"/>
    <s v="OFF-ST-10000689"/>
    <x v="1"/>
    <x v="4"/>
    <s v="Fellowes Strictly Business Drawer File, Letter/Legal Size"/>
    <n v="338.04"/>
    <n v="3"/>
    <n v="0.2"/>
    <n v="-33.804000000000002"/>
  </r>
  <r>
    <n v="1206"/>
    <s v="CA-2014-133235"/>
    <x v="3"/>
    <x v="378"/>
    <d v="2014-08-05T00:00:00"/>
    <s v="First Class"/>
    <x v="405"/>
    <s v="Larry Hughes"/>
    <x v="0"/>
    <s v="United States"/>
    <x v="35"/>
    <x v="3"/>
    <n v="28205"/>
    <x v="0"/>
    <s v="TEC-PH-10002660"/>
    <x v="2"/>
    <x v="7"/>
    <s v="Nortel Networks T7316 E Nt8 B27"/>
    <n v="271.95999999999998"/>
    <n v="5"/>
    <n v="0.2"/>
    <n v="16.997500000000016"/>
  </r>
  <r>
    <n v="1207"/>
    <s v="CA-2013-137050"/>
    <x v="0"/>
    <x v="216"/>
    <d v="2013-07-19T00:00:00"/>
    <s v="Second Class"/>
    <x v="406"/>
    <s v="Steven Ward"/>
    <x v="1"/>
    <s v="United States"/>
    <x v="20"/>
    <x v="15"/>
    <n v="10009"/>
    <x v="3"/>
    <s v="OFF-ST-10004634"/>
    <x v="1"/>
    <x v="4"/>
    <s v="Personal Folder Holder, Ebony"/>
    <n v="11.21"/>
    <n v="1"/>
    <n v="0"/>
    <n v="3.3629999999999995"/>
  </r>
  <r>
    <n v="1208"/>
    <s v="CA-2013-137050"/>
    <x v="0"/>
    <x v="216"/>
    <d v="2013-07-19T00:00:00"/>
    <s v="Second Class"/>
    <x v="406"/>
    <s v="Steven Ward"/>
    <x v="1"/>
    <s v="United States"/>
    <x v="20"/>
    <x v="15"/>
    <n v="10009"/>
    <x v="3"/>
    <s v="OFF-BI-10002160"/>
    <x v="1"/>
    <x v="8"/>
    <s v="Acco Hanging Data Binders"/>
    <n v="9.1440000000000001"/>
    <n v="3"/>
    <n v="0.2"/>
    <n v="3.2003999999999997"/>
  </r>
  <r>
    <n v="1209"/>
    <s v="CA-2013-137050"/>
    <x v="0"/>
    <x v="216"/>
    <d v="2013-07-19T00:00:00"/>
    <s v="Second Class"/>
    <x v="406"/>
    <s v="Steven Ward"/>
    <x v="1"/>
    <s v="United States"/>
    <x v="20"/>
    <x v="15"/>
    <n v="10009"/>
    <x v="3"/>
    <s v="OFF-FA-10002988"/>
    <x v="1"/>
    <x v="13"/>
    <s v="Ideal Clamps"/>
    <n v="14.069999999999999"/>
    <n v="7"/>
    <n v="0"/>
    <n v="6.8942999999999994"/>
  </r>
  <r>
    <n v="1210"/>
    <s v="CA-2013-137050"/>
    <x v="0"/>
    <x v="216"/>
    <d v="2013-07-19T00:00:00"/>
    <s v="Second Class"/>
    <x v="406"/>
    <s v="Steven Ward"/>
    <x v="1"/>
    <s v="United States"/>
    <x v="20"/>
    <x v="15"/>
    <n v="10009"/>
    <x v="3"/>
    <s v="OFF-AR-10004999"/>
    <x v="1"/>
    <x v="6"/>
    <s v="Newell 315"/>
    <n v="41.86"/>
    <n v="7"/>
    <n v="0"/>
    <n v="10.465"/>
  </r>
  <r>
    <n v="1211"/>
    <s v="CA-2013-137050"/>
    <x v="0"/>
    <x v="216"/>
    <d v="2013-07-19T00:00:00"/>
    <s v="Second Class"/>
    <x v="406"/>
    <s v="Steven Ward"/>
    <x v="1"/>
    <s v="United States"/>
    <x v="20"/>
    <x v="15"/>
    <n v="10009"/>
    <x v="3"/>
    <s v="OFF-BI-10001031"/>
    <x v="1"/>
    <x v="8"/>
    <s v="Pressboard Data Binders by Wilson Jones"/>
    <n v="8.5440000000000005"/>
    <n v="2"/>
    <n v="0.2"/>
    <n v="2.8835999999999995"/>
  </r>
  <r>
    <n v="1212"/>
    <s v="CA-2013-137050"/>
    <x v="0"/>
    <x v="216"/>
    <d v="2013-07-19T00:00:00"/>
    <s v="Second Class"/>
    <x v="406"/>
    <s v="Steven Ward"/>
    <x v="1"/>
    <s v="United States"/>
    <x v="20"/>
    <x v="15"/>
    <n v="10009"/>
    <x v="3"/>
    <s v="FUR-BO-10004695"/>
    <x v="0"/>
    <x v="0"/>
    <s v="O'Sullivan 2-Door Barrister Bookcase in Odessa Pine"/>
    <n v="579.13599999999997"/>
    <n v="4"/>
    <n v="0.2"/>
    <n v="21.717599999999948"/>
  </r>
  <r>
    <n v="1213"/>
    <s v="US-2014-118087"/>
    <x v="3"/>
    <x v="428"/>
    <d v="2014-09-14T00:00:00"/>
    <s v="Standard Class"/>
    <x v="407"/>
    <s v="Stefania Perrino"/>
    <x v="1"/>
    <s v="United States"/>
    <x v="10"/>
    <x v="9"/>
    <n v="19134"/>
    <x v="3"/>
    <s v="FUR-CH-10004860"/>
    <x v="0"/>
    <x v="1"/>
    <s v="Global Low Back Tilter Chair"/>
    <n v="141.37199999999999"/>
    <n v="2"/>
    <n v="0.3"/>
    <n v="-48.470400000000019"/>
  </r>
  <r>
    <n v="1214"/>
    <s v="US-2014-118087"/>
    <x v="3"/>
    <x v="428"/>
    <d v="2014-09-14T00:00:00"/>
    <s v="Standard Class"/>
    <x v="407"/>
    <s v="Stefania Perrino"/>
    <x v="1"/>
    <s v="United States"/>
    <x v="10"/>
    <x v="9"/>
    <n v="19134"/>
    <x v="3"/>
    <s v="OFF-BI-10002432"/>
    <x v="1"/>
    <x v="8"/>
    <s v="Wilson Jones Standard D-Ring Binders"/>
    <n v="3.036"/>
    <n v="2"/>
    <n v="0.7"/>
    <n v="-2.3275999999999994"/>
  </r>
  <r>
    <n v="1215"/>
    <s v="US-2014-118087"/>
    <x v="3"/>
    <x v="428"/>
    <d v="2014-09-14T00:00:00"/>
    <s v="Standard Class"/>
    <x v="407"/>
    <s v="Stefania Perrino"/>
    <x v="1"/>
    <s v="United States"/>
    <x v="10"/>
    <x v="9"/>
    <n v="19134"/>
    <x v="3"/>
    <s v="OFF-BI-10000069"/>
    <x v="1"/>
    <x v="8"/>
    <s v="GBC Prepunched Paper, 19-Hole, for Binding Systems, 24-lb"/>
    <n v="4.503000000000001"/>
    <n v="1"/>
    <n v="0.7"/>
    <n v="-3.6024000000000012"/>
  </r>
  <r>
    <n v="1216"/>
    <s v="US-2014-118087"/>
    <x v="3"/>
    <x v="428"/>
    <d v="2014-09-14T00:00:00"/>
    <s v="Standard Class"/>
    <x v="407"/>
    <s v="Stefania Perrino"/>
    <x v="1"/>
    <s v="United States"/>
    <x v="10"/>
    <x v="9"/>
    <n v="19134"/>
    <x v="3"/>
    <s v="OFF-AR-10003602"/>
    <x v="1"/>
    <x v="6"/>
    <s v="Quartet Omega Colored Chalk, 12/Pack"/>
    <n v="4.6719999999999997"/>
    <n v="1"/>
    <n v="0.2"/>
    <n v="1.5767999999999998"/>
  </r>
  <r>
    <n v="1217"/>
    <s v="US-2014-118087"/>
    <x v="3"/>
    <x v="428"/>
    <d v="2014-09-14T00:00:00"/>
    <s v="Standard Class"/>
    <x v="407"/>
    <s v="Stefania Perrino"/>
    <x v="1"/>
    <s v="United States"/>
    <x v="10"/>
    <x v="9"/>
    <n v="19134"/>
    <x v="3"/>
    <s v="TEC-AC-10004469"/>
    <x v="2"/>
    <x v="11"/>
    <s v="Microsoft Sculpt Comfort Mouse"/>
    <n v="95.88000000000001"/>
    <n v="3"/>
    <n v="0.2"/>
    <n v="28.764000000000006"/>
  </r>
  <r>
    <n v="1218"/>
    <s v="US-2014-118087"/>
    <x v="3"/>
    <x v="428"/>
    <d v="2014-09-14T00:00:00"/>
    <s v="Standard Class"/>
    <x v="407"/>
    <s v="Stefania Perrino"/>
    <x v="1"/>
    <s v="United States"/>
    <x v="10"/>
    <x v="9"/>
    <n v="19134"/>
    <x v="3"/>
    <s v="FUR-FU-10001867"/>
    <x v="0"/>
    <x v="5"/>
    <s v="Eldon Expressions Punched Metal &amp; Wood Desk Accessories, Pewter &amp; Cherry"/>
    <n v="17.024000000000001"/>
    <n v="2"/>
    <n v="0.2"/>
    <n v="1.7024000000000008"/>
  </r>
  <r>
    <n v="1219"/>
    <s v="US-2014-118087"/>
    <x v="3"/>
    <x v="428"/>
    <d v="2014-09-14T00:00:00"/>
    <s v="Standard Class"/>
    <x v="407"/>
    <s v="Stefania Perrino"/>
    <x v="1"/>
    <s v="United States"/>
    <x v="10"/>
    <x v="9"/>
    <n v="19134"/>
    <x v="3"/>
    <s v="TEC-AC-10003174"/>
    <x v="2"/>
    <x v="11"/>
    <s v="Plantronics S12 Corded Telephone Headset System"/>
    <n v="258.69600000000003"/>
    <n v="3"/>
    <n v="0.2"/>
    <n v="64.674000000000007"/>
  </r>
  <r>
    <n v="1220"/>
    <s v="US-2014-118087"/>
    <x v="3"/>
    <x v="428"/>
    <d v="2014-09-14T00:00:00"/>
    <s v="Standard Class"/>
    <x v="407"/>
    <s v="Stefania Perrino"/>
    <x v="1"/>
    <s v="United States"/>
    <x v="10"/>
    <x v="9"/>
    <n v="19134"/>
    <x v="3"/>
    <s v="TEC-PH-10002200"/>
    <x v="2"/>
    <x v="7"/>
    <s v="Samsung Galaxy Note 2"/>
    <n v="1931.9579999999999"/>
    <n v="7"/>
    <n v="0.4"/>
    <n v="-386.3915999999997"/>
  </r>
  <r>
    <n v="1221"/>
    <s v="CA-2011-110184"/>
    <x v="2"/>
    <x v="136"/>
    <d v="2011-07-16T00:00:00"/>
    <s v="Standard Class"/>
    <x v="408"/>
    <s v="Ben Ferrer"/>
    <x v="2"/>
    <s v="United States"/>
    <x v="1"/>
    <x v="1"/>
    <n v="90036"/>
    <x v="1"/>
    <s v="OFF-ST-10000107"/>
    <x v="1"/>
    <x v="4"/>
    <s v="Fellowes Super Stor/Drawer"/>
    <n v="249.75"/>
    <n v="9"/>
    <n v="0"/>
    <n v="44.954999999999977"/>
  </r>
  <r>
    <n v="1222"/>
    <s v="CA-2011-110184"/>
    <x v="2"/>
    <x v="136"/>
    <d v="2011-07-16T00:00:00"/>
    <s v="Standard Class"/>
    <x v="408"/>
    <s v="Ben Ferrer"/>
    <x v="2"/>
    <s v="United States"/>
    <x v="1"/>
    <x v="1"/>
    <n v="90036"/>
    <x v="1"/>
    <s v="TEC-PH-10000439"/>
    <x v="2"/>
    <x v="7"/>
    <s v="GE DSL Phone Line Filter"/>
    <n v="255.93600000000004"/>
    <n v="8"/>
    <n v="0.2"/>
    <n v="28.792799999999971"/>
  </r>
  <r>
    <n v="1223"/>
    <s v="CA-2013-126004"/>
    <x v="0"/>
    <x v="429"/>
    <d v="2013-12-06T00:00:00"/>
    <s v="First Class"/>
    <x v="78"/>
    <s v="Becky Martin"/>
    <x v="0"/>
    <s v="United States"/>
    <x v="20"/>
    <x v="15"/>
    <n v="10024"/>
    <x v="3"/>
    <s v="FUR-FU-10001602"/>
    <x v="0"/>
    <x v="5"/>
    <s v="Eldon Delta Triangular Chair Mat, 52&quot; x 58&quot;, Clear"/>
    <n v="113.78999999999999"/>
    <n v="3"/>
    <n v="0"/>
    <n v="20.482199999999992"/>
  </r>
  <r>
    <n v="1224"/>
    <s v="CA-2013-126004"/>
    <x v="0"/>
    <x v="429"/>
    <d v="2013-12-06T00:00:00"/>
    <s v="First Class"/>
    <x v="78"/>
    <s v="Becky Martin"/>
    <x v="0"/>
    <s v="United States"/>
    <x v="20"/>
    <x v="15"/>
    <n v="10024"/>
    <x v="3"/>
    <s v="TEC-AC-10001432"/>
    <x v="2"/>
    <x v="11"/>
    <s v="Enermax Aurora Lite Keyboard"/>
    <n v="78.150000000000006"/>
    <n v="1"/>
    <n v="0"/>
    <n v="34.38600000000001"/>
  </r>
  <r>
    <n v="1225"/>
    <s v="CA-2013-126004"/>
    <x v="0"/>
    <x v="429"/>
    <d v="2013-12-06T00:00:00"/>
    <s v="First Class"/>
    <x v="78"/>
    <s v="Becky Martin"/>
    <x v="0"/>
    <s v="United States"/>
    <x v="20"/>
    <x v="15"/>
    <n v="10024"/>
    <x v="3"/>
    <s v="OFF-BI-10004656"/>
    <x v="1"/>
    <x v="8"/>
    <s v="Peel &amp; Stick Add-On Corner Pockets"/>
    <n v="1.7280000000000002"/>
    <n v="1"/>
    <n v="0.2"/>
    <n v="0.60479999999999989"/>
  </r>
  <r>
    <n v="1226"/>
    <s v="CA-2013-126004"/>
    <x v="0"/>
    <x v="429"/>
    <d v="2013-12-06T00:00:00"/>
    <s v="First Class"/>
    <x v="78"/>
    <s v="Becky Martin"/>
    <x v="0"/>
    <s v="United States"/>
    <x v="20"/>
    <x v="15"/>
    <n v="10024"/>
    <x v="3"/>
    <s v="OFF-PA-10001685"/>
    <x v="1"/>
    <x v="10"/>
    <s v="Staples"/>
    <n v="40.56"/>
    <n v="4"/>
    <n v="0"/>
    <n v="19.874400000000001"/>
  </r>
  <r>
    <n v="1227"/>
    <s v="CA-2013-126004"/>
    <x v="0"/>
    <x v="429"/>
    <d v="2013-12-06T00:00:00"/>
    <s v="First Class"/>
    <x v="78"/>
    <s v="Becky Martin"/>
    <x v="0"/>
    <s v="United States"/>
    <x v="20"/>
    <x v="15"/>
    <n v="10024"/>
    <x v="3"/>
    <s v="OFF-ST-10001418"/>
    <x v="1"/>
    <x v="4"/>
    <s v="Carina Media Storage Towers in Natural &amp; Black"/>
    <n v="182.94"/>
    <n v="3"/>
    <n v="0"/>
    <n v="3.6587999999999994"/>
  </r>
  <r>
    <n v="1228"/>
    <s v="CA-2013-126004"/>
    <x v="0"/>
    <x v="429"/>
    <d v="2013-12-06T00:00:00"/>
    <s v="First Class"/>
    <x v="78"/>
    <s v="Becky Martin"/>
    <x v="0"/>
    <s v="United States"/>
    <x v="20"/>
    <x v="15"/>
    <n v="10024"/>
    <x v="3"/>
    <s v="OFF-ST-10000676"/>
    <x v="1"/>
    <x v="4"/>
    <s v="Fellowes Econo/Stor Drawers"/>
    <n v="193.86"/>
    <n v="2"/>
    <n v="0"/>
    <n v="11.631599999999992"/>
  </r>
  <r>
    <n v="1229"/>
    <s v="CA-2014-100013"/>
    <x v="3"/>
    <x v="44"/>
    <d v="2014-11-12T00:00:00"/>
    <s v="Standard Class"/>
    <x v="233"/>
    <s v="Zuschuss Carroll"/>
    <x v="0"/>
    <s v="United States"/>
    <x v="1"/>
    <x v="1"/>
    <n v="90045"/>
    <x v="1"/>
    <s v="OFF-EN-10001219"/>
    <x v="1"/>
    <x v="12"/>
    <s v="#10- 4 1/8&quot; x 9 1/2&quot; Security-Tint Envelopes"/>
    <n v="15.28"/>
    <n v="2"/>
    <n v="0"/>
    <n v="7.4871999999999996"/>
  </r>
  <r>
    <n v="1230"/>
    <s v="CA-2014-100013"/>
    <x v="3"/>
    <x v="44"/>
    <d v="2014-11-12T00:00:00"/>
    <s v="Standard Class"/>
    <x v="233"/>
    <s v="Zuschuss Carroll"/>
    <x v="0"/>
    <s v="United States"/>
    <x v="1"/>
    <x v="1"/>
    <n v="90045"/>
    <x v="1"/>
    <s v="FUR-FU-10001424"/>
    <x v="0"/>
    <x v="5"/>
    <s v="Dax Clear Box Frame"/>
    <n v="8.73"/>
    <n v="1"/>
    <n v="0"/>
    <n v="2.9681999999999995"/>
  </r>
  <r>
    <n v="1231"/>
    <s v="CA-2014-100013"/>
    <x v="3"/>
    <x v="44"/>
    <d v="2014-11-12T00:00:00"/>
    <s v="Standard Class"/>
    <x v="233"/>
    <s v="Zuschuss Carroll"/>
    <x v="0"/>
    <s v="United States"/>
    <x v="1"/>
    <x v="1"/>
    <n v="90045"/>
    <x v="1"/>
    <s v="OFF-AR-10001022"/>
    <x v="1"/>
    <x v="6"/>
    <s v="SANFORD Liquid Accent Tank-Style Highlighters"/>
    <n v="5.68"/>
    <n v="2"/>
    <n v="0"/>
    <n v="1.7607999999999997"/>
  </r>
  <r>
    <n v="1232"/>
    <s v="CA-2012-132570"/>
    <x v="1"/>
    <x v="89"/>
    <d v="2012-11-02T00:00:00"/>
    <s v="Second Class"/>
    <x v="409"/>
    <s v="Kean Thornton"/>
    <x v="0"/>
    <s v="United States"/>
    <x v="198"/>
    <x v="15"/>
    <n v="14215"/>
    <x v="3"/>
    <s v="OFF-AR-10000369"/>
    <x v="1"/>
    <x v="6"/>
    <s v="Design Ebony Sketching Pencil"/>
    <n v="2.78"/>
    <n v="2"/>
    <n v="0"/>
    <n v="0.72279999999999989"/>
  </r>
  <r>
    <n v="1233"/>
    <s v="CA-2012-132570"/>
    <x v="1"/>
    <x v="89"/>
    <d v="2012-11-02T00:00:00"/>
    <s v="Second Class"/>
    <x v="409"/>
    <s v="Kean Thornton"/>
    <x v="0"/>
    <s v="United States"/>
    <x v="198"/>
    <x v="15"/>
    <n v="14215"/>
    <x v="3"/>
    <s v="OFF-EN-10003055"/>
    <x v="1"/>
    <x v="12"/>
    <s v="Blue String-Tie &amp; Button Interoffice Envelopes, 10 x 13"/>
    <n v="79.959999999999994"/>
    <n v="2"/>
    <n v="0"/>
    <n v="35.981999999999992"/>
  </r>
  <r>
    <n v="1234"/>
    <s v="CA-2013-153682"/>
    <x v="0"/>
    <x v="198"/>
    <d v="2013-06-02T00:00:00"/>
    <s v="First Class"/>
    <x v="410"/>
    <s v="Brooke Gillingham"/>
    <x v="1"/>
    <s v="United States"/>
    <x v="74"/>
    <x v="24"/>
    <n v="45231"/>
    <x v="3"/>
    <s v="TEC-CO-10001046"/>
    <x v="2"/>
    <x v="16"/>
    <s v="Canon Imageclass D680 Copier / Fax"/>
    <n v="839.98799999999994"/>
    <n v="2"/>
    <n v="0.4"/>
    <n v="69.99899999999991"/>
  </r>
  <r>
    <n v="1235"/>
    <s v="CA-2013-144344"/>
    <x v="0"/>
    <x v="99"/>
    <d v="2013-10-29T00:00:00"/>
    <s v="Same Day"/>
    <x v="310"/>
    <s v="Patrick Gardner"/>
    <x v="0"/>
    <s v="United States"/>
    <x v="199"/>
    <x v="2"/>
    <n v="33437"/>
    <x v="0"/>
    <s v="FUR-FU-10000076"/>
    <x v="0"/>
    <x v="5"/>
    <s v="24-Hour Round Wall Clock"/>
    <n v="47.952000000000005"/>
    <n v="3"/>
    <n v="0.2"/>
    <n v="13.786200000000006"/>
  </r>
  <r>
    <n v="1236"/>
    <s v="CA-2013-144344"/>
    <x v="0"/>
    <x v="99"/>
    <d v="2013-10-29T00:00:00"/>
    <s v="Same Day"/>
    <x v="310"/>
    <s v="Patrick Gardner"/>
    <x v="0"/>
    <s v="United States"/>
    <x v="199"/>
    <x v="2"/>
    <n v="33437"/>
    <x v="0"/>
    <s v="OFF-BI-10003719"/>
    <x v="1"/>
    <x v="8"/>
    <s v="Large Capacity Hanging Post Binders"/>
    <n v="37.425000000000004"/>
    <n v="5"/>
    <n v="0.7"/>
    <n v="-29.940000000000012"/>
  </r>
  <r>
    <n v="1237"/>
    <s v="CA-2013-144344"/>
    <x v="0"/>
    <x v="99"/>
    <d v="2013-10-29T00:00:00"/>
    <s v="Same Day"/>
    <x v="310"/>
    <s v="Patrick Gardner"/>
    <x v="0"/>
    <s v="United States"/>
    <x v="199"/>
    <x v="2"/>
    <n v="33437"/>
    <x v="0"/>
    <s v="FUR-FU-10003268"/>
    <x v="0"/>
    <x v="5"/>
    <s v="Eldon Radial Chair Mat for Low to Medium Pile Carpets"/>
    <n v="63.967999999999996"/>
    <n v="2"/>
    <n v="0.2"/>
    <n v="0"/>
  </r>
  <r>
    <n v="1238"/>
    <s v="CA-2013-144344"/>
    <x v="0"/>
    <x v="99"/>
    <d v="2013-10-29T00:00:00"/>
    <s v="Same Day"/>
    <x v="310"/>
    <s v="Patrick Gardner"/>
    <x v="0"/>
    <s v="United States"/>
    <x v="199"/>
    <x v="2"/>
    <n v="33437"/>
    <x v="0"/>
    <s v="FUR-FU-10003553"/>
    <x v="0"/>
    <x v="5"/>
    <s v="Howard Miller 13-1/2&quot; Diameter Rosebrook Wall Clock"/>
    <n v="165.048"/>
    <n v="3"/>
    <n v="0.2"/>
    <n v="41.262"/>
  </r>
  <r>
    <n v="1239"/>
    <s v="CA-2011-127012"/>
    <x v="2"/>
    <x v="430"/>
    <d v="2011-08-15T00:00:00"/>
    <s v="Standard Class"/>
    <x v="411"/>
    <s v="Greg Matthias"/>
    <x v="0"/>
    <s v="United States"/>
    <x v="4"/>
    <x v="4"/>
    <n v="98105"/>
    <x v="1"/>
    <s v="FUR-FU-10003691"/>
    <x v="0"/>
    <x v="5"/>
    <s v="Eldon Image Series Desk Accessories, Ebony"/>
    <n v="12.35"/>
    <n v="1"/>
    <n v="0"/>
    <n v="5.4340000000000002"/>
  </r>
  <r>
    <n v="1240"/>
    <s v="CA-2011-127012"/>
    <x v="2"/>
    <x v="430"/>
    <d v="2011-08-15T00:00:00"/>
    <s v="Standard Class"/>
    <x v="411"/>
    <s v="Greg Matthias"/>
    <x v="0"/>
    <s v="United States"/>
    <x v="4"/>
    <x v="4"/>
    <n v="98105"/>
    <x v="1"/>
    <s v="OFF-AR-10003903"/>
    <x v="1"/>
    <x v="6"/>
    <s v="Sanford 52201 APSCO Electric Pencil Sharpener"/>
    <n v="40.97"/>
    <n v="1"/>
    <n v="0"/>
    <n v="10.652200000000001"/>
  </r>
  <r>
    <n v="1241"/>
    <s v="CA-2011-127012"/>
    <x v="2"/>
    <x v="430"/>
    <d v="2011-08-15T00:00:00"/>
    <s v="Standard Class"/>
    <x v="411"/>
    <s v="Greg Matthias"/>
    <x v="0"/>
    <s v="United States"/>
    <x v="4"/>
    <x v="4"/>
    <n v="98105"/>
    <x v="1"/>
    <s v="OFF-FA-10004854"/>
    <x v="1"/>
    <x v="13"/>
    <s v="Vinyl Coated Wire Paper Clips in Organizer Box, 800/Box"/>
    <n v="22.96"/>
    <n v="2"/>
    <n v="0"/>
    <n v="10.7912"/>
  </r>
  <r>
    <n v="1242"/>
    <s v="CA-2013-128727"/>
    <x v="0"/>
    <x v="48"/>
    <d v="2013-09-05T00:00:00"/>
    <s v="Standard Class"/>
    <x v="246"/>
    <s v="Meg O'Connel"/>
    <x v="2"/>
    <s v="United States"/>
    <x v="20"/>
    <x v="15"/>
    <n v="10024"/>
    <x v="3"/>
    <s v="TEC-PH-10003442"/>
    <x v="2"/>
    <x v="7"/>
    <s v="Samsung Replacement EH64AVFWE Premium Headset"/>
    <n v="22"/>
    <n v="4"/>
    <n v="0"/>
    <n v="5.5"/>
  </r>
  <r>
    <n v="1243"/>
    <s v="US-2013-162859"/>
    <x v="0"/>
    <x v="431"/>
    <d v="2013-02-22T00:00:00"/>
    <s v="Standard Class"/>
    <x v="310"/>
    <s v="Patrick Gardner"/>
    <x v="0"/>
    <s v="United States"/>
    <x v="20"/>
    <x v="15"/>
    <n v="10009"/>
    <x v="3"/>
    <s v="OFF-BI-10004519"/>
    <x v="1"/>
    <x v="8"/>
    <s v="GBC DocuBind P100 Manual Binding Machine"/>
    <n v="398.35199999999998"/>
    <n v="3"/>
    <n v="0.2"/>
    <n v="124.48499999999999"/>
  </r>
  <r>
    <n v="1244"/>
    <s v="US-2013-162859"/>
    <x v="0"/>
    <x v="431"/>
    <d v="2013-02-22T00:00:00"/>
    <s v="Standard Class"/>
    <x v="310"/>
    <s v="Patrick Gardner"/>
    <x v="0"/>
    <s v="United States"/>
    <x v="20"/>
    <x v="15"/>
    <n v="10009"/>
    <x v="3"/>
    <s v="OFF-FA-10000304"/>
    <x v="1"/>
    <x v="13"/>
    <s v="Advantus Push Pins"/>
    <n v="8.7200000000000006"/>
    <n v="4"/>
    <n v="0"/>
    <n v="3.5752000000000006"/>
  </r>
  <r>
    <n v="1245"/>
    <s v="CA-2014-133641"/>
    <x v="3"/>
    <x v="304"/>
    <d v="2014-05-22T00:00:00"/>
    <s v="Standard Class"/>
    <x v="412"/>
    <s v="Eva Jacobs"/>
    <x v="0"/>
    <s v="United States"/>
    <x v="200"/>
    <x v="35"/>
    <n v="39503"/>
    <x v="0"/>
    <s v="OFF-EN-10004955"/>
    <x v="1"/>
    <x v="12"/>
    <s v="Fashion Color Clasp Envelopes"/>
    <n v="48.69"/>
    <n v="9"/>
    <n v="0"/>
    <n v="23.8581"/>
  </r>
  <r>
    <n v="1246"/>
    <s v="CA-2011-168494"/>
    <x v="2"/>
    <x v="432"/>
    <d v="2011-12-14T00:00:00"/>
    <s v="Second Class"/>
    <x v="413"/>
    <s v="Nora Preis"/>
    <x v="0"/>
    <s v="United States"/>
    <x v="201"/>
    <x v="1"/>
    <n v="93727"/>
    <x v="1"/>
    <s v="FUR-TA-10004619"/>
    <x v="0"/>
    <x v="3"/>
    <s v="Hon Non-Folding Utility Tables"/>
    <n v="764.6880000000001"/>
    <n v="6"/>
    <n v="0.2"/>
    <n v="95.585999999999899"/>
  </r>
  <r>
    <n v="1247"/>
    <s v="CA-2011-168494"/>
    <x v="2"/>
    <x v="432"/>
    <d v="2011-12-14T00:00:00"/>
    <s v="Second Class"/>
    <x v="413"/>
    <s v="Nora Preis"/>
    <x v="0"/>
    <s v="United States"/>
    <x v="201"/>
    <x v="1"/>
    <n v="93727"/>
    <x v="1"/>
    <s v="FUR-TA-10003473"/>
    <x v="0"/>
    <x v="3"/>
    <s v="Bretford Rectangular Conference Table Tops"/>
    <n v="3610.848"/>
    <n v="12"/>
    <n v="0.2"/>
    <n v="135.4068000000002"/>
  </r>
  <r>
    <n v="1248"/>
    <s v="CA-2011-168494"/>
    <x v="2"/>
    <x v="432"/>
    <d v="2011-12-14T00:00:00"/>
    <s v="Second Class"/>
    <x v="413"/>
    <s v="Nora Preis"/>
    <x v="0"/>
    <s v="United States"/>
    <x v="201"/>
    <x v="1"/>
    <n v="93727"/>
    <x v="1"/>
    <s v="FUR-BO-10004467"/>
    <x v="0"/>
    <x v="0"/>
    <s v="Bestar Classic Bookcase"/>
    <n v="254.97449999999998"/>
    <n v="3"/>
    <n v="0.15"/>
    <n v="11.998799999999989"/>
  </r>
  <r>
    <n v="1249"/>
    <s v="CA-2014-115602"/>
    <x v="3"/>
    <x v="404"/>
    <d v="2014-12-25T00:00:00"/>
    <s v="Standard Class"/>
    <x v="264"/>
    <s v="Doug Jacobs"/>
    <x v="0"/>
    <s v="United States"/>
    <x v="20"/>
    <x v="15"/>
    <n v="10009"/>
    <x v="3"/>
    <s v="OFF-AR-10002280"/>
    <x v="1"/>
    <x v="6"/>
    <s v="Staples"/>
    <n v="38.82"/>
    <n v="6"/>
    <n v="0"/>
    <n v="17.468999999999998"/>
  </r>
  <r>
    <n v="1250"/>
    <s v="CA-2014-115602"/>
    <x v="3"/>
    <x v="404"/>
    <d v="2014-12-25T00:00:00"/>
    <s v="Standard Class"/>
    <x v="264"/>
    <s v="Doug Jacobs"/>
    <x v="0"/>
    <s v="United States"/>
    <x v="20"/>
    <x v="15"/>
    <n v="10009"/>
    <x v="3"/>
    <s v="FUR-CH-10001708"/>
    <x v="0"/>
    <x v="1"/>
    <s v="Office Star - Contemporary Swivel Chair with Padded Adjustable Arms and Flex Back"/>
    <n v="1141.9379999999999"/>
    <n v="9"/>
    <n v="0.1"/>
    <n v="139.57019999999989"/>
  </r>
  <r>
    <n v="1251"/>
    <s v="CA-2014-115602"/>
    <x v="3"/>
    <x v="404"/>
    <d v="2014-12-25T00:00:00"/>
    <s v="Standard Class"/>
    <x v="264"/>
    <s v="Doug Jacobs"/>
    <x v="0"/>
    <s v="United States"/>
    <x v="20"/>
    <x v="15"/>
    <n v="10009"/>
    <x v="3"/>
    <s v="OFF-AP-10000891"/>
    <x v="1"/>
    <x v="9"/>
    <s v="Kensington 7 Outlet MasterPiece HOMEOFFICE Power Control Center"/>
    <n v="1704.56"/>
    <n v="13"/>
    <n v="0"/>
    <n v="511.36799999999999"/>
  </r>
  <r>
    <n v="1252"/>
    <s v="CA-2014-115602"/>
    <x v="3"/>
    <x v="404"/>
    <d v="2014-12-25T00:00:00"/>
    <s v="Standard Class"/>
    <x v="264"/>
    <s v="Doug Jacobs"/>
    <x v="0"/>
    <s v="United States"/>
    <x v="20"/>
    <x v="15"/>
    <n v="10009"/>
    <x v="3"/>
    <s v="OFF-AR-10000462"/>
    <x v="1"/>
    <x v="6"/>
    <s v="Sanford Pocket Accent Highlighters"/>
    <n v="3.2"/>
    <n v="2"/>
    <n v="0"/>
    <n v="1.3760000000000003"/>
  </r>
  <r>
    <n v="1253"/>
    <s v="CA-2012-154956"/>
    <x v="1"/>
    <x v="433"/>
    <d v="2012-07-09T00:00:00"/>
    <s v="Standard Class"/>
    <x v="5"/>
    <s v="Irene Maddox"/>
    <x v="0"/>
    <s v="United States"/>
    <x v="158"/>
    <x v="6"/>
    <n v="53209"/>
    <x v="2"/>
    <s v="TEC-PH-10004165"/>
    <x v="2"/>
    <x v="7"/>
    <s v="Mitel MiVoice 5330e IP Phone"/>
    <n v="1099.96"/>
    <n v="4"/>
    <n v="0"/>
    <n v="285.9896"/>
  </r>
  <r>
    <n v="1254"/>
    <s v="CA-2014-144638"/>
    <x v="3"/>
    <x v="434"/>
    <d v="2014-03-15T00:00:00"/>
    <s v="Standard Class"/>
    <x v="414"/>
    <s v="Mick Hernandez"/>
    <x v="2"/>
    <s v="United States"/>
    <x v="142"/>
    <x v="9"/>
    <n v="19013"/>
    <x v="3"/>
    <s v="OFF-AR-10003958"/>
    <x v="1"/>
    <x v="6"/>
    <s v="Newell 337"/>
    <n v="5.2480000000000002"/>
    <n v="2"/>
    <n v="0.2"/>
    <n v="0.59039999999999915"/>
  </r>
  <r>
    <n v="1255"/>
    <s v="CA-2014-144638"/>
    <x v="3"/>
    <x v="434"/>
    <d v="2014-03-15T00:00:00"/>
    <s v="Standard Class"/>
    <x v="414"/>
    <s v="Mick Hernandez"/>
    <x v="2"/>
    <s v="United States"/>
    <x v="142"/>
    <x v="9"/>
    <n v="19013"/>
    <x v="3"/>
    <s v="TEC-PH-10000149"/>
    <x v="2"/>
    <x v="7"/>
    <s v="Cisco SPA525G2 IP Phone - Wireless"/>
    <n v="35.909999999999997"/>
    <n v="3"/>
    <n v="0.4"/>
    <n v="-8.3790000000000031"/>
  </r>
  <r>
    <n v="1256"/>
    <s v="CA-2014-144638"/>
    <x v="3"/>
    <x v="434"/>
    <d v="2014-03-15T00:00:00"/>
    <s v="Standard Class"/>
    <x v="414"/>
    <s v="Mick Hernandez"/>
    <x v="2"/>
    <s v="United States"/>
    <x v="142"/>
    <x v="9"/>
    <n v="19013"/>
    <x v="3"/>
    <s v="FUR-FU-10003724"/>
    <x v="0"/>
    <x v="5"/>
    <s v="Westinghouse Clip-On Gooseneck Lamps"/>
    <n v="6.6959999999999997"/>
    <n v="1"/>
    <n v="0.2"/>
    <n v="0.50219999999999976"/>
  </r>
  <r>
    <n v="1257"/>
    <s v="CA-2014-144638"/>
    <x v="3"/>
    <x v="434"/>
    <d v="2014-03-15T00:00:00"/>
    <s v="Standard Class"/>
    <x v="414"/>
    <s v="Mick Hernandez"/>
    <x v="2"/>
    <s v="United States"/>
    <x v="142"/>
    <x v="9"/>
    <n v="19013"/>
    <x v="3"/>
    <s v="FUR-FU-10003535"/>
    <x v="0"/>
    <x v="5"/>
    <s v="Howard Miller Distant Time Traveler Alarm Clock"/>
    <n v="43.872000000000007"/>
    <n v="2"/>
    <n v="0.2"/>
    <n v="11.516399999999999"/>
  </r>
  <r>
    <n v="1258"/>
    <s v="US-2013-168620"/>
    <x v="0"/>
    <x v="435"/>
    <d v="2013-12-29T00:00:00"/>
    <s v="Second Class"/>
    <x v="176"/>
    <s v="Ross Baird"/>
    <x v="2"/>
    <s v="United States"/>
    <x v="35"/>
    <x v="3"/>
    <n v="28205"/>
    <x v="0"/>
    <s v="OFF-BI-10001575"/>
    <x v="1"/>
    <x v="8"/>
    <s v="GBC Linen Binding Covers"/>
    <n v="27.882000000000005"/>
    <n v="3"/>
    <n v="0.7"/>
    <n v="-20.446799999999996"/>
  </r>
  <r>
    <n v="1259"/>
    <s v="US-2013-168620"/>
    <x v="0"/>
    <x v="435"/>
    <d v="2013-12-29T00:00:00"/>
    <s v="Second Class"/>
    <x v="176"/>
    <s v="Ross Baird"/>
    <x v="2"/>
    <s v="United States"/>
    <x v="35"/>
    <x v="3"/>
    <n v="28205"/>
    <x v="0"/>
    <s v="OFF-ST-10003716"/>
    <x v="1"/>
    <x v="4"/>
    <s v="Tennsco Double-Tier Lockers"/>
    <n v="540.048"/>
    <n v="3"/>
    <n v="0.2"/>
    <n v="-47.254199999999997"/>
  </r>
  <r>
    <n v="1260"/>
    <s v="US-2013-168620"/>
    <x v="0"/>
    <x v="435"/>
    <d v="2013-12-29T00:00:00"/>
    <s v="Second Class"/>
    <x v="176"/>
    <s v="Ross Baird"/>
    <x v="2"/>
    <s v="United States"/>
    <x v="35"/>
    <x v="3"/>
    <n v="28205"/>
    <x v="0"/>
    <s v="TEC-AC-10004469"/>
    <x v="2"/>
    <x v="11"/>
    <s v="Microsoft Sculpt Comfort Mouse"/>
    <n v="255.68000000000004"/>
    <n v="8"/>
    <n v="0.2"/>
    <n v="76.704000000000008"/>
  </r>
  <r>
    <n v="1261"/>
    <s v="CA-2014-117079"/>
    <x v="3"/>
    <x v="436"/>
    <d v="2014-10-28T00:00:00"/>
    <s v="Standard Class"/>
    <x v="415"/>
    <s v="Jocasta Rupert"/>
    <x v="0"/>
    <s v="United States"/>
    <x v="108"/>
    <x v="2"/>
    <n v="32216"/>
    <x v="0"/>
    <s v="TEC-PH-10004586"/>
    <x v="2"/>
    <x v="7"/>
    <s v="Wilson SignalBoost 841262 DB PRO Amplifier Kit"/>
    <n v="863.87999999999988"/>
    <n v="3"/>
    <n v="0.2"/>
    <n v="107.98499999999996"/>
  </r>
  <r>
    <n v="1262"/>
    <s v="US-2013-144393"/>
    <x v="0"/>
    <x v="99"/>
    <d v="2013-11-05T00:00:00"/>
    <s v="Standard Class"/>
    <x v="416"/>
    <s v="Suzanne McNair"/>
    <x v="1"/>
    <s v="United States"/>
    <x v="202"/>
    <x v="3"/>
    <n v="27834"/>
    <x v="0"/>
    <s v="OFF-BI-10004236"/>
    <x v="1"/>
    <x v="8"/>
    <s v="XtraLife ClearVue Slant-D Ring Binder, White, 3&quot;"/>
    <n v="17.616000000000003"/>
    <n v="4"/>
    <n v="0.7"/>
    <n v="-14.0928"/>
  </r>
  <r>
    <n v="1263"/>
    <s v="CA-2014-105053"/>
    <x v="3"/>
    <x v="437"/>
    <d v="2014-07-10T00:00:00"/>
    <s v="Second Class"/>
    <x v="394"/>
    <s v="Christine Sundaresam"/>
    <x v="0"/>
    <s v="United States"/>
    <x v="85"/>
    <x v="15"/>
    <n v="11561"/>
    <x v="3"/>
    <s v="OFF-BI-10001634"/>
    <x v="1"/>
    <x v="8"/>
    <s v="Wilson Jones Active Use Binders"/>
    <n v="17.472000000000001"/>
    <n v="3"/>
    <n v="0.2"/>
    <n v="6.3336000000000006"/>
  </r>
  <r>
    <n v="1264"/>
    <s v="CA-2013-155992"/>
    <x v="0"/>
    <x v="393"/>
    <d v="2013-10-03T00:00:00"/>
    <s v="First Class"/>
    <x v="417"/>
    <s v="Chris Cortes"/>
    <x v="0"/>
    <s v="United States"/>
    <x v="189"/>
    <x v="14"/>
    <n v="46350"/>
    <x v="2"/>
    <s v="TEC-PH-10000215"/>
    <x v="2"/>
    <x v="7"/>
    <s v="Plantronics Cordless Phone Headset with In-line Volume - M214C"/>
    <n v="69.900000000000006"/>
    <n v="2"/>
    <n v="0"/>
    <n v="18.873000000000005"/>
  </r>
  <r>
    <n v="1265"/>
    <s v="CA-2013-155992"/>
    <x v="0"/>
    <x v="393"/>
    <d v="2013-10-03T00:00:00"/>
    <s v="First Class"/>
    <x v="417"/>
    <s v="Chris Cortes"/>
    <x v="0"/>
    <s v="United States"/>
    <x v="189"/>
    <x v="14"/>
    <n v="46350"/>
    <x v="2"/>
    <s v="FUR-FU-10003724"/>
    <x v="0"/>
    <x v="5"/>
    <s v="Westinghouse Clip-On Gooseneck Lamps"/>
    <n v="41.849999999999994"/>
    <n v="5"/>
    <n v="0"/>
    <n v="10.880999999999998"/>
  </r>
  <r>
    <n v="1266"/>
    <s v="CA-2014-110380"/>
    <x v="3"/>
    <x v="264"/>
    <d v="2014-09-08T00:00:00"/>
    <s v="Standard Class"/>
    <x v="418"/>
    <s v="Phillip Flathmann"/>
    <x v="0"/>
    <s v="United States"/>
    <x v="8"/>
    <x v="1"/>
    <n v="94122"/>
    <x v="1"/>
    <s v="OFF-AR-10000422"/>
    <x v="1"/>
    <x v="6"/>
    <s v="Pencil and Crayon Sharpener"/>
    <n v="6.57"/>
    <n v="3"/>
    <n v="0"/>
    <n v="1.7738999999999998"/>
  </r>
  <r>
    <n v="1267"/>
    <s v="US-2011-167738"/>
    <x v="2"/>
    <x v="163"/>
    <d v="2011-12-29T00:00:00"/>
    <s v="Standard Class"/>
    <x v="36"/>
    <s v="Julie Creighton"/>
    <x v="1"/>
    <s v="United States"/>
    <x v="1"/>
    <x v="1"/>
    <n v="90045"/>
    <x v="1"/>
    <s v="OFF-ST-10003306"/>
    <x v="1"/>
    <x v="4"/>
    <s v="Letter Size Cart"/>
    <n v="142.86000000000001"/>
    <n v="1"/>
    <n v="0"/>
    <n v="41.429399999999987"/>
  </r>
  <r>
    <n v="1268"/>
    <s v="US-2011-167738"/>
    <x v="2"/>
    <x v="163"/>
    <d v="2011-12-29T00:00:00"/>
    <s v="Standard Class"/>
    <x v="36"/>
    <s v="Julie Creighton"/>
    <x v="1"/>
    <s v="United States"/>
    <x v="1"/>
    <x v="1"/>
    <n v="90045"/>
    <x v="1"/>
    <s v="FUR-CH-10001146"/>
    <x v="0"/>
    <x v="1"/>
    <s v="Global Value Mid-Back Manager's Chair, Gray"/>
    <n v="292.27200000000005"/>
    <n v="6"/>
    <n v="0.2"/>
    <n v="18.266999999999967"/>
  </r>
  <r>
    <n v="1269"/>
    <s v="CA-2014-121412"/>
    <x v="3"/>
    <x v="397"/>
    <d v="2014-09-28T00:00:00"/>
    <s v="Standard Class"/>
    <x v="410"/>
    <s v="Brooke Gillingham"/>
    <x v="1"/>
    <s v="United States"/>
    <x v="103"/>
    <x v="22"/>
    <n v="80027"/>
    <x v="1"/>
    <s v="FUR-FU-10000246"/>
    <x v="0"/>
    <x v="5"/>
    <s v="Aluminum Document Frame"/>
    <n v="29.328000000000003"/>
    <n v="3"/>
    <n v="0.2"/>
    <n v="3.665999999999995"/>
  </r>
  <r>
    <n v="1270"/>
    <s v="CA-2014-100426"/>
    <x v="3"/>
    <x v="400"/>
    <d v="2014-06-09T00:00:00"/>
    <s v="Standard Class"/>
    <x v="419"/>
    <s v="Dan Campbell"/>
    <x v="0"/>
    <s v="United States"/>
    <x v="159"/>
    <x v="19"/>
    <n v="35630"/>
    <x v="0"/>
    <s v="OFF-PA-10002870"/>
    <x v="1"/>
    <x v="10"/>
    <s v="Ampad Phone Message Book, Recycled, 400 Message Capacity, 5 ¾” x 11”"/>
    <n v="12.48"/>
    <n v="2"/>
    <n v="0"/>
    <n v="5.6159999999999997"/>
  </r>
  <r>
    <n v="1271"/>
    <s v="US-2013-103646"/>
    <x v="0"/>
    <x v="438"/>
    <d v="2013-04-27T00:00:00"/>
    <s v="Standard Class"/>
    <x v="259"/>
    <s v="Sibella Parks"/>
    <x v="1"/>
    <s v="United States"/>
    <x v="22"/>
    <x v="10"/>
    <n v="60623"/>
    <x v="2"/>
    <s v="OFF-ST-10000563"/>
    <x v="1"/>
    <x v="4"/>
    <s v="Fellowes Bankers Box Stor/Drawer Steel Plus"/>
    <n v="102.33600000000001"/>
    <n v="4"/>
    <n v="0.2"/>
    <n v="-12.792000000000002"/>
  </r>
  <r>
    <n v="1272"/>
    <s v="US-2013-103646"/>
    <x v="0"/>
    <x v="438"/>
    <d v="2013-04-27T00:00:00"/>
    <s v="Standard Class"/>
    <x v="259"/>
    <s v="Sibella Parks"/>
    <x v="1"/>
    <s v="United States"/>
    <x v="22"/>
    <x v="10"/>
    <n v="60623"/>
    <x v="2"/>
    <s v="OFF-AP-10004487"/>
    <x v="1"/>
    <x v="9"/>
    <s v="Kensington 4 Outlet MasterPiece Compact Power Control Center"/>
    <n v="48.791999999999987"/>
    <n v="3"/>
    <n v="0.8"/>
    <n v="-126.85920000000002"/>
  </r>
  <r>
    <n v="1273"/>
    <s v="US-2013-103646"/>
    <x v="0"/>
    <x v="438"/>
    <d v="2013-04-27T00:00:00"/>
    <s v="Standard Class"/>
    <x v="259"/>
    <s v="Sibella Parks"/>
    <x v="1"/>
    <s v="United States"/>
    <x v="22"/>
    <x v="10"/>
    <n v="60623"/>
    <x v="2"/>
    <s v="OFF-BI-10002854"/>
    <x v="1"/>
    <x v="8"/>
    <s v="Performers Binder/Pad Holder, Black"/>
    <n v="44.847999999999992"/>
    <n v="8"/>
    <n v="0.8"/>
    <n v="-67.27200000000002"/>
  </r>
  <r>
    <n v="1274"/>
    <s v="CA-2013-119186"/>
    <x v="0"/>
    <x v="439"/>
    <d v="2013-05-27T00:00:00"/>
    <s v="Same Day"/>
    <x v="384"/>
    <s v="Maurice Satty"/>
    <x v="0"/>
    <s v="United States"/>
    <x v="5"/>
    <x v="5"/>
    <n v="76106"/>
    <x v="2"/>
    <s v="OFF-PA-10004621"/>
    <x v="1"/>
    <x v="10"/>
    <s v="Xerox 212"/>
    <n v="10.368000000000002"/>
    <n v="2"/>
    <n v="0.2"/>
    <n v="3.6288"/>
  </r>
  <r>
    <n v="1275"/>
    <s v="CA-2013-119186"/>
    <x v="0"/>
    <x v="439"/>
    <d v="2013-05-27T00:00:00"/>
    <s v="Same Day"/>
    <x v="384"/>
    <s v="Maurice Satty"/>
    <x v="0"/>
    <s v="United States"/>
    <x v="5"/>
    <x v="5"/>
    <n v="76106"/>
    <x v="2"/>
    <s v="FUR-CH-10001973"/>
    <x v="0"/>
    <x v="1"/>
    <s v="Office Star Flex Back Scooter Chair with White Frame"/>
    <n v="388.42999999999995"/>
    <n v="5"/>
    <n v="0.3"/>
    <n v="-88.783999999999978"/>
  </r>
  <r>
    <n v="1276"/>
    <s v="CA-2013-119186"/>
    <x v="0"/>
    <x v="439"/>
    <d v="2013-05-27T00:00:00"/>
    <s v="Same Day"/>
    <x v="384"/>
    <s v="Maurice Satty"/>
    <x v="0"/>
    <s v="United States"/>
    <x v="5"/>
    <x v="5"/>
    <n v="76106"/>
    <x v="2"/>
    <s v="OFF-PA-10004040"/>
    <x v="1"/>
    <x v="10"/>
    <s v="Universal Premium White Copier/Laser Paper (20Lb. and 87 Bright)"/>
    <n v="14.352000000000002"/>
    <n v="3"/>
    <n v="0.2"/>
    <n v="5.2026000000000003"/>
  </r>
  <r>
    <n v="1277"/>
    <s v="CA-2013-119186"/>
    <x v="0"/>
    <x v="439"/>
    <d v="2013-05-27T00:00:00"/>
    <s v="Same Day"/>
    <x v="384"/>
    <s v="Maurice Satty"/>
    <x v="0"/>
    <s v="United States"/>
    <x v="5"/>
    <x v="5"/>
    <n v="76106"/>
    <x v="2"/>
    <s v="TEC-AC-10000580"/>
    <x v="2"/>
    <x v="11"/>
    <s v="Logitech G13 Programmable Gameboard with LCD Display"/>
    <n v="63.991999999999997"/>
    <n v="1"/>
    <n v="0.2"/>
    <n v="-7.1990999999999961"/>
  </r>
  <r>
    <n v="1278"/>
    <s v="CA-2013-148698"/>
    <x v="0"/>
    <x v="440"/>
    <d v="2013-05-08T00:00:00"/>
    <s v="Standard Class"/>
    <x v="420"/>
    <s v="Bryan Davis"/>
    <x v="0"/>
    <s v="United States"/>
    <x v="12"/>
    <x v="5"/>
    <n v="77070"/>
    <x v="2"/>
    <s v="OFF-AR-10004022"/>
    <x v="1"/>
    <x v="6"/>
    <s v="Panasonic KP-380BK Classic Electric Pencil Sharpener"/>
    <n v="86.352000000000004"/>
    <n v="3"/>
    <n v="0.2"/>
    <n v="5.3969999999999914"/>
  </r>
  <r>
    <n v="1279"/>
    <s v="CA-2011-163293"/>
    <x v="2"/>
    <x v="78"/>
    <d v="2011-09-11T00:00:00"/>
    <s v="First Class"/>
    <x v="346"/>
    <s v="Karen Carlisle"/>
    <x v="1"/>
    <s v="United States"/>
    <x v="203"/>
    <x v="32"/>
    <n v="31204"/>
    <x v="0"/>
    <s v="TEC-AC-10004209"/>
    <x v="2"/>
    <x v="11"/>
    <s v="Memorex Froggy Flash Drive 4 GB"/>
    <n v="32.97"/>
    <n v="3"/>
    <n v="0"/>
    <n v="12.8583"/>
  </r>
  <r>
    <n v="1280"/>
    <s v="CA-2011-163293"/>
    <x v="2"/>
    <x v="78"/>
    <d v="2011-09-11T00:00:00"/>
    <s v="First Class"/>
    <x v="346"/>
    <s v="Karen Carlisle"/>
    <x v="1"/>
    <s v="United States"/>
    <x v="203"/>
    <x v="32"/>
    <n v="31204"/>
    <x v="0"/>
    <s v="TEC-AC-10000023"/>
    <x v="2"/>
    <x v="11"/>
    <s v="Maxell 74 Minute CD-R Spindle, 50/Pack"/>
    <n v="83.88"/>
    <n v="4"/>
    <n v="0"/>
    <n v="30.196799999999996"/>
  </r>
  <r>
    <n v="1281"/>
    <s v="CA-2013-160815"/>
    <x v="0"/>
    <x v="64"/>
    <d v="2013-09-07T00:00:00"/>
    <s v="First Class"/>
    <x v="309"/>
    <s v="Toby Ritter"/>
    <x v="0"/>
    <s v="United States"/>
    <x v="204"/>
    <x v="23"/>
    <n v="52402"/>
    <x v="2"/>
    <s v="TEC-PH-10003505"/>
    <x v="2"/>
    <x v="7"/>
    <s v="Geemarc AmpliPOWER60"/>
    <n v="278.39999999999998"/>
    <n v="3"/>
    <n v="0"/>
    <n v="80.735999999999976"/>
  </r>
  <r>
    <n v="1282"/>
    <s v="CA-2014-122154"/>
    <x v="3"/>
    <x v="359"/>
    <d v="2014-04-12T00:00:00"/>
    <s v="First Class"/>
    <x v="193"/>
    <s v="Sue Ann Reed"/>
    <x v="0"/>
    <s v="United States"/>
    <x v="108"/>
    <x v="2"/>
    <n v="32216"/>
    <x v="0"/>
    <s v="OFF-LA-10000121"/>
    <x v="1"/>
    <x v="2"/>
    <s v="Avery 48"/>
    <n v="15.120000000000001"/>
    <n v="3"/>
    <n v="0.2"/>
    <n v="4.9139999999999988"/>
  </r>
  <r>
    <n v="1283"/>
    <s v="CA-2014-122154"/>
    <x v="3"/>
    <x v="359"/>
    <d v="2014-04-12T00:00:00"/>
    <s v="First Class"/>
    <x v="193"/>
    <s v="Sue Ann Reed"/>
    <x v="0"/>
    <s v="United States"/>
    <x v="108"/>
    <x v="2"/>
    <n v="32216"/>
    <x v="0"/>
    <s v="OFF-BI-10002026"/>
    <x v="1"/>
    <x v="8"/>
    <s v="Avery Arch Ring Binders"/>
    <n v="17.430000000000003"/>
    <n v="1"/>
    <n v="0.7"/>
    <n v="-13.363000000000003"/>
  </r>
  <r>
    <n v="1284"/>
    <s v="CA-2014-122154"/>
    <x v="3"/>
    <x v="359"/>
    <d v="2014-04-12T00:00:00"/>
    <s v="First Class"/>
    <x v="193"/>
    <s v="Sue Ann Reed"/>
    <x v="0"/>
    <s v="United States"/>
    <x v="108"/>
    <x v="2"/>
    <n v="32216"/>
    <x v="0"/>
    <s v="OFF-PA-10000994"/>
    <x v="1"/>
    <x v="10"/>
    <s v="Xerox 1915"/>
    <n v="251.64"/>
    <n v="3"/>
    <n v="0.2"/>
    <n v="88.073999999999984"/>
  </r>
  <r>
    <n v="1285"/>
    <s v="US-2012-149692"/>
    <x v="1"/>
    <x v="401"/>
    <d v="2012-12-12T00:00:00"/>
    <s v="Standard Class"/>
    <x v="147"/>
    <s v="Katrina Willman"/>
    <x v="0"/>
    <s v="United States"/>
    <x v="89"/>
    <x v="5"/>
    <n v="78745"/>
    <x v="2"/>
    <s v="OFF-BI-10002813"/>
    <x v="1"/>
    <x v="8"/>
    <s v="Avery Reinforcements for Hole-Punch Pages"/>
    <n v="2.7719999999999994"/>
    <n v="7"/>
    <n v="0.8"/>
    <n v="-4.8510000000000009"/>
  </r>
  <r>
    <n v="1286"/>
    <s v="CA-2013-119445"/>
    <x v="0"/>
    <x v="190"/>
    <d v="2013-07-04T00:00:00"/>
    <s v="Standard Class"/>
    <x v="421"/>
    <s v="Gene McClure"/>
    <x v="0"/>
    <s v="United States"/>
    <x v="205"/>
    <x v="34"/>
    <n v="2908"/>
    <x v="3"/>
    <s v="OFF-ST-10000617"/>
    <x v="1"/>
    <x v="4"/>
    <s v="Woodgrain Magazine Files by Perma"/>
    <n v="14.9"/>
    <n v="5"/>
    <n v="0"/>
    <n v="1.0429999999999984"/>
  </r>
  <r>
    <n v="1287"/>
    <s v="CA-2012-124268"/>
    <x v="1"/>
    <x v="433"/>
    <d v="2012-07-08T00:00:00"/>
    <s v="Standard Class"/>
    <x v="57"/>
    <s v="Alan Dominguez"/>
    <x v="2"/>
    <s v="United States"/>
    <x v="20"/>
    <x v="15"/>
    <n v="10035"/>
    <x v="3"/>
    <s v="OFF-AR-10004817"/>
    <x v="1"/>
    <x v="6"/>
    <s v="Colorific Watercolor Pencils"/>
    <n v="15.48"/>
    <n v="3"/>
    <n v="0"/>
    <n v="4.4891999999999985"/>
  </r>
  <r>
    <n v="1288"/>
    <s v="CA-2013-154711"/>
    <x v="0"/>
    <x v="441"/>
    <d v="2013-11-27T00:00:00"/>
    <s v="Standard Class"/>
    <x v="422"/>
    <s v="Todd Boyes"/>
    <x v="1"/>
    <s v="United States"/>
    <x v="20"/>
    <x v="15"/>
    <n v="10009"/>
    <x v="3"/>
    <s v="FUR-FU-10000397"/>
    <x v="0"/>
    <x v="5"/>
    <s v="Luxo Economy Swing Arm Lamp"/>
    <n v="39.880000000000003"/>
    <n v="2"/>
    <n v="0"/>
    <n v="11.166400000000003"/>
  </r>
  <r>
    <n v="1289"/>
    <s v="CA-2013-154711"/>
    <x v="0"/>
    <x v="441"/>
    <d v="2013-11-27T00:00:00"/>
    <s v="Standard Class"/>
    <x v="422"/>
    <s v="Todd Boyes"/>
    <x v="1"/>
    <s v="United States"/>
    <x v="20"/>
    <x v="15"/>
    <n v="10009"/>
    <x v="3"/>
    <s v="OFF-BI-10000605"/>
    <x v="1"/>
    <x v="8"/>
    <s v="Acco Pressboard Covers with Storage Hooks, 9 1/2&quot; x 11&quot;, Executive Red"/>
    <n v="12.192"/>
    <n v="4"/>
    <n v="0.2"/>
    <n v="4.1147999999999989"/>
  </r>
  <r>
    <n v="1290"/>
    <s v="CA-2013-154711"/>
    <x v="0"/>
    <x v="441"/>
    <d v="2013-11-27T00:00:00"/>
    <s v="Standard Class"/>
    <x v="422"/>
    <s v="Todd Boyes"/>
    <x v="1"/>
    <s v="United States"/>
    <x v="20"/>
    <x v="15"/>
    <n v="10009"/>
    <x v="3"/>
    <s v="OFF-AR-10001860"/>
    <x v="1"/>
    <x v="6"/>
    <s v="BIC Liqua Brite Liner"/>
    <n v="20.82"/>
    <n v="3"/>
    <n v="0"/>
    <n v="7.4952000000000005"/>
  </r>
  <r>
    <n v="1291"/>
    <s v="CA-2013-163384"/>
    <x v="0"/>
    <x v="338"/>
    <d v="2013-11-13T00:00:00"/>
    <s v="First Class"/>
    <x v="254"/>
    <s v="Chuck Clark"/>
    <x v="2"/>
    <s v="United States"/>
    <x v="8"/>
    <x v="1"/>
    <n v="94122"/>
    <x v="1"/>
    <s v="OFF-BI-10004970"/>
    <x v="1"/>
    <x v="8"/>
    <s v="ACCOHIDE 3-Ring Binder, Blue, 1&quot;"/>
    <n v="13.216000000000001"/>
    <n v="4"/>
    <n v="0.2"/>
    <n v="4.4603999999999999"/>
  </r>
  <r>
    <n v="1292"/>
    <s v="CA-2013-163384"/>
    <x v="0"/>
    <x v="338"/>
    <d v="2013-11-13T00:00:00"/>
    <s v="First Class"/>
    <x v="254"/>
    <s v="Chuck Clark"/>
    <x v="2"/>
    <s v="United States"/>
    <x v="8"/>
    <x v="1"/>
    <n v="94122"/>
    <x v="1"/>
    <s v="OFF-PA-10003172"/>
    <x v="1"/>
    <x v="10"/>
    <s v="Xerox 1996"/>
    <n v="32.400000000000006"/>
    <n v="5"/>
    <n v="0"/>
    <n v="15.552000000000001"/>
  </r>
  <r>
    <n v="1293"/>
    <s v="CA-2012-101707"/>
    <x v="1"/>
    <x v="375"/>
    <d v="2012-09-01T00:00:00"/>
    <s v="Standard Class"/>
    <x v="58"/>
    <s v="Philip Fox"/>
    <x v="0"/>
    <s v="United States"/>
    <x v="70"/>
    <x v="1"/>
    <n v="92105"/>
    <x v="1"/>
    <s v="OFF-SU-10001218"/>
    <x v="1"/>
    <x v="14"/>
    <s v="Fiskars Softgrip Scissors"/>
    <n v="32.94"/>
    <n v="3"/>
    <n v="0"/>
    <n v="9.2232000000000021"/>
  </r>
  <r>
    <n v="1294"/>
    <s v="CA-2012-101707"/>
    <x v="1"/>
    <x v="375"/>
    <d v="2012-09-01T00:00:00"/>
    <s v="Standard Class"/>
    <x v="58"/>
    <s v="Philip Fox"/>
    <x v="0"/>
    <s v="United States"/>
    <x v="70"/>
    <x v="1"/>
    <n v="92105"/>
    <x v="1"/>
    <s v="OFF-PA-10002968"/>
    <x v="1"/>
    <x v="10"/>
    <s v="Xerox 1973"/>
    <n v="114.2"/>
    <n v="5"/>
    <n v="0"/>
    <n v="52.531999999999996"/>
  </r>
  <r>
    <n v="1295"/>
    <s v="CA-2012-101707"/>
    <x v="1"/>
    <x v="375"/>
    <d v="2012-09-01T00:00:00"/>
    <s v="Standard Class"/>
    <x v="58"/>
    <s v="Philip Fox"/>
    <x v="0"/>
    <s v="United States"/>
    <x v="70"/>
    <x v="1"/>
    <n v="92105"/>
    <x v="1"/>
    <s v="OFF-LA-10000134"/>
    <x v="1"/>
    <x v="2"/>
    <s v="Avery 511"/>
    <n v="3.08"/>
    <n v="1"/>
    <n v="0"/>
    <n v="1.4783999999999999"/>
  </r>
  <r>
    <n v="1296"/>
    <s v="CA-2012-138898"/>
    <x v="1"/>
    <x v="442"/>
    <d v="2012-05-29T00:00:00"/>
    <s v="Standard Class"/>
    <x v="423"/>
    <s v="Justin Hirsh"/>
    <x v="0"/>
    <s v="United States"/>
    <x v="206"/>
    <x v="22"/>
    <n v="81001"/>
    <x v="1"/>
    <s v="OFF-AP-10004487"/>
    <x v="1"/>
    <x v="9"/>
    <s v="Kensington 4 Outlet MasterPiece Compact Power Control Center"/>
    <n v="845.72799999999995"/>
    <n v="13"/>
    <n v="0.2"/>
    <n v="84.572799999999944"/>
  </r>
  <r>
    <n v="1297"/>
    <s v="CA-2014-115427"/>
    <x v="3"/>
    <x v="247"/>
    <d v="2015-01-04T00:00:00"/>
    <s v="Standard Class"/>
    <x v="424"/>
    <s v="Erica Bern"/>
    <x v="1"/>
    <s v="United States"/>
    <x v="54"/>
    <x v="1"/>
    <n v="94533"/>
    <x v="1"/>
    <s v="OFF-BI-10002103"/>
    <x v="1"/>
    <x v="8"/>
    <s v="Cardinal Slant-D Ring Binder, Heavy Gauge Vinyl"/>
    <n v="13.904"/>
    <n v="2"/>
    <n v="0.2"/>
    <n v="4.5187999999999997"/>
  </r>
  <r>
    <n v="1298"/>
    <s v="CA-2014-115427"/>
    <x v="3"/>
    <x v="247"/>
    <d v="2015-01-04T00:00:00"/>
    <s v="Standard Class"/>
    <x v="424"/>
    <s v="Erica Bern"/>
    <x v="1"/>
    <s v="United States"/>
    <x v="54"/>
    <x v="1"/>
    <n v="94533"/>
    <x v="1"/>
    <s v="OFF-BI-10004632"/>
    <x v="1"/>
    <x v="8"/>
    <s v="GBC Binding covers"/>
    <n v="20.72"/>
    <n v="2"/>
    <n v="0.2"/>
    <n v="6.4749999999999979"/>
  </r>
  <r>
    <n v="1299"/>
    <s v="CA-2013-134425"/>
    <x v="0"/>
    <x v="16"/>
    <d v="2013-12-13T00:00:00"/>
    <s v="Second Class"/>
    <x v="425"/>
    <s v="Quincy Jones"/>
    <x v="1"/>
    <s v="United States"/>
    <x v="33"/>
    <x v="11"/>
    <n v="55106"/>
    <x v="2"/>
    <s v="TEC-PH-10003555"/>
    <x v="2"/>
    <x v="7"/>
    <s v="Motorola HK250 Universal Bluetooth Headset"/>
    <n v="114.94999999999999"/>
    <n v="5"/>
    <n v="0"/>
    <n v="2.2990000000000066"/>
  </r>
  <r>
    <n v="1300"/>
    <s v="CA-2012-121391"/>
    <x v="1"/>
    <x v="242"/>
    <d v="2012-10-07T00:00:00"/>
    <s v="First Class"/>
    <x v="397"/>
    <s v="Alex Avila"/>
    <x v="0"/>
    <s v="United States"/>
    <x v="8"/>
    <x v="1"/>
    <n v="94109"/>
    <x v="1"/>
    <s v="OFF-ST-10001590"/>
    <x v="1"/>
    <x v="4"/>
    <s v="Tenex Personal Project File with Scoop Front Design, Black"/>
    <n v="26.96"/>
    <n v="2"/>
    <n v="0"/>
    <n v="7.0095999999999989"/>
  </r>
  <r>
    <n v="1301"/>
    <s v="CA-2013-137043"/>
    <x v="0"/>
    <x v="443"/>
    <d v="2013-12-26T00:00:00"/>
    <s v="Second Class"/>
    <x v="95"/>
    <s v="Logan Currie"/>
    <x v="0"/>
    <s v="United States"/>
    <x v="24"/>
    <x v="17"/>
    <n v="22153"/>
    <x v="0"/>
    <s v="FUR-FU-10003664"/>
    <x v="0"/>
    <x v="5"/>
    <s v="Electrix Architect's Clamp-On Swing Arm Lamp, Black"/>
    <n v="572.76"/>
    <n v="6"/>
    <n v="0"/>
    <n v="166.10039999999995"/>
  </r>
  <r>
    <n v="1302"/>
    <s v="CA-2013-137043"/>
    <x v="0"/>
    <x v="443"/>
    <d v="2013-12-26T00:00:00"/>
    <s v="Second Class"/>
    <x v="95"/>
    <s v="Logan Currie"/>
    <x v="0"/>
    <s v="United States"/>
    <x v="24"/>
    <x v="17"/>
    <n v="22153"/>
    <x v="0"/>
    <s v="FUR-FU-10003664"/>
    <x v="0"/>
    <x v="5"/>
    <s v="Electrix Architect's Clamp-On Swing Arm Lamp, Black"/>
    <n v="286.38"/>
    <n v="3"/>
    <n v="0"/>
    <n v="83.050199999999975"/>
  </r>
  <r>
    <n v="1303"/>
    <s v="CA-2012-115847"/>
    <x v="1"/>
    <x v="444"/>
    <d v="2012-09-24T00:00:00"/>
    <s v="Second Class"/>
    <x v="426"/>
    <s v="Tracy Collins"/>
    <x v="2"/>
    <s v="United States"/>
    <x v="81"/>
    <x v="17"/>
    <n v="22204"/>
    <x v="0"/>
    <s v="FUR-BO-10003433"/>
    <x v="0"/>
    <x v="0"/>
    <s v="Sauder Cornerstone Collection Library"/>
    <n v="61.96"/>
    <n v="2"/>
    <n v="0"/>
    <n v="4.3371999999999957"/>
  </r>
  <r>
    <n v="1304"/>
    <s v="US-2014-126179"/>
    <x v="3"/>
    <x v="445"/>
    <d v="2014-07-08T00:00:00"/>
    <s v="Standard Class"/>
    <x v="427"/>
    <s v="Chuck Sachs"/>
    <x v="0"/>
    <s v="United States"/>
    <x v="38"/>
    <x v="32"/>
    <n v="31907"/>
    <x v="0"/>
    <s v="FUR-FU-10002554"/>
    <x v="0"/>
    <x v="5"/>
    <s v="Westinghouse Floor Lamp with Metal Mesh Shade, Black"/>
    <n v="23.99"/>
    <n v="1"/>
    <n v="0"/>
    <n v="5.5176999999999978"/>
  </r>
  <r>
    <n v="1305"/>
    <s v="US-2014-126179"/>
    <x v="3"/>
    <x v="445"/>
    <d v="2014-07-08T00:00:00"/>
    <s v="Standard Class"/>
    <x v="427"/>
    <s v="Chuck Sachs"/>
    <x v="0"/>
    <s v="United States"/>
    <x v="38"/>
    <x v="32"/>
    <n v="31907"/>
    <x v="0"/>
    <s v="TEC-PH-10001557"/>
    <x v="2"/>
    <x v="7"/>
    <s v="Pyle PMP37LED"/>
    <n v="287.96999999999997"/>
    <n v="3"/>
    <n v="0"/>
    <n v="77.751899999999992"/>
  </r>
  <r>
    <n v="1306"/>
    <s v="CA-2013-101966"/>
    <x v="0"/>
    <x v="216"/>
    <d v="2013-07-17T00:00:00"/>
    <s v="Second Class"/>
    <x v="298"/>
    <s v="Bryan Mills"/>
    <x v="0"/>
    <s v="United States"/>
    <x v="12"/>
    <x v="5"/>
    <n v="77036"/>
    <x v="2"/>
    <s v="TEC-PH-10003437"/>
    <x v="2"/>
    <x v="7"/>
    <s v="Blue Parrot B250XT Professional Grade Wireless Bluetooth Headset with"/>
    <n v="419.94399999999996"/>
    <n v="7"/>
    <n v="0.2"/>
    <n v="52.492999999999967"/>
  </r>
  <r>
    <n v="1307"/>
    <s v="CA-2013-141397"/>
    <x v="0"/>
    <x v="23"/>
    <d v="2013-06-22T00:00:00"/>
    <s v="First Class"/>
    <x v="116"/>
    <s v="Roy Collins"/>
    <x v="0"/>
    <s v="United States"/>
    <x v="45"/>
    <x v="1"/>
    <n v="91104"/>
    <x v="1"/>
    <s v="OFF-PA-10002986"/>
    <x v="1"/>
    <x v="10"/>
    <s v="Xerox 1898"/>
    <n v="46.76"/>
    <n v="7"/>
    <n v="0"/>
    <n v="22.444800000000001"/>
  </r>
  <r>
    <n v="1308"/>
    <s v="CA-2013-141397"/>
    <x v="0"/>
    <x v="23"/>
    <d v="2013-06-22T00:00:00"/>
    <s v="First Class"/>
    <x v="116"/>
    <s v="Roy Collins"/>
    <x v="0"/>
    <s v="United States"/>
    <x v="45"/>
    <x v="1"/>
    <n v="91104"/>
    <x v="1"/>
    <s v="OFF-BI-10000320"/>
    <x v="1"/>
    <x v="8"/>
    <s v="GBC Plastic Binding Combs"/>
    <n v="17.712"/>
    <n v="3"/>
    <n v="0.2"/>
    <n v="6.4206000000000012"/>
  </r>
  <r>
    <n v="1309"/>
    <s v="CA-2013-141397"/>
    <x v="0"/>
    <x v="23"/>
    <d v="2013-06-22T00:00:00"/>
    <s v="First Class"/>
    <x v="116"/>
    <s v="Roy Collins"/>
    <x v="0"/>
    <s v="United States"/>
    <x v="45"/>
    <x v="1"/>
    <n v="91104"/>
    <x v="1"/>
    <s v="OFF-AP-10003971"/>
    <x v="1"/>
    <x v="9"/>
    <s v="Belkin 6 Outlet Metallic Surge Strip"/>
    <n v="21.78"/>
    <n v="2"/>
    <n v="0"/>
    <n v="5.6628000000000007"/>
  </r>
  <r>
    <n v="1310"/>
    <s v="CA-2013-141397"/>
    <x v="0"/>
    <x v="23"/>
    <d v="2013-06-22T00:00:00"/>
    <s v="First Class"/>
    <x v="116"/>
    <s v="Roy Collins"/>
    <x v="0"/>
    <s v="United States"/>
    <x v="45"/>
    <x v="1"/>
    <n v="91104"/>
    <x v="1"/>
    <s v="OFF-ST-10001469"/>
    <x v="1"/>
    <x v="4"/>
    <s v="Fellowes Bankers Box Recycled Super Stor/Drawer"/>
    <n v="161.94"/>
    <n v="3"/>
    <n v="0"/>
    <n v="9.716399999999993"/>
  </r>
  <r>
    <n v="1311"/>
    <s v="CA-2013-141397"/>
    <x v="0"/>
    <x v="23"/>
    <d v="2013-06-22T00:00:00"/>
    <s v="First Class"/>
    <x v="116"/>
    <s v="Roy Collins"/>
    <x v="0"/>
    <s v="United States"/>
    <x v="45"/>
    <x v="1"/>
    <n v="91104"/>
    <x v="1"/>
    <s v="FUR-CH-10003846"/>
    <x v="0"/>
    <x v="1"/>
    <s v="Hon Valutask Swivel Chairs"/>
    <n v="161.56800000000001"/>
    <n v="2"/>
    <n v="0.2"/>
    <n v="-8.0783999999999949"/>
  </r>
  <r>
    <n v="1312"/>
    <s v="CA-2013-141082"/>
    <x v="0"/>
    <x v="10"/>
    <d v="2013-12-14T00:00:00"/>
    <s v="Standard Class"/>
    <x v="248"/>
    <s v="Fred McMath"/>
    <x v="0"/>
    <s v="United States"/>
    <x v="104"/>
    <x v="31"/>
    <n v="1841"/>
    <x v="3"/>
    <s v="OFF-LA-10001404"/>
    <x v="1"/>
    <x v="2"/>
    <s v="Avery 517"/>
    <n v="3.69"/>
    <n v="1"/>
    <n v="0"/>
    <n v="1.7343"/>
  </r>
  <r>
    <n v="1313"/>
    <s v="CA-2013-141082"/>
    <x v="0"/>
    <x v="10"/>
    <d v="2013-12-14T00:00:00"/>
    <s v="Standard Class"/>
    <x v="248"/>
    <s v="Fred McMath"/>
    <x v="0"/>
    <s v="United States"/>
    <x v="104"/>
    <x v="31"/>
    <n v="1841"/>
    <x v="3"/>
    <s v="OFF-LA-10001474"/>
    <x v="1"/>
    <x v="2"/>
    <s v="Avery 477"/>
    <n v="122.12"/>
    <n v="4"/>
    <n v="0"/>
    <n v="56.175200000000004"/>
  </r>
  <r>
    <n v="1314"/>
    <s v="US-2013-134488"/>
    <x v="0"/>
    <x v="446"/>
    <d v="2013-10-02T00:00:00"/>
    <s v="Standard Class"/>
    <x v="7"/>
    <s v="Pete Kriz"/>
    <x v="0"/>
    <s v="United States"/>
    <x v="38"/>
    <x v="24"/>
    <n v="43229"/>
    <x v="3"/>
    <s v="FUR-CH-10003199"/>
    <x v="0"/>
    <x v="1"/>
    <s v="Office Star - Contemporary Task Swivel Chair"/>
    <n v="155.37199999999999"/>
    <n v="2"/>
    <n v="0.3"/>
    <n v="-13.317599999999999"/>
  </r>
  <r>
    <n v="1315"/>
    <s v="CA-2013-145919"/>
    <x v="0"/>
    <x v="122"/>
    <d v="2013-12-24T00:00:00"/>
    <s v="Standard Class"/>
    <x v="428"/>
    <s v="Henry Goldwyn"/>
    <x v="1"/>
    <s v="United States"/>
    <x v="1"/>
    <x v="1"/>
    <n v="90032"/>
    <x v="1"/>
    <s v="OFF-PA-10003072"/>
    <x v="1"/>
    <x v="10"/>
    <s v="Eureka Recycled Copy Paper 8 1/2&quot; x 11&quot;, Ream"/>
    <n v="38.880000000000003"/>
    <n v="6"/>
    <n v="0"/>
    <n v="18.662400000000002"/>
  </r>
  <r>
    <n v="1316"/>
    <s v="CA-2013-145919"/>
    <x v="0"/>
    <x v="122"/>
    <d v="2013-12-24T00:00:00"/>
    <s v="Standard Class"/>
    <x v="428"/>
    <s v="Henry Goldwyn"/>
    <x v="1"/>
    <s v="United States"/>
    <x v="1"/>
    <x v="1"/>
    <n v="90032"/>
    <x v="1"/>
    <s v="FUR-FU-10004960"/>
    <x v="0"/>
    <x v="5"/>
    <s v="Seth Thomas 12&quot; Clock w/ Goldtone Case"/>
    <n v="183.84"/>
    <n v="8"/>
    <n v="0"/>
    <n v="62.505600000000001"/>
  </r>
  <r>
    <n v="1317"/>
    <s v="CA-2013-145919"/>
    <x v="0"/>
    <x v="122"/>
    <d v="2013-12-24T00:00:00"/>
    <s v="Standard Class"/>
    <x v="428"/>
    <s v="Henry Goldwyn"/>
    <x v="1"/>
    <s v="United States"/>
    <x v="1"/>
    <x v="1"/>
    <n v="90032"/>
    <x v="1"/>
    <s v="OFF-SU-10003505"/>
    <x v="1"/>
    <x v="14"/>
    <s v="Premier Electric Letter Opener"/>
    <n v="579.29999999999995"/>
    <n v="5"/>
    <n v="0"/>
    <n v="28.964999999999961"/>
  </r>
  <r>
    <n v="1318"/>
    <s v="CA-2014-157651"/>
    <x v="3"/>
    <x v="389"/>
    <d v="2014-12-15T00:00:00"/>
    <s v="Standard Class"/>
    <x v="66"/>
    <s v="Helen Andreada"/>
    <x v="0"/>
    <s v="United States"/>
    <x v="10"/>
    <x v="9"/>
    <n v="19120"/>
    <x v="3"/>
    <s v="TEC-AC-10003116"/>
    <x v="2"/>
    <x v="11"/>
    <s v="Memorex Froggy Flash Drive 8 GB"/>
    <n v="14.200000000000001"/>
    <n v="1"/>
    <n v="0.2"/>
    <n v="3.3724999999999992"/>
  </r>
  <r>
    <n v="1319"/>
    <s v="CA-2011-160773"/>
    <x v="2"/>
    <x v="268"/>
    <d v="2011-07-05T00:00:00"/>
    <s v="Standard Class"/>
    <x v="429"/>
    <s v="Laurel Workman"/>
    <x v="1"/>
    <s v="United States"/>
    <x v="207"/>
    <x v="2"/>
    <n v="32725"/>
    <x v="0"/>
    <s v="TEC-PH-10004586"/>
    <x v="2"/>
    <x v="7"/>
    <s v="Wilson SignalBoost 841262 DB PRO Amplifier Kit"/>
    <n v="575.91999999999996"/>
    <n v="2"/>
    <n v="0.2"/>
    <n v="71.989999999999981"/>
  </r>
  <r>
    <n v="1320"/>
    <s v="CA-2011-160773"/>
    <x v="2"/>
    <x v="268"/>
    <d v="2011-07-05T00:00:00"/>
    <s v="Standard Class"/>
    <x v="429"/>
    <s v="Laurel Workman"/>
    <x v="1"/>
    <s v="United States"/>
    <x v="207"/>
    <x v="2"/>
    <n v="32725"/>
    <x v="0"/>
    <s v="OFF-BI-10000546"/>
    <x v="1"/>
    <x v="8"/>
    <s v="Avery Durable Binders"/>
    <n v="5.1840000000000011"/>
    <n v="6"/>
    <n v="0.7"/>
    <n v="-3.6288"/>
  </r>
  <r>
    <n v="1321"/>
    <s v="CA-2014-167703"/>
    <x v="3"/>
    <x v="447"/>
    <d v="2014-02-09T00:00:00"/>
    <s v="Standard Class"/>
    <x v="430"/>
    <s v="Matt Collins"/>
    <x v="0"/>
    <s v="United States"/>
    <x v="74"/>
    <x v="24"/>
    <n v="45231"/>
    <x v="3"/>
    <s v="OFF-BI-10002071"/>
    <x v="1"/>
    <x v="8"/>
    <s v="Fellowes Black Plastic Comb Bindings"/>
    <n v="5.2290000000000001"/>
    <n v="3"/>
    <n v="0.7"/>
    <n v="-4.1831999999999976"/>
  </r>
  <r>
    <n v="1322"/>
    <s v="CA-2014-167703"/>
    <x v="3"/>
    <x v="447"/>
    <d v="2014-02-09T00:00:00"/>
    <s v="Standard Class"/>
    <x v="430"/>
    <s v="Matt Collins"/>
    <x v="0"/>
    <s v="United States"/>
    <x v="74"/>
    <x v="24"/>
    <n v="45231"/>
    <x v="3"/>
    <s v="OFF-ST-10001490"/>
    <x v="1"/>
    <x v="4"/>
    <s v="Hot File 7-Pocket, Floor Stand"/>
    <n v="285.55200000000002"/>
    <n v="2"/>
    <n v="0.2"/>
    <n v="35.69399999999996"/>
  </r>
  <r>
    <n v="1323"/>
    <s v="CA-2014-121804"/>
    <x v="3"/>
    <x v="448"/>
    <d v="2014-03-09T00:00:00"/>
    <s v="Standard Class"/>
    <x v="431"/>
    <s v="Liz Preis"/>
    <x v="0"/>
    <s v="United States"/>
    <x v="208"/>
    <x v="0"/>
    <n v="42071"/>
    <x v="0"/>
    <s v="OFF-AP-10004859"/>
    <x v="1"/>
    <x v="9"/>
    <s v="Acco 6 Outlet Guardian Premium Surge Suppressor"/>
    <n v="72.8"/>
    <n v="5"/>
    <n v="0"/>
    <n v="19.656000000000002"/>
  </r>
  <r>
    <n v="1324"/>
    <s v="CA-2014-162635"/>
    <x v="3"/>
    <x v="449"/>
    <d v="2014-10-11T00:00:00"/>
    <s v="First Class"/>
    <x v="432"/>
    <s v="Evan Bailliet"/>
    <x v="0"/>
    <s v="United States"/>
    <x v="40"/>
    <x v="3"/>
    <n v="28403"/>
    <x v="0"/>
    <s v="OFF-PA-10002659"/>
    <x v="1"/>
    <x v="10"/>
    <s v="Avoid Verbal Orders Carbonless Minifold Book"/>
    <n v="10.816000000000001"/>
    <n v="4"/>
    <n v="0.2"/>
    <n v="3.5151999999999988"/>
  </r>
  <r>
    <n v="1325"/>
    <s v="CA-2011-107153"/>
    <x v="2"/>
    <x v="450"/>
    <d v="2011-10-03T00:00:00"/>
    <s v="Standard Class"/>
    <x v="433"/>
    <s v="George Zrebassa"/>
    <x v="1"/>
    <s v="United States"/>
    <x v="104"/>
    <x v="31"/>
    <n v="1841"/>
    <x v="3"/>
    <s v="OFF-ST-10001321"/>
    <x v="1"/>
    <x v="4"/>
    <s v="Decoflex Hanging Personal Folder File, Blue"/>
    <n v="46.26"/>
    <n v="3"/>
    <n v="0"/>
    <n v="12.490200000000003"/>
  </r>
  <r>
    <n v="1326"/>
    <s v="US-2011-117058"/>
    <x v="2"/>
    <x v="279"/>
    <d v="2011-05-30T00:00:00"/>
    <s v="First Class"/>
    <x v="97"/>
    <s v="Laurel Elliston"/>
    <x v="0"/>
    <s v="United States"/>
    <x v="22"/>
    <x v="10"/>
    <n v="60653"/>
    <x v="2"/>
    <s v="OFF-BI-10004139"/>
    <x v="1"/>
    <x v="8"/>
    <s v="Fellowes Presentation Covers for Comb Binding Machines"/>
    <n v="17.459999999999997"/>
    <n v="6"/>
    <n v="0.8"/>
    <n v="-30.555000000000007"/>
  </r>
  <r>
    <n v="1327"/>
    <s v="CA-2012-120439"/>
    <x v="1"/>
    <x v="451"/>
    <d v="2012-06-18T00:00:00"/>
    <s v="Standard Class"/>
    <x v="57"/>
    <s v="Alan Dominguez"/>
    <x v="2"/>
    <s v="United States"/>
    <x v="10"/>
    <x v="9"/>
    <n v="19120"/>
    <x v="3"/>
    <s v="FUR-FU-10001867"/>
    <x v="0"/>
    <x v="5"/>
    <s v="Eldon Expressions Punched Metal &amp; Wood Desk Accessories, Pewter &amp; Cherry"/>
    <n v="51.072000000000003"/>
    <n v="6"/>
    <n v="0.2"/>
    <n v="5.1072000000000024"/>
  </r>
  <r>
    <n v="1328"/>
    <s v="CA-2013-128258"/>
    <x v="0"/>
    <x v="452"/>
    <d v="2013-04-02T00:00:00"/>
    <s v="First Class"/>
    <x v="434"/>
    <s v="Cathy Prescott"/>
    <x v="1"/>
    <s v="United States"/>
    <x v="165"/>
    <x v="29"/>
    <n v="6360"/>
    <x v="3"/>
    <s v="OFF-PA-10004156"/>
    <x v="1"/>
    <x v="10"/>
    <s v="Xerox 188"/>
    <n v="11.34"/>
    <n v="1"/>
    <n v="0"/>
    <n v="5.5565999999999995"/>
  </r>
  <r>
    <n v="1329"/>
    <s v="CA-2014-106033"/>
    <x v="3"/>
    <x v="453"/>
    <d v="2014-10-19T00:00:00"/>
    <s v="Second Class"/>
    <x v="435"/>
    <s v="Frank Gastineau"/>
    <x v="2"/>
    <s v="United States"/>
    <x v="8"/>
    <x v="1"/>
    <n v="94110"/>
    <x v="1"/>
    <s v="OFF-AR-10002818"/>
    <x v="1"/>
    <x v="6"/>
    <s v="Panasonic KP-310 Heavy-Duty Electric Pencil Sharpener"/>
    <n v="87.92"/>
    <n v="4"/>
    <n v="0"/>
    <n v="26.375999999999998"/>
  </r>
  <r>
    <n v="1330"/>
    <s v="CA-2013-142762"/>
    <x v="0"/>
    <x v="454"/>
    <d v="2013-05-28T00:00:00"/>
    <s v="Standard Class"/>
    <x v="436"/>
    <s v="Lisa DeCherney"/>
    <x v="0"/>
    <s v="United States"/>
    <x v="8"/>
    <x v="1"/>
    <n v="94109"/>
    <x v="1"/>
    <s v="FUR-FU-10003691"/>
    <x v="0"/>
    <x v="5"/>
    <s v="Eldon Image Series Desk Accessories, Ebony"/>
    <n v="37.049999999999997"/>
    <n v="3"/>
    <n v="0"/>
    <n v="16.302"/>
  </r>
  <r>
    <n v="1331"/>
    <s v="CA-2014-127705"/>
    <x v="3"/>
    <x v="455"/>
    <d v="2014-06-07T00:00:00"/>
    <s v="Standard Class"/>
    <x v="437"/>
    <s v="Alejandro Ballentine"/>
    <x v="2"/>
    <s v="United States"/>
    <x v="160"/>
    <x v="24"/>
    <n v="44052"/>
    <x v="3"/>
    <s v="TEC-PH-10000347"/>
    <x v="2"/>
    <x v="7"/>
    <s v="Cush Cases Heavy Duty Rugged Cover Case for Samsung Galaxy S5 - Purple"/>
    <n v="2.97"/>
    <n v="1"/>
    <n v="0.4"/>
    <n v="-0.64350000000000018"/>
  </r>
  <r>
    <n v="1332"/>
    <s v="CA-2014-127705"/>
    <x v="3"/>
    <x v="455"/>
    <d v="2014-06-07T00:00:00"/>
    <s v="Standard Class"/>
    <x v="437"/>
    <s v="Alejandro Ballentine"/>
    <x v="2"/>
    <s v="United States"/>
    <x v="160"/>
    <x v="24"/>
    <n v="44052"/>
    <x v="3"/>
    <s v="OFF-ST-10004507"/>
    <x v="1"/>
    <x v="4"/>
    <s v="Advantus Rolling Storage Box"/>
    <n v="27.439999999999998"/>
    <n v="2"/>
    <n v="0.2"/>
    <n v="2.4009999999999998"/>
  </r>
  <r>
    <n v="1333"/>
    <s v="CA-2011-122567"/>
    <x v="2"/>
    <x v="456"/>
    <d v="2011-02-22T00:00:00"/>
    <s v="Standard Class"/>
    <x v="438"/>
    <s v="Michael Nguyen"/>
    <x v="0"/>
    <s v="United States"/>
    <x v="61"/>
    <x v="5"/>
    <n v="75220"/>
    <x v="2"/>
    <s v="OFF-BI-10002012"/>
    <x v="1"/>
    <x v="8"/>
    <s v="Wilson Jones Easy Flow II Sheet Lifters"/>
    <n v="1.0799999999999998"/>
    <n v="3"/>
    <n v="0.8"/>
    <n v="-1.7280000000000002"/>
  </r>
  <r>
    <n v="1334"/>
    <s v="CA-2011-122567"/>
    <x v="2"/>
    <x v="456"/>
    <d v="2011-02-22T00:00:00"/>
    <s v="Standard Class"/>
    <x v="438"/>
    <s v="Michael Nguyen"/>
    <x v="0"/>
    <s v="United States"/>
    <x v="61"/>
    <x v="5"/>
    <n v="75220"/>
    <x v="2"/>
    <s v="OFF-AP-10001303"/>
    <x v="1"/>
    <x v="9"/>
    <s v="Holmes Cool Mist Humidifier for the Whole House with 8-Gallon Output per Day, Extended Life Filter"/>
    <n v="7.9599999999999973"/>
    <n v="2"/>
    <n v="0.8"/>
    <n v="-13.930000000000003"/>
  </r>
  <r>
    <n v="1335"/>
    <s v="CA-2011-121664"/>
    <x v="2"/>
    <x v="457"/>
    <d v="2011-05-10T00:00:00"/>
    <s v="Standard Class"/>
    <x v="6"/>
    <s v="Harold Pawlan"/>
    <x v="2"/>
    <s v="United States"/>
    <x v="1"/>
    <x v="1"/>
    <n v="90049"/>
    <x v="1"/>
    <s v="OFF-BI-10003684"/>
    <x v="1"/>
    <x v="8"/>
    <s v="Wilson Jones Legal Size Ring Binders"/>
    <n v="140.73599999999999"/>
    <n v="8"/>
    <n v="0.2"/>
    <n v="52.775999999999996"/>
  </r>
  <r>
    <n v="1336"/>
    <s v="CA-2013-122133"/>
    <x v="0"/>
    <x v="458"/>
    <d v="2013-05-24T00:00:00"/>
    <s v="Standard Class"/>
    <x v="439"/>
    <s v="Jim Radford"/>
    <x v="0"/>
    <s v="United States"/>
    <x v="209"/>
    <x v="29"/>
    <n v="6457"/>
    <x v="3"/>
    <s v="OFF-ST-10002574"/>
    <x v="1"/>
    <x v="4"/>
    <s v="SAFCO Commercial Wire Shelving, Black"/>
    <n v="552.55999999999995"/>
    <n v="4"/>
    <n v="0"/>
    <n v="0"/>
  </r>
  <r>
    <n v="1337"/>
    <s v="US-2014-123281"/>
    <x v="3"/>
    <x v="459"/>
    <d v="2014-04-08T00:00:00"/>
    <s v="Standard Class"/>
    <x v="440"/>
    <s v="Jamie Frazer"/>
    <x v="0"/>
    <s v="United States"/>
    <x v="1"/>
    <x v="1"/>
    <n v="90008"/>
    <x v="1"/>
    <s v="FUR-FU-10003724"/>
    <x v="0"/>
    <x v="5"/>
    <s v="Westinghouse Clip-On Gooseneck Lamps"/>
    <n v="25.11"/>
    <n v="3"/>
    <n v="0"/>
    <n v="6.5285999999999991"/>
  </r>
  <r>
    <n v="1338"/>
    <s v="CA-2014-100524"/>
    <x v="3"/>
    <x v="185"/>
    <d v="2014-04-03T00:00:00"/>
    <s v="Second Class"/>
    <x v="441"/>
    <s v="Chad McGuire"/>
    <x v="0"/>
    <s v="United States"/>
    <x v="20"/>
    <x v="15"/>
    <n v="10011"/>
    <x v="3"/>
    <s v="FUR-FU-10004018"/>
    <x v="0"/>
    <x v="5"/>
    <s v="Tensor Computer Mounted Lamp"/>
    <n v="29.78"/>
    <n v="2"/>
    <n v="0"/>
    <n v="8.0406000000000013"/>
  </r>
  <r>
    <n v="1339"/>
    <s v="CA-2014-100524"/>
    <x v="3"/>
    <x v="185"/>
    <d v="2014-04-03T00:00:00"/>
    <s v="Second Class"/>
    <x v="441"/>
    <s v="Chad McGuire"/>
    <x v="0"/>
    <s v="United States"/>
    <x v="20"/>
    <x v="15"/>
    <n v="10011"/>
    <x v="3"/>
    <s v="TEC-PH-10002549"/>
    <x v="2"/>
    <x v="7"/>
    <s v="Polycom SoundPoint IP 450 VoIP phone"/>
    <n v="677.58"/>
    <n v="3"/>
    <n v="0"/>
    <n v="176.17080000000001"/>
  </r>
  <r>
    <n v="1340"/>
    <s v="CA-2014-100524"/>
    <x v="3"/>
    <x v="185"/>
    <d v="2014-04-03T00:00:00"/>
    <s v="Second Class"/>
    <x v="441"/>
    <s v="Chad McGuire"/>
    <x v="0"/>
    <s v="United States"/>
    <x v="20"/>
    <x v="15"/>
    <n v="10011"/>
    <x v="3"/>
    <s v="OFF-PA-10004911"/>
    <x v="1"/>
    <x v="10"/>
    <s v="Rediform S.O.S. 1-Up Phone Message Bk, 4-1/4x3-1/16 Bk, 1 Form/Pg, 40 Messages/Bk, 3/Pk"/>
    <n v="75.040000000000006"/>
    <n v="8"/>
    <n v="0"/>
    <n v="36.019200000000005"/>
  </r>
  <r>
    <n v="1341"/>
    <s v="CA-2014-113481"/>
    <x v="3"/>
    <x v="460"/>
    <d v="2014-01-05T00:00:00"/>
    <s v="First Class"/>
    <x v="442"/>
    <s v="Aaron Smayling"/>
    <x v="1"/>
    <s v="United States"/>
    <x v="108"/>
    <x v="3"/>
    <n v="28540"/>
    <x v="0"/>
    <s v="TEC-MA-10002178"/>
    <x v="2"/>
    <x v="15"/>
    <s v="Cisco CP-7937G Unified IP Conference Station Phone"/>
    <n v="695.7"/>
    <n v="2"/>
    <n v="0.5"/>
    <n v="-27.827999999999975"/>
  </r>
  <r>
    <n v="1342"/>
    <s v="CA-2014-113481"/>
    <x v="3"/>
    <x v="460"/>
    <d v="2014-01-05T00:00:00"/>
    <s v="First Class"/>
    <x v="442"/>
    <s v="Aaron Smayling"/>
    <x v="1"/>
    <s v="United States"/>
    <x v="108"/>
    <x v="3"/>
    <n v="28540"/>
    <x v="0"/>
    <s v="OFF-BI-10003694"/>
    <x v="1"/>
    <x v="8"/>
    <s v="Avery 3 1/2&quot; Diskette Storage Pages, 10/Pack"/>
    <n v="15.66"/>
    <n v="5"/>
    <n v="0.7"/>
    <n v="-12.527999999999995"/>
  </r>
  <r>
    <n v="1343"/>
    <s v="CA-2014-113481"/>
    <x v="3"/>
    <x v="460"/>
    <d v="2014-01-05T00:00:00"/>
    <s v="First Class"/>
    <x v="442"/>
    <s v="Aaron Smayling"/>
    <x v="1"/>
    <s v="United States"/>
    <x v="108"/>
    <x v="3"/>
    <n v="28540"/>
    <x v="0"/>
    <s v="OFF-BI-10000474"/>
    <x v="1"/>
    <x v="8"/>
    <s v="Avery Recycled Flexi-View Covers for Binding Systems"/>
    <n v="28.854000000000006"/>
    <n v="6"/>
    <n v="0.7"/>
    <n v="-21.159599999999998"/>
  </r>
  <r>
    <n v="1344"/>
    <s v="CA-2012-131758"/>
    <x v="1"/>
    <x v="71"/>
    <d v="2012-06-01T00:00:00"/>
    <s v="Standard Class"/>
    <x v="41"/>
    <s v="Karl Braun"/>
    <x v="0"/>
    <s v="United States"/>
    <x v="210"/>
    <x v="15"/>
    <n v="11520"/>
    <x v="3"/>
    <s v="OFF-AR-10000411"/>
    <x v="1"/>
    <x v="6"/>
    <s v="Boston 16701 Slimline Battery Pencil Sharpener"/>
    <n v="47.82"/>
    <n v="3"/>
    <n v="0"/>
    <n v="14.345999999999995"/>
  </r>
  <r>
    <n v="1345"/>
    <s v="CA-2012-131758"/>
    <x v="1"/>
    <x v="71"/>
    <d v="2012-06-01T00:00:00"/>
    <s v="Standard Class"/>
    <x v="41"/>
    <s v="Karl Braun"/>
    <x v="0"/>
    <s v="United States"/>
    <x v="210"/>
    <x v="15"/>
    <n v="11520"/>
    <x v="3"/>
    <s v="OFF-LA-10000262"/>
    <x v="1"/>
    <x v="2"/>
    <s v="Avery 494"/>
    <n v="13.049999999999999"/>
    <n v="5"/>
    <n v="0"/>
    <n v="6.0029999999999992"/>
  </r>
  <r>
    <n v="1346"/>
    <s v="CA-2011-118339"/>
    <x v="2"/>
    <x v="461"/>
    <d v="2011-03-24T00:00:00"/>
    <s v="Standard Class"/>
    <x v="202"/>
    <s v="Bradley Nguyen"/>
    <x v="0"/>
    <s v="United States"/>
    <x v="69"/>
    <x v="11"/>
    <n v="55044"/>
    <x v="2"/>
    <s v="OFF-AP-10001154"/>
    <x v="1"/>
    <x v="9"/>
    <s v="Bionaire Personal Warm Mist Humidifier/Vaporizer"/>
    <n v="93.78"/>
    <n v="2"/>
    <n v="0"/>
    <n v="36.574200000000005"/>
  </r>
  <r>
    <n v="1347"/>
    <s v="CA-2011-118339"/>
    <x v="2"/>
    <x v="461"/>
    <d v="2011-03-24T00:00:00"/>
    <s v="Standard Class"/>
    <x v="202"/>
    <s v="Bradley Nguyen"/>
    <x v="0"/>
    <s v="United States"/>
    <x v="69"/>
    <x v="11"/>
    <n v="55044"/>
    <x v="2"/>
    <s v="OFF-PA-10000466"/>
    <x v="1"/>
    <x v="10"/>
    <s v="Memo Book, 100 Message Capacity, 5 3/8” x 11”"/>
    <n v="47.18"/>
    <n v="7"/>
    <n v="0"/>
    <n v="23.59"/>
  </r>
  <r>
    <n v="1348"/>
    <s v="CA-2011-118339"/>
    <x v="2"/>
    <x v="461"/>
    <d v="2011-03-24T00:00:00"/>
    <s v="Standard Class"/>
    <x v="202"/>
    <s v="Bradley Nguyen"/>
    <x v="0"/>
    <s v="United States"/>
    <x v="69"/>
    <x v="11"/>
    <n v="55044"/>
    <x v="2"/>
    <s v="OFF-AR-10003829"/>
    <x v="1"/>
    <x v="6"/>
    <s v="Newell 35"/>
    <n v="19.68"/>
    <n v="6"/>
    <n v="0"/>
    <n v="5.7071999999999976"/>
  </r>
  <r>
    <n v="1349"/>
    <s v="CA-2011-118339"/>
    <x v="2"/>
    <x v="461"/>
    <d v="2011-03-24T00:00:00"/>
    <s v="Standard Class"/>
    <x v="202"/>
    <s v="Bradley Nguyen"/>
    <x v="0"/>
    <s v="United States"/>
    <x v="69"/>
    <x v="11"/>
    <n v="55044"/>
    <x v="2"/>
    <s v="OFF-BI-10001758"/>
    <x v="1"/>
    <x v="8"/>
    <s v="Wilson Jones 14 Line Acrylic Coated Pressboard Data Binders"/>
    <n v="53.4"/>
    <n v="10"/>
    <n v="0"/>
    <n v="25.097999999999999"/>
  </r>
  <r>
    <n v="1350"/>
    <s v="CA-2011-118339"/>
    <x v="2"/>
    <x v="461"/>
    <d v="2011-03-24T00:00:00"/>
    <s v="Standard Class"/>
    <x v="202"/>
    <s v="Bradley Nguyen"/>
    <x v="0"/>
    <s v="United States"/>
    <x v="69"/>
    <x v="11"/>
    <n v="55044"/>
    <x v="2"/>
    <s v="OFF-BI-10000136"/>
    <x v="1"/>
    <x v="8"/>
    <s v="Avery Non-Stick Heavy Duty View Round Locking Ring Binders"/>
    <n v="35.880000000000003"/>
    <n v="6"/>
    <n v="0"/>
    <n v="17.2224"/>
  </r>
  <r>
    <n v="1351"/>
    <s v="CA-2011-153976"/>
    <x v="2"/>
    <x v="462"/>
    <d v="2011-10-08T00:00:00"/>
    <s v="Second Class"/>
    <x v="443"/>
    <s v="Beth Paige"/>
    <x v="0"/>
    <s v="United States"/>
    <x v="148"/>
    <x v="10"/>
    <n v="60201"/>
    <x v="2"/>
    <s v="FUR-CH-10002880"/>
    <x v="0"/>
    <x v="1"/>
    <s v="Global High-Back Leather Tilter, Burgundy"/>
    <n v="258.279"/>
    <n v="3"/>
    <n v="0.3"/>
    <n v="-70.104300000000023"/>
  </r>
  <r>
    <n v="1352"/>
    <s v="CA-2013-162901"/>
    <x v="0"/>
    <x v="463"/>
    <d v="2013-04-01T00:00:00"/>
    <s v="First Class"/>
    <x v="442"/>
    <s v="Aaron Smayling"/>
    <x v="1"/>
    <s v="United States"/>
    <x v="81"/>
    <x v="17"/>
    <n v="22204"/>
    <x v="0"/>
    <s v="OFF-ST-10000649"/>
    <x v="1"/>
    <x v="4"/>
    <s v="Hanging Personal Folder File"/>
    <n v="31.4"/>
    <n v="2"/>
    <n v="0"/>
    <n v="7.8500000000000014"/>
  </r>
  <r>
    <n v="1353"/>
    <s v="CA-2014-162978"/>
    <x v="3"/>
    <x v="464"/>
    <d v="2014-05-10T00:00:00"/>
    <s v="Standard Class"/>
    <x v="352"/>
    <s v="Lindsay Williams"/>
    <x v="1"/>
    <s v="United States"/>
    <x v="8"/>
    <x v="1"/>
    <n v="94109"/>
    <x v="1"/>
    <s v="TEC-PH-10003092"/>
    <x v="2"/>
    <x v="7"/>
    <s v="Motorola L804"/>
    <n v="183.96"/>
    <n v="5"/>
    <n v="0.2"/>
    <n v="20.695499999999988"/>
  </r>
  <r>
    <n v="1354"/>
    <s v="CA-2014-162978"/>
    <x v="3"/>
    <x v="464"/>
    <d v="2014-05-10T00:00:00"/>
    <s v="Standard Class"/>
    <x v="352"/>
    <s v="Lindsay Williams"/>
    <x v="1"/>
    <s v="United States"/>
    <x v="8"/>
    <x v="1"/>
    <n v="94109"/>
    <x v="1"/>
    <s v="OFF-PA-10002250"/>
    <x v="1"/>
    <x v="10"/>
    <s v="Things To Do Today Pad"/>
    <n v="17.61"/>
    <n v="3"/>
    <n v="0"/>
    <n v="8.4527999999999999"/>
  </r>
  <r>
    <n v="1355"/>
    <s v="CA-2014-162978"/>
    <x v="3"/>
    <x v="464"/>
    <d v="2014-05-10T00:00:00"/>
    <s v="Standard Class"/>
    <x v="352"/>
    <s v="Lindsay Williams"/>
    <x v="1"/>
    <s v="United States"/>
    <x v="8"/>
    <x v="1"/>
    <n v="94109"/>
    <x v="1"/>
    <s v="FUR-TA-10003473"/>
    <x v="0"/>
    <x v="3"/>
    <s v="Bretford Rectangular Conference Table Tops"/>
    <n v="300.904"/>
    <n v="1"/>
    <n v="0.2"/>
    <n v="11.283900000000017"/>
  </r>
  <r>
    <n v="1356"/>
    <s v="US-2011-160444"/>
    <x v="2"/>
    <x v="260"/>
    <d v="2011-07-05T00:00:00"/>
    <s v="Same Day"/>
    <x v="419"/>
    <s v="Dan Campbell"/>
    <x v="0"/>
    <s v="United States"/>
    <x v="12"/>
    <x v="5"/>
    <n v="77036"/>
    <x v="2"/>
    <s v="OFF-ST-10001522"/>
    <x v="1"/>
    <x v="4"/>
    <s v="Gould Plastics 18-Pocket Panel Bin, 34w x 5-1/4d x 20-1/2h"/>
    <n v="220.77600000000001"/>
    <n v="3"/>
    <n v="0.2"/>
    <n v="-44.155200000000022"/>
  </r>
  <r>
    <n v="1357"/>
    <s v="US-2011-160444"/>
    <x v="2"/>
    <x v="260"/>
    <d v="2011-07-05T00:00:00"/>
    <s v="Same Day"/>
    <x v="419"/>
    <s v="Dan Campbell"/>
    <x v="0"/>
    <s v="United States"/>
    <x v="12"/>
    <x v="5"/>
    <n v="77036"/>
    <x v="2"/>
    <s v="OFF-ST-10000563"/>
    <x v="1"/>
    <x v="4"/>
    <s v="Fellowes Bankers Box Stor/Drawer Steel Plus"/>
    <n v="281.42400000000004"/>
    <n v="11"/>
    <n v="0.2"/>
    <n v="-35.178000000000004"/>
  </r>
  <r>
    <n v="1358"/>
    <s v="CA-2013-145247"/>
    <x v="0"/>
    <x v="465"/>
    <d v="2013-05-08T00:00:00"/>
    <s v="First Class"/>
    <x v="444"/>
    <s v="Natalie DeCherney"/>
    <x v="0"/>
    <s v="United States"/>
    <x v="103"/>
    <x v="0"/>
    <n v="40214"/>
    <x v="0"/>
    <s v="OFF-PA-10003641"/>
    <x v="1"/>
    <x v="10"/>
    <s v="Xerox 1909"/>
    <n v="79.14"/>
    <n v="3"/>
    <n v="0"/>
    <n v="36.404399999999995"/>
  </r>
  <r>
    <n v="1359"/>
    <s v="CA-2014-160045"/>
    <x v="3"/>
    <x v="466"/>
    <d v="2014-04-28T00:00:00"/>
    <s v="First Class"/>
    <x v="445"/>
    <s v="Larry Blacks"/>
    <x v="0"/>
    <s v="United States"/>
    <x v="5"/>
    <x v="5"/>
    <n v="76106"/>
    <x v="2"/>
    <s v="FUR-FU-10000010"/>
    <x v="0"/>
    <x v="5"/>
    <s v="DAX Value U-Channel Document Frames, Easel Back"/>
    <n v="1.988"/>
    <n v="1"/>
    <n v="0.6"/>
    <n v="-1.4413"/>
  </r>
  <r>
    <n v="1360"/>
    <s v="US-2011-151925"/>
    <x v="2"/>
    <x v="467"/>
    <d v="2011-10-01T00:00:00"/>
    <s v="Second Class"/>
    <x v="446"/>
    <s v="Kean Takahito"/>
    <x v="0"/>
    <s v="United States"/>
    <x v="1"/>
    <x v="1"/>
    <n v="90049"/>
    <x v="1"/>
    <s v="FUR-CH-10002961"/>
    <x v="0"/>
    <x v="1"/>
    <s v="Leather Task Chair, Black"/>
    <n v="145.56800000000001"/>
    <n v="2"/>
    <n v="0.2"/>
    <n v="0"/>
  </r>
  <r>
    <n v="1361"/>
    <s v="CA-2014-125199"/>
    <x v="3"/>
    <x v="15"/>
    <d v="2014-10-26T00:00:00"/>
    <s v="Standard Class"/>
    <x v="447"/>
    <s v="Harry Marie"/>
    <x v="1"/>
    <s v="United States"/>
    <x v="10"/>
    <x v="9"/>
    <n v="19120"/>
    <x v="3"/>
    <s v="OFF-AR-10002956"/>
    <x v="1"/>
    <x v="6"/>
    <s v="Boston 16801 Nautilus Battery Pencil Sharpener"/>
    <n v="123.256"/>
    <n v="7"/>
    <n v="0.2"/>
    <n v="9.2441999999999993"/>
  </r>
  <r>
    <n v="1362"/>
    <s v="CA-2014-125199"/>
    <x v="3"/>
    <x v="15"/>
    <d v="2014-10-26T00:00:00"/>
    <s v="Standard Class"/>
    <x v="447"/>
    <s v="Harry Marie"/>
    <x v="1"/>
    <s v="United States"/>
    <x v="10"/>
    <x v="9"/>
    <n v="19120"/>
    <x v="3"/>
    <s v="OFF-PA-10004041"/>
    <x v="1"/>
    <x v="10"/>
    <s v="It's Hot Message Books with Stickers, 2 3/4&quot; x 5&quot;"/>
    <n v="23.680000000000003"/>
    <n v="4"/>
    <n v="0.2"/>
    <n v="7.3999999999999995"/>
  </r>
  <r>
    <n v="1363"/>
    <s v="CA-2014-125199"/>
    <x v="3"/>
    <x v="15"/>
    <d v="2014-10-26T00:00:00"/>
    <s v="Standard Class"/>
    <x v="447"/>
    <s v="Harry Marie"/>
    <x v="1"/>
    <s v="United States"/>
    <x v="10"/>
    <x v="9"/>
    <n v="19120"/>
    <x v="3"/>
    <s v="TEC-PH-10001336"/>
    <x v="2"/>
    <x v="7"/>
    <s v="Digium D40 VoIP phone"/>
    <n v="309.57600000000002"/>
    <n v="4"/>
    <n v="0.4"/>
    <n v="-56.755600000000015"/>
  </r>
  <r>
    <n v="1364"/>
    <s v="US-2014-155425"/>
    <x v="3"/>
    <x v="468"/>
    <d v="2014-11-12T00:00:00"/>
    <s v="First Class"/>
    <x v="448"/>
    <s v="Ann Blume"/>
    <x v="1"/>
    <s v="United States"/>
    <x v="93"/>
    <x v="16"/>
    <n v="85705"/>
    <x v="1"/>
    <s v="OFF-BI-10001036"/>
    <x v="1"/>
    <x v="8"/>
    <s v="Cardinal EasyOpen D-Ring Binders"/>
    <n v="38.388000000000005"/>
    <n v="14"/>
    <n v="0.7"/>
    <n v="-25.591999999999999"/>
  </r>
  <r>
    <n v="1365"/>
    <s v="US-2014-155425"/>
    <x v="3"/>
    <x v="468"/>
    <d v="2014-11-12T00:00:00"/>
    <s v="First Class"/>
    <x v="448"/>
    <s v="Ann Blume"/>
    <x v="1"/>
    <s v="United States"/>
    <x v="93"/>
    <x v="16"/>
    <n v="85705"/>
    <x v="1"/>
    <s v="TEC-MA-10003183"/>
    <x v="2"/>
    <x v="15"/>
    <s v="DYMO CardScan Personal V9 Business Card Scanner"/>
    <n v="95.994000000000014"/>
    <n v="2"/>
    <n v="0.7"/>
    <n v="-63.995999999999981"/>
  </r>
  <r>
    <n v="1366"/>
    <s v="US-2014-155425"/>
    <x v="3"/>
    <x v="468"/>
    <d v="2014-11-12T00:00:00"/>
    <s v="First Class"/>
    <x v="448"/>
    <s v="Ann Blume"/>
    <x v="1"/>
    <s v="United States"/>
    <x v="93"/>
    <x v="16"/>
    <n v="85705"/>
    <x v="1"/>
    <s v="TEC-AC-10001314"/>
    <x v="2"/>
    <x v="11"/>
    <s v="Case Logic 2.4GHz Wireless Keyboard"/>
    <n v="239.95200000000003"/>
    <n v="6"/>
    <n v="0.2"/>
    <n v="-35.992800000000038"/>
  </r>
  <r>
    <n v="1367"/>
    <s v="US-2014-155425"/>
    <x v="3"/>
    <x v="468"/>
    <d v="2014-11-12T00:00:00"/>
    <s v="First Class"/>
    <x v="448"/>
    <s v="Ann Blume"/>
    <x v="1"/>
    <s v="United States"/>
    <x v="93"/>
    <x v="16"/>
    <n v="85705"/>
    <x v="1"/>
    <s v="TEC-PH-10002563"/>
    <x v="2"/>
    <x v="7"/>
    <s v="Adtran 1202752G1"/>
    <n v="201.584"/>
    <n v="2"/>
    <n v="0.2"/>
    <n v="15.118800000000007"/>
  </r>
  <r>
    <n v="1368"/>
    <s v="US-2014-155425"/>
    <x v="3"/>
    <x v="468"/>
    <d v="2014-11-12T00:00:00"/>
    <s v="First Class"/>
    <x v="448"/>
    <s v="Ann Blume"/>
    <x v="1"/>
    <s v="United States"/>
    <x v="93"/>
    <x v="16"/>
    <n v="85705"/>
    <x v="1"/>
    <s v="FUR-CH-10003312"/>
    <x v="0"/>
    <x v="1"/>
    <s v="Hon 2090 “Pillow Soft” Series Mid Back Swivel/Tilt Chairs"/>
    <n v="899.13600000000008"/>
    <n v="4"/>
    <n v="0.2"/>
    <n v="-146.10960000000014"/>
  </r>
  <r>
    <n v="1369"/>
    <s v="CA-2014-133249"/>
    <x v="3"/>
    <x v="141"/>
    <d v="2014-07-12T00:00:00"/>
    <s v="First Class"/>
    <x v="449"/>
    <s v="Sam Zeldin"/>
    <x v="2"/>
    <s v="United States"/>
    <x v="211"/>
    <x v="1"/>
    <n v="90660"/>
    <x v="1"/>
    <s v="FUR-FU-10001588"/>
    <x v="0"/>
    <x v="5"/>
    <s v="Deflect-o SuperTray Unbreakable Stackable Tray, Letter, Black"/>
    <n v="145.9"/>
    <n v="5"/>
    <n v="0"/>
    <n v="62.736999999999995"/>
  </r>
  <r>
    <n v="1370"/>
    <s v="US-2012-103471"/>
    <x v="1"/>
    <x v="100"/>
    <d v="2012-12-28T00:00:00"/>
    <s v="Standard Class"/>
    <x v="439"/>
    <s v="Jim Radford"/>
    <x v="0"/>
    <s v="United States"/>
    <x v="77"/>
    <x v="22"/>
    <n v="80906"/>
    <x v="1"/>
    <s v="FUR-BO-10002613"/>
    <x v="0"/>
    <x v="0"/>
    <s v="Atlantic Metals Mobile 4-Shelf Bookcases, Custom Colors"/>
    <n v="590.05800000000011"/>
    <n v="7"/>
    <n v="0.7"/>
    <n v="-786.74400000000026"/>
  </r>
  <r>
    <n v="1371"/>
    <s v="US-2012-103471"/>
    <x v="1"/>
    <x v="100"/>
    <d v="2012-12-28T00:00:00"/>
    <s v="Standard Class"/>
    <x v="439"/>
    <s v="Jim Radford"/>
    <x v="0"/>
    <s v="United States"/>
    <x v="77"/>
    <x v="22"/>
    <n v="80906"/>
    <x v="1"/>
    <s v="OFF-AR-10003405"/>
    <x v="1"/>
    <x v="6"/>
    <s v="Dixon My First Ticonderoga Pencil, #2"/>
    <n v="14.04"/>
    <n v="3"/>
    <n v="0.2"/>
    <n v="1.5794999999999986"/>
  </r>
  <r>
    <n v="1372"/>
    <s v="CA-2014-136672"/>
    <x v="3"/>
    <x v="469"/>
    <d v="2014-03-13T00:00:00"/>
    <s v="Standard Class"/>
    <x v="450"/>
    <s v="Michael Granlund"/>
    <x v="2"/>
    <s v="United States"/>
    <x v="183"/>
    <x v="39"/>
    <n v="20735"/>
    <x v="3"/>
    <s v="TEC-AC-10004510"/>
    <x v="2"/>
    <x v="11"/>
    <s v="Logitech Desktop MK120 Mouse and keyboard Combo"/>
    <n v="49.08"/>
    <n v="3"/>
    <n v="0"/>
    <n v="4.9079999999999977"/>
  </r>
  <r>
    <n v="1373"/>
    <s v="US-2011-157021"/>
    <x v="2"/>
    <x v="470"/>
    <d v="2011-04-06T00:00:00"/>
    <s v="Second Class"/>
    <x v="27"/>
    <s v="Kunst Miller"/>
    <x v="0"/>
    <s v="United States"/>
    <x v="132"/>
    <x v="1"/>
    <n v="94591"/>
    <x v="1"/>
    <s v="OFF-LA-10002312"/>
    <x v="1"/>
    <x v="2"/>
    <s v="Avery 490"/>
    <n v="29.6"/>
    <n v="2"/>
    <n v="0"/>
    <n v="14.8"/>
  </r>
  <r>
    <n v="1374"/>
    <s v="US-2011-157021"/>
    <x v="2"/>
    <x v="470"/>
    <d v="2011-04-06T00:00:00"/>
    <s v="Second Class"/>
    <x v="27"/>
    <s v="Kunst Miller"/>
    <x v="0"/>
    <s v="United States"/>
    <x v="132"/>
    <x v="1"/>
    <n v="94591"/>
    <x v="1"/>
    <s v="OFF-BI-10000042"/>
    <x v="1"/>
    <x v="8"/>
    <s v="Pressboard Data Binder, Crimson, 12&quot; X 8 1/2&quot;"/>
    <n v="17.088000000000001"/>
    <n v="4"/>
    <n v="0.2"/>
    <n v="5.5535999999999994"/>
  </r>
  <r>
    <n v="1375"/>
    <s v="CA-2012-120362"/>
    <x v="1"/>
    <x v="471"/>
    <d v="2012-09-19T00:00:00"/>
    <s v="Standard Class"/>
    <x v="244"/>
    <s v="Christina Anderson"/>
    <x v="0"/>
    <s v="United States"/>
    <x v="212"/>
    <x v="7"/>
    <n v="84604"/>
    <x v="1"/>
    <s v="FUR-TA-10003008"/>
    <x v="0"/>
    <x v="3"/>
    <s v="Lesro Round Back Collection Coffee Table, End Table"/>
    <n v="912.75"/>
    <n v="5"/>
    <n v="0"/>
    <n v="118.65750000000006"/>
  </r>
  <r>
    <n v="1376"/>
    <s v="CA-2011-126361"/>
    <x v="2"/>
    <x v="472"/>
    <d v="2011-08-09T00:00:00"/>
    <s v="Second Class"/>
    <x v="104"/>
    <s v="Valerie Dominguez"/>
    <x v="0"/>
    <s v="United States"/>
    <x v="213"/>
    <x v="7"/>
    <n v="84062"/>
    <x v="1"/>
    <s v="OFF-AP-10003590"/>
    <x v="1"/>
    <x v="9"/>
    <s v="Hoover WindTunnel Plus Canister Vacuum"/>
    <n v="1089.75"/>
    <n v="3"/>
    <n v="0"/>
    <n v="305.13000000000011"/>
  </r>
  <r>
    <n v="1377"/>
    <s v="CA-2011-126361"/>
    <x v="2"/>
    <x v="472"/>
    <d v="2011-08-09T00:00:00"/>
    <s v="Second Class"/>
    <x v="104"/>
    <s v="Valerie Dominguez"/>
    <x v="0"/>
    <s v="United States"/>
    <x v="213"/>
    <x v="7"/>
    <n v="84062"/>
    <x v="1"/>
    <s v="OFF-PA-10000806"/>
    <x v="1"/>
    <x v="10"/>
    <s v="Xerox 1934"/>
    <n v="447.84"/>
    <n v="8"/>
    <n v="0"/>
    <n v="219.44159999999999"/>
  </r>
  <r>
    <n v="1378"/>
    <s v="CA-2011-126361"/>
    <x v="2"/>
    <x v="472"/>
    <d v="2011-08-09T00:00:00"/>
    <s v="Second Class"/>
    <x v="104"/>
    <s v="Valerie Dominguez"/>
    <x v="0"/>
    <s v="United States"/>
    <x v="213"/>
    <x v="7"/>
    <n v="84062"/>
    <x v="1"/>
    <s v="OFF-AR-10000896"/>
    <x v="1"/>
    <x v="6"/>
    <s v="Newell 329"/>
    <n v="16.399999999999999"/>
    <n v="5"/>
    <n v="0"/>
    <n v="4.2639999999999993"/>
  </r>
  <r>
    <n v="1379"/>
    <s v="CA-2011-126361"/>
    <x v="2"/>
    <x v="472"/>
    <d v="2011-08-09T00:00:00"/>
    <s v="Second Class"/>
    <x v="104"/>
    <s v="Valerie Dominguez"/>
    <x v="0"/>
    <s v="United States"/>
    <x v="213"/>
    <x v="7"/>
    <n v="84062"/>
    <x v="1"/>
    <s v="TEC-PH-10002310"/>
    <x v="2"/>
    <x v="7"/>
    <s v="Panasonic KX T7731-B Digital phone"/>
    <n v="399.96000000000004"/>
    <n v="5"/>
    <n v="0.2"/>
    <n v="34.996499999999969"/>
  </r>
  <r>
    <n v="1380"/>
    <s v="CA-2011-126361"/>
    <x v="2"/>
    <x v="472"/>
    <d v="2011-08-09T00:00:00"/>
    <s v="Second Class"/>
    <x v="104"/>
    <s v="Valerie Dominguez"/>
    <x v="0"/>
    <s v="United States"/>
    <x v="213"/>
    <x v="7"/>
    <n v="84062"/>
    <x v="1"/>
    <s v="OFF-ST-10002289"/>
    <x v="1"/>
    <x v="4"/>
    <s v="Safco Wire Cube Shelving System, For Use as 4 or 5 14&quot; Cubes, Black"/>
    <n v="158.9"/>
    <n v="5"/>
    <n v="0"/>
    <n v="7.9449999999999932"/>
  </r>
  <r>
    <n v="1381"/>
    <s v="CA-2011-126361"/>
    <x v="2"/>
    <x v="472"/>
    <d v="2011-08-09T00:00:00"/>
    <s v="Second Class"/>
    <x v="104"/>
    <s v="Valerie Dominguez"/>
    <x v="0"/>
    <s v="United States"/>
    <x v="213"/>
    <x v="7"/>
    <n v="84062"/>
    <x v="1"/>
    <s v="OFF-BI-10002852"/>
    <x v="1"/>
    <x v="8"/>
    <s v="Ibico Standard Transparent Covers"/>
    <n v="13.184000000000001"/>
    <n v="1"/>
    <n v="0.2"/>
    <n v="4.7792000000000003"/>
  </r>
  <r>
    <n v="1382"/>
    <s v="US-2013-100566"/>
    <x v="0"/>
    <x v="323"/>
    <d v="2013-09-10T00:00:00"/>
    <s v="Standard Class"/>
    <x v="451"/>
    <s v="Julie Kriz"/>
    <x v="2"/>
    <s v="United States"/>
    <x v="34"/>
    <x v="10"/>
    <n v="60505"/>
    <x v="2"/>
    <s v="FUR-FU-10003394"/>
    <x v="0"/>
    <x v="5"/>
    <s v="Tenex &quot;The Solids&quot; Textured Chair Mats"/>
    <n v="83.951999999999998"/>
    <n v="3"/>
    <n v="0.6"/>
    <n v="-90.24839999999999"/>
  </r>
  <r>
    <n v="1383"/>
    <s v="US-2013-108504"/>
    <x v="0"/>
    <x v="473"/>
    <d v="2013-02-05T00:00:00"/>
    <s v="Same Day"/>
    <x v="452"/>
    <s v="Paul Prost"/>
    <x v="2"/>
    <s v="United States"/>
    <x v="214"/>
    <x v="32"/>
    <n v="30080"/>
    <x v="0"/>
    <s v="OFF-ST-10002344"/>
    <x v="1"/>
    <x v="4"/>
    <s v="Carina 42&quot;Hx23 3/4&quot;W Media Storage Unit"/>
    <n v="80.98"/>
    <n v="1"/>
    <n v="0"/>
    <n v="1.6196000000000055"/>
  </r>
  <r>
    <n v="1384"/>
    <s v="US-2013-108504"/>
    <x v="0"/>
    <x v="473"/>
    <d v="2013-02-05T00:00:00"/>
    <s v="Same Day"/>
    <x v="452"/>
    <s v="Paul Prost"/>
    <x v="2"/>
    <s v="United States"/>
    <x v="214"/>
    <x v="32"/>
    <n v="30080"/>
    <x v="0"/>
    <s v="OFF-PA-10001289"/>
    <x v="1"/>
    <x v="10"/>
    <s v="White Computer Printout Paper by Universal"/>
    <n v="348.84"/>
    <n v="9"/>
    <n v="0"/>
    <n v="170.9316"/>
  </r>
  <r>
    <n v="1385"/>
    <s v="US-2013-108504"/>
    <x v="0"/>
    <x v="473"/>
    <d v="2013-02-05T00:00:00"/>
    <s v="Same Day"/>
    <x v="452"/>
    <s v="Paul Prost"/>
    <x v="2"/>
    <s v="United States"/>
    <x v="214"/>
    <x v="32"/>
    <n v="30080"/>
    <x v="0"/>
    <s v="OFF-FA-10000053"/>
    <x v="1"/>
    <x v="13"/>
    <s v="Revere Boxed Rubber Bands by Revere"/>
    <n v="9.4499999999999993"/>
    <n v="5"/>
    <n v="0"/>
    <n v="0.18900000000000028"/>
  </r>
  <r>
    <n v="1386"/>
    <s v="US-2013-108504"/>
    <x v="0"/>
    <x v="473"/>
    <d v="2013-02-05T00:00:00"/>
    <s v="Same Day"/>
    <x v="452"/>
    <s v="Paul Prost"/>
    <x v="2"/>
    <s v="United States"/>
    <x v="214"/>
    <x v="32"/>
    <n v="30080"/>
    <x v="0"/>
    <s v="FUR-FU-10004091"/>
    <x v="0"/>
    <x v="5"/>
    <s v="Eldon 200 Class Desk Accessories, Black"/>
    <n v="18.84"/>
    <n v="3"/>
    <n v="0"/>
    <n v="7.1592000000000002"/>
  </r>
  <r>
    <n v="1387"/>
    <s v="US-2013-108504"/>
    <x v="0"/>
    <x v="473"/>
    <d v="2013-02-05T00:00:00"/>
    <s v="Same Day"/>
    <x v="452"/>
    <s v="Paul Prost"/>
    <x v="2"/>
    <s v="United States"/>
    <x v="214"/>
    <x v="32"/>
    <n v="30080"/>
    <x v="0"/>
    <s v="FUR-BO-10004015"/>
    <x v="0"/>
    <x v="0"/>
    <s v="Bush Andora Bookcase, Maple/Graphite Gray Finish"/>
    <n v="239.98"/>
    <n v="2"/>
    <n v="0"/>
    <n v="52.795599999999979"/>
  </r>
  <r>
    <n v="1388"/>
    <s v="US-2013-108504"/>
    <x v="0"/>
    <x v="473"/>
    <d v="2013-02-05T00:00:00"/>
    <s v="Same Day"/>
    <x v="452"/>
    <s v="Paul Prost"/>
    <x v="2"/>
    <s v="United States"/>
    <x v="214"/>
    <x v="32"/>
    <n v="30080"/>
    <x v="0"/>
    <s v="OFF-EN-10003001"/>
    <x v="1"/>
    <x v="12"/>
    <s v="Ames Color-File Green Diamond Border X-ray Mailers"/>
    <n v="167.96"/>
    <n v="2"/>
    <n v="0"/>
    <n v="78.941199999999995"/>
  </r>
  <r>
    <n v="1389"/>
    <s v="US-2013-108504"/>
    <x v="0"/>
    <x v="473"/>
    <d v="2013-02-05T00:00:00"/>
    <s v="Same Day"/>
    <x v="452"/>
    <s v="Paul Prost"/>
    <x v="2"/>
    <s v="United States"/>
    <x v="214"/>
    <x v="32"/>
    <n v="30080"/>
    <x v="0"/>
    <s v="TEC-PH-10000215"/>
    <x v="2"/>
    <x v="7"/>
    <s v="Plantronics Cordless Phone Headset with In-line Volume - M214C"/>
    <n v="104.85000000000001"/>
    <n v="3"/>
    <n v="0"/>
    <n v="28.309500000000007"/>
  </r>
  <r>
    <n v="1390"/>
    <s v="US-2013-108504"/>
    <x v="0"/>
    <x v="473"/>
    <d v="2013-02-05T00:00:00"/>
    <s v="Same Day"/>
    <x v="452"/>
    <s v="Paul Prost"/>
    <x v="2"/>
    <s v="United States"/>
    <x v="214"/>
    <x v="32"/>
    <n v="30080"/>
    <x v="0"/>
    <s v="TEC-PH-10003645"/>
    <x v="2"/>
    <x v="7"/>
    <s v="Aastra 57i VoIP phone"/>
    <n v="484.83000000000004"/>
    <n v="3"/>
    <n v="0"/>
    <n v="126.05580000000002"/>
  </r>
  <r>
    <n v="1391"/>
    <s v="US-2013-108504"/>
    <x v="0"/>
    <x v="473"/>
    <d v="2013-02-05T00:00:00"/>
    <s v="Same Day"/>
    <x v="452"/>
    <s v="Paul Prost"/>
    <x v="2"/>
    <s v="United States"/>
    <x v="214"/>
    <x v="32"/>
    <n v="30080"/>
    <x v="0"/>
    <s v="OFF-PA-10000357"/>
    <x v="1"/>
    <x v="10"/>
    <s v="White Dual Perf Computer Printout Paper, 2700 Sheets, 1 Part, Heavyweight, 20 lbs., 14 7/8 x 11"/>
    <n v="122.97"/>
    <n v="3"/>
    <n v="0"/>
    <n v="60.255300000000005"/>
  </r>
  <r>
    <n v="1392"/>
    <s v="US-2013-108504"/>
    <x v="0"/>
    <x v="473"/>
    <d v="2013-02-05T00:00:00"/>
    <s v="Same Day"/>
    <x v="452"/>
    <s v="Paul Prost"/>
    <x v="2"/>
    <s v="United States"/>
    <x v="214"/>
    <x v="32"/>
    <n v="30080"/>
    <x v="0"/>
    <s v="OFF-ST-10004804"/>
    <x v="1"/>
    <x v="4"/>
    <s v="Belkin 19&quot; Vented Equipment Shelf, Black"/>
    <n v="154.44"/>
    <n v="3"/>
    <n v="0"/>
    <n v="1.5444000000000031"/>
  </r>
  <r>
    <n v="1393"/>
    <s v="US-2013-108504"/>
    <x v="0"/>
    <x v="473"/>
    <d v="2013-02-05T00:00:00"/>
    <s v="Same Day"/>
    <x v="452"/>
    <s v="Paul Prost"/>
    <x v="2"/>
    <s v="United States"/>
    <x v="214"/>
    <x v="32"/>
    <n v="30080"/>
    <x v="0"/>
    <s v="OFF-PA-10003892"/>
    <x v="1"/>
    <x v="10"/>
    <s v="Xerox 1943"/>
    <n v="342.37"/>
    <n v="7"/>
    <n v="0"/>
    <n v="160.91389999999998"/>
  </r>
  <r>
    <n v="1394"/>
    <s v="CA-2014-124828"/>
    <x v="3"/>
    <x v="445"/>
    <d v="2014-07-05T00:00:00"/>
    <s v="First Class"/>
    <x v="453"/>
    <s v="Yana Sorensen"/>
    <x v="1"/>
    <s v="United States"/>
    <x v="140"/>
    <x v="3"/>
    <n v="27217"/>
    <x v="0"/>
    <s v="OFF-AR-10003514"/>
    <x v="1"/>
    <x v="6"/>
    <s v="4009 Highlighters by Sanford"/>
    <n v="9.5519999999999996"/>
    <n v="3"/>
    <n v="0.2"/>
    <n v="1.5521999999999991"/>
  </r>
  <r>
    <n v="1395"/>
    <s v="US-2014-117247"/>
    <x v="3"/>
    <x v="449"/>
    <d v="2014-10-15T00:00:00"/>
    <s v="Standard Class"/>
    <x v="316"/>
    <s v="Cyma Kinney"/>
    <x v="1"/>
    <s v="United States"/>
    <x v="34"/>
    <x v="10"/>
    <n v="60505"/>
    <x v="2"/>
    <s v="FUR-TA-10002958"/>
    <x v="0"/>
    <x v="3"/>
    <s v="Bevis Oval Conference Table, Walnut"/>
    <n v="652.45000000000005"/>
    <n v="5"/>
    <n v="0.5"/>
    <n v="-430.61700000000019"/>
  </r>
  <r>
    <n v="1396"/>
    <s v="US-2014-117247"/>
    <x v="3"/>
    <x v="449"/>
    <d v="2014-10-15T00:00:00"/>
    <s v="Standard Class"/>
    <x v="316"/>
    <s v="Cyma Kinney"/>
    <x v="1"/>
    <s v="United States"/>
    <x v="34"/>
    <x v="10"/>
    <n v="60505"/>
    <x v="2"/>
    <s v="FUR-TA-10001676"/>
    <x v="0"/>
    <x v="3"/>
    <s v="Hon 61000 Series Interactive Training Tables"/>
    <n v="66.644999999999996"/>
    <n v="3"/>
    <n v="0.5"/>
    <n v="-42.652799999999999"/>
  </r>
  <r>
    <n v="1397"/>
    <s v="CA-2013-124485"/>
    <x v="0"/>
    <x v="390"/>
    <d v="2013-11-27T00:00:00"/>
    <s v="First Class"/>
    <x v="396"/>
    <s v="Nat Carroll"/>
    <x v="0"/>
    <s v="United States"/>
    <x v="20"/>
    <x v="15"/>
    <n v="10035"/>
    <x v="3"/>
    <s v="OFF-BI-10000822"/>
    <x v="1"/>
    <x v="8"/>
    <s v="Acco PRESSTEX Data Binder with Storage Hooks, Light Blue, 9 1/2&quot; X 11&quot;"/>
    <n v="17.216000000000001"/>
    <n v="4"/>
    <n v="0.2"/>
    <n v="6.025599999999999"/>
  </r>
  <r>
    <n v="1398"/>
    <s v="CA-2013-124485"/>
    <x v="0"/>
    <x v="390"/>
    <d v="2013-11-27T00:00:00"/>
    <s v="First Class"/>
    <x v="396"/>
    <s v="Nat Carroll"/>
    <x v="0"/>
    <s v="United States"/>
    <x v="20"/>
    <x v="15"/>
    <n v="10035"/>
    <x v="3"/>
    <s v="OFF-PA-10004971"/>
    <x v="1"/>
    <x v="10"/>
    <s v="Xerox 196"/>
    <n v="11.56"/>
    <n v="2"/>
    <n v="0"/>
    <n v="5.6644000000000005"/>
  </r>
  <r>
    <n v="1399"/>
    <s v="CA-2013-124485"/>
    <x v="0"/>
    <x v="390"/>
    <d v="2013-11-27T00:00:00"/>
    <s v="First Class"/>
    <x v="396"/>
    <s v="Nat Carroll"/>
    <x v="0"/>
    <s v="United States"/>
    <x v="20"/>
    <x v="15"/>
    <n v="10035"/>
    <x v="3"/>
    <s v="TEC-AC-10002323"/>
    <x v="2"/>
    <x v="11"/>
    <s v="SanDisk Ultra 32 GB MicroSDHC Class 10 Memory Card"/>
    <n v="88.4"/>
    <n v="4"/>
    <n v="0"/>
    <n v="11.492000000000004"/>
  </r>
  <r>
    <n v="1400"/>
    <s v="CA-2013-124485"/>
    <x v="0"/>
    <x v="390"/>
    <d v="2013-11-27T00:00:00"/>
    <s v="First Class"/>
    <x v="396"/>
    <s v="Nat Carroll"/>
    <x v="0"/>
    <s v="United States"/>
    <x v="20"/>
    <x v="15"/>
    <n v="10035"/>
    <x v="3"/>
    <s v="OFF-PA-10004888"/>
    <x v="1"/>
    <x v="10"/>
    <s v="Xerox 217"/>
    <n v="6.48"/>
    <n v="1"/>
    <n v="0"/>
    <n v="3.1104000000000003"/>
  </r>
  <r>
    <n v="1401"/>
    <s v="CA-2013-159212"/>
    <x v="0"/>
    <x v="474"/>
    <d v="2013-11-06T00:00:00"/>
    <s v="Standard Class"/>
    <x v="454"/>
    <s v="Katherine Murray"/>
    <x v="2"/>
    <s v="United States"/>
    <x v="127"/>
    <x v="17"/>
    <n v="24153"/>
    <x v="0"/>
    <s v="TEC-PH-10003988"/>
    <x v="2"/>
    <x v="7"/>
    <s v="LF Elite 3D Dazzle Designer Hard Case Cover, Lf Stylus Pen and Wiper For Apple Iphone 5c Mini Lite"/>
    <n v="21.8"/>
    <n v="2"/>
    <n v="0"/>
    <n v="6.104000000000001"/>
  </r>
  <r>
    <n v="1402"/>
    <s v="CA-2013-159212"/>
    <x v="0"/>
    <x v="474"/>
    <d v="2013-11-06T00:00:00"/>
    <s v="Standard Class"/>
    <x v="454"/>
    <s v="Katherine Murray"/>
    <x v="2"/>
    <s v="United States"/>
    <x v="127"/>
    <x v="17"/>
    <n v="24153"/>
    <x v="0"/>
    <s v="OFF-EN-10002230"/>
    <x v="1"/>
    <x v="12"/>
    <s v="Airmail Envelopes"/>
    <n v="251.79000000000002"/>
    <n v="3"/>
    <n v="0"/>
    <n v="118.34129999999999"/>
  </r>
  <r>
    <n v="1403"/>
    <s v="US-2013-161396"/>
    <x v="0"/>
    <x v="475"/>
    <d v="2013-04-26T00:00:00"/>
    <s v="Standard Class"/>
    <x v="39"/>
    <s v="Gary Mitchum"/>
    <x v="2"/>
    <s v="United States"/>
    <x v="38"/>
    <x v="24"/>
    <n v="43229"/>
    <x v="3"/>
    <s v="FUR-TA-10002622"/>
    <x v="0"/>
    <x v="3"/>
    <s v="Bush Andora Conference Table, Maple/Graphite Gray Finish"/>
    <n v="205.17599999999999"/>
    <n v="2"/>
    <n v="0.4"/>
    <n v="-58.133199999999988"/>
  </r>
  <r>
    <n v="1404"/>
    <s v="US-2013-161396"/>
    <x v="0"/>
    <x v="475"/>
    <d v="2013-04-26T00:00:00"/>
    <s v="Standard Class"/>
    <x v="39"/>
    <s v="Gary Mitchum"/>
    <x v="2"/>
    <s v="United States"/>
    <x v="38"/>
    <x v="24"/>
    <n v="43229"/>
    <x v="3"/>
    <s v="OFF-PA-10000418"/>
    <x v="1"/>
    <x v="10"/>
    <s v="Xerox 189"/>
    <n v="419.4"/>
    <n v="5"/>
    <n v="0.2"/>
    <n v="146.79"/>
  </r>
  <r>
    <n v="1405"/>
    <s v="US-2011-118486"/>
    <x v="2"/>
    <x v="322"/>
    <d v="2011-04-08T00:00:00"/>
    <s v="First Class"/>
    <x v="174"/>
    <s v="Shirley Daniels"/>
    <x v="2"/>
    <s v="United States"/>
    <x v="10"/>
    <x v="9"/>
    <n v="19143"/>
    <x v="3"/>
    <s v="OFF-SU-10004498"/>
    <x v="1"/>
    <x v="14"/>
    <s v="Martin-Yale Premier Letter Opener"/>
    <n v="10.304000000000002"/>
    <n v="1"/>
    <n v="0.2"/>
    <n v="-2.1896000000000004"/>
  </r>
  <r>
    <n v="1406"/>
    <s v="US-2011-118486"/>
    <x v="2"/>
    <x v="322"/>
    <d v="2011-04-08T00:00:00"/>
    <s v="First Class"/>
    <x v="174"/>
    <s v="Shirley Daniels"/>
    <x v="2"/>
    <s v="United States"/>
    <x v="10"/>
    <x v="9"/>
    <n v="19143"/>
    <x v="3"/>
    <s v="FUR-TA-10001039"/>
    <x v="0"/>
    <x v="3"/>
    <s v="KI Adjustable-Height Table"/>
    <n v="154.76400000000001"/>
    <n v="3"/>
    <n v="0.4"/>
    <n v="-36.11160000000001"/>
  </r>
  <r>
    <n v="1407"/>
    <s v="US-2011-118486"/>
    <x v="2"/>
    <x v="322"/>
    <d v="2011-04-08T00:00:00"/>
    <s v="First Class"/>
    <x v="174"/>
    <s v="Shirley Daniels"/>
    <x v="2"/>
    <s v="United States"/>
    <x v="10"/>
    <x v="9"/>
    <n v="19143"/>
    <x v="3"/>
    <s v="TEC-AC-10004659"/>
    <x v="2"/>
    <x v="11"/>
    <s v="Imation Secure+ Hardware Encrypted USB 2.0 Flash Drive; 16GB"/>
    <n v="116.78399999999999"/>
    <n v="2"/>
    <n v="0.2"/>
    <n v="21.896999999999991"/>
  </r>
  <r>
    <n v="1408"/>
    <s v="CA-2013-130407"/>
    <x v="0"/>
    <x v="476"/>
    <d v="2013-09-07T00:00:00"/>
    <s v="Standard Class"/>
    <x v="30"/>
    <s v="Karen Daniels"/>
    <x v="0"/>
    <s v="United States"/>
    <x v="20"/>
    <x v="15"/>
    <n v="10024"/>
    <x v="3"/>
    <s v="OFF-AR-10002240"/>
    <x v="1"/>
    <x v="6"/>
    <s v="Panasonic KP-150 Electric Pencil Sharpener"/>
    <n v="75.48"/>
    <n v="2"/>
    <n v="0"/>
    <n v="19.6248"/>
  </r>
  <r>
    <n v="1409"/>
    <s v="CA-2013-130407"/>
    <x v="0"/>
    <x v="476"/>
    <d v="2013-09-07T00:00:00"/>
    <s v="Standard Class"/>
    <x v="30"/>
    <s v="Karen Daniels"/>
    <x v="0"/>
    <s v="United States"/>
    <x v="20"/>
    <x v="15"/>
    <n v="10024"/>
    <x v="3"/>
    <s v="FUR-FU-10001967"/>
    <x v="0"/>
    <x v="5"/>
    <s v="Telescoping Adjustable Floor Lamp"/>
    <n v="39.979999999999997"/>
    <n v="2"/>
    <n v="0"/>
    <n v="9.9949999999999974"/>
  </r>
  <r>
    <n v="1410"/>
    <s v="US-2013-122245"/>
    <x v="0"/>
    <x v="477"/>
    <d v="2013-10-01T00:00:00"/>
    <s v="Standard Class"/>
    <x v="455"/>
    <s v="Adrian Barton"/>
    <x v="0"/>
    <s v="United States"/>
    <x v="42"/>
    <x v="16"/>
    <n v="85023"/>
    <x v="1"/>
    <s v="FUR-TA-10002356"/>
    <x v="0"/>
    <x v="3"/>
    <s v="Bevis Boat-Shaped Conference Table"/>
    <n v="393.16500000000002"/>
    <n v="3"/>
    <n v="0.5"/>
    <n v="-204.44580000000005"/>
  </r>
  <r>
    <n v="1411"/>
    <s v="CA-2014-105144"/>
    <x v="3"/>
    <x v="259"/>
    <d v="2014-11-12T00:00:00"/>
    <s v="Standard Class"/>
    <x v="449"/>
    <s v="Sam Zeldin"/>
    <x v="2"/>
    <s v="United States"/>
    <x v="55"/>
    <x v="5"/>
    <n v="75051"/>
    <x v="2"/>
    <s v="OFF-LA-10003923"/>
    <x v="1"/>
    <x v="2"/>
    <s v="Alphabetical Labels for Top Tab Filing"/>
    <n v="23.680000000000003"/>
    <n v="2"/>
    <n v="0.2"/>
    <n v="8.879999999999999"/>
  </r>
  <r>
    <n v="1412"/>
    <s v="CA-2013-136329"/>
    <x v="0"/>
    <x v="478"/>
    <d v="2013-07-14T00:00:00"/>
    <s v="Standard Class"/>
    <x v="63"/>
    <s v="Jonathan Doherty"/>
    <x v="1"/>
    <s v="United States"/>
    <x v="20"/>
    <x v="15"/>
    <n v="10035"/>
    <x v="3"/>
    <s v="FUR-CH-10002335"/>
    <x v="0"/>
    <x v="1"/>
    <s v="Hon GuestStacker Chair"/>
    <n v="408.00599999999997"/>
    <n v="2"/>
    <n v="0.1"/>
    <n v="72.534400000000005"/>
  </r>
  <r>
    <n v="1413"/>
    <s v="CA-2013-136329"/>
    <x v="0"/>
    <x v="478"/>
    <d v="2013-07-14T00:00:00"/>
    <s v="Standard Class"/>
    <x v="63"/>
    <s v="Jonathan Doherty"/>
    <x v="1"/>
    <s v="United States"/>
    <x v="20"/>
    <x v="15"/>
    <n v="10035"/>
    <x v="3"/>
    <s v="FUR-FU-10000723"/>
    <x v="0"/>
    <x v="5"/>
    <s v="Deflect-o EconoMat Studded, No Bevel Mat for Low Pile Carpeting"/>
    <n v="165.28"/>
    <n v="4"/>
    <n v="0"/>
    <n v="14.875200000000007"/>
  </r>
  <r>
    <n v="1414"/>
    <s v="CA-2011-146640"/>
    <x v="2"/>
    <x v="479"/>
    <d v="2011-07-05T00:00:00"/>
    <s v="Standard Class"/>
    <x v="456"/>
    <s v="Helen Abelman"/>
    <x v="0"/>
    <s v="United States"/>
    <x v="20"/>
    <x v="15"/>
    <n v="10024"/>
    <x v="3"/>
    <s v="OFF-BI-10002867"/>
    <x v="1"/>
    <x v="8"/>
    <s v="GBC Recycled Regency Composition Covers"/>
    <n v="334.76800000000003"/>
    <n v="7"/>
    <n v="0.2"/>
    <n v="108.79959999999997"/>
  </r>
  <r>
    <n v="1415"/>
    <s v="CA-2014-115994"/>
    <x v="3"/>
    <x v="480"/>
    <d v="2014-02-01T00:00:00"/>
    <s v="Second Class"/>
    <x v="457"/>
    <s v="Beth Thompson"/>
    <x v="2"/>
    <s v="United States"/>
    <x v="116"/>
    <x v="1"/>
    <n v="92627"/>
    <x v="1"/>
    <s v="TEC-AC-10000580"/>
    <x v="2"/>
    <x v="11"/>
    <s v="Logitech G13 Programmable Gameboard with LCD Display"/>
    <n v="239.96999999999997"/>
    <n v="3"/>
    <n v="0"/>
    <n v="26.39670000000001"/>
  </r>
  <r>
    <n v="1416"/>
    <s v="CA-2014-115994"/>
    <x v="3"/>
    <x v="480"/>
    <d v="2014-02-01T00:00:00"/>
    <s v="Second Class"/>
    <x v="457"/>
    <s v="Beth Thompson"/>
    <x v="2"/>
    <s v="United States"/>
    <x v="116"/>
    <x v="1"/>
    <n v="92627"/>
    <x v="1"/>
    <s v="FUR-FU-10003976"/>
    <x v="0"/>
    <x v="5"/>
    <s v="DAX Executive Solid Wood Document Frame, Desktop or Hang, Mahogany, 5 x 7"/>
    <n v="37.74"/>
    <n v="3"/>
    <n v="0"/>
    <n v="12.831599999999996"/>
  </r>
  <r>
    <n v="1417"/>
    <s v="CA-2012-126697"/>
    <x v="1"/>
    <x v="481"/>
    <d v="2012-09-24T00:00:00"/>
    <s v="First Class"/>
    <x v="458"/>
    <s v="Stuart Van"/>
    <x v="1"/>
    <s v="United States"/>
    <x v="12"/>
    <x v="5"/>
    <n v="77041"/>
    <x v="2"/>
    <s v="TEC-PH-10002922"/>
    <x v="2"/>
    <x v="7"/>
    <s v="ShoreTel ShorePhone IP 230 VoIP phone"/>
    <n v="946.34400000000005"/>
    <n v="7"/>
    <n v="0.2"/>
    <n v="118.29299999999989"/>
  </r>
  <r>
    <n v="1418"/>
    <s v="CA-2012-126697"/>
    <x v="1"/>
    <x v="481"/>
    <d v="2012-09-24T00:00:00"/>
    <s v="First Class"/>
    <x v="458"/>
    <s v="Stuart Van"/>
    <x v="1"/>
    <s v="United States"/>
    <x v="12"/>
    <x v="5"/>
    <n v="77041"/>
    <x v="2"/>
    <s v="TEC-AC-10004353"/>
    <x v="2"/>
    <x v="11"/>
    <s v="Hypercom P1300 Pinpad"/>
    <n v="151.20000000000002"/>
    <n v="3"/>
    <n v="0.2"/>
    <n v="32.130000000000003"/>
  </r>
  <r>
    <n v="1419"/>
    <s v="CA-2012-126697"/>
    <x v="1"/>
    <x v="481"/>
    <d v="2012-09-24T00:00:00"/>
    <s v="First Class"/>
    <x v="458"/>
    <s v="Stuart Van"/>
    <x v="1"/>
    <s v="United States"/>
    <x v="12"/>
    <x v="5"/>
    <n v="77041"/>
    <x v="2"/>
    <s v="FUR-FU-10001706"/>
    <x v="0"/>
    <x v="5"/>
    <s v="Longer-Life Soft White Bulbs"/>
    <n v="4.9280000000000008"/>
    <n v="4"/>
    <n v="0.6"/>
    <n v="-1.4783999999999997"/>
  </r>
  <r>
    <n v="1420"/>
    <s v="CA-2012-124800"/>
    <x v="1"/>
    <x v="120"/>
    <d v="2012-09-30T00:00:00"/>
    <s v="Standard Class"/>
    <x v="459"/>
    <s v="Rick Wilson"/>
    <x v="1"/>
    <s v="United States"/>
    <x v="123"/>
    <x v="16"/>
    <n v="85204"/>
    <x v="1"/>
    <s v="OFF-PA-10000501"/>
    <x v="1"/>
    <x v="10"/>
    <s v="Petty Cash Envelope"/>
    <n v="86.272000000000006"/>
    <n v="4"/>
    <n v="0.2"/>
    <n v="31.273599999999998"/>
  </r>
  <r>
    <n v="1421"/>
    <s v="CA-2012-124800"/>
    <x v="1"/>
    <x v="120"/>
    <d v="2012-09-30T00:00:00"/>
    <s v="Standard Class"/>
    <x v="459"/>
    <s v="Rick Wilson"/>
    <x v="1"/>
    <s v="United States"/>
    <x v="123"/>
    <x v="16"/>
    <n v="85204"/>
    <x v="1"/>
    <s v="OFF-BI-10000778"/>
    <x v="1"/>
    <x v="8"/>
    <s v="GBC VeloBinder Electric Binding Machine"/>
    <n v="72.588000000000008"/>
    <n v="2"/>
    <n v="0.7"/>
    <n v="-48.391999999999982"/>
  </r>
  <r>
    <n v="1422"/>
    <s v="CA-2012-124800"/>
    <x v="1"/>
    <x v="120"/>
    <d v="2012-09-30T00:00:00"/>
    <s v="Standard Class"/>
    <x v="459"/>
    <s v="Rick Wilson"/>
    <x v="1"/>
    <s v="United States"/>
    <x v="123"/>
    <x v="16"/>
    <n v="85204"/>
    <x v="1"/>
    <s v="OFF-AP-10004980"/>
    <x v="1"/>
    <x v="9"/>
    <s v="3M Replacement Filter for Office Air Cleaner for 20' x 33' Room"/>
    <n v="60.672000000000004"/>
    <n v="2"/>
    <n v="0.2"/>
    <n v="14.409600000000003"/>
  </r>
  <r>
    <n v="1423"/>
    <s v="CA-2012-124800"/>
    <x v="1"/>
    <x v="120"/>
    <d v="2012-09-30T00:00:00"/>
    <s v="Standard Class"/>
    <x v="459"/>
    <s v="Rick Wilson"/>
    <x v="1"/>
    <s v="United States"/>
    <x v="123"/>
    <x v="16"/>
    <n v="85204"/>
    <x v="1"/>
    <s v="OFF-BI-10003984"/>
    <x v="1"/>
    <x v="8"/>
    <s v="Lock-Up Easel 'Spel-Binder'"/>
    <n v="77.031000000000006"/>
    <n v="9"/>
    <n v="0.7"/>
    <n v="-59.057100000000005"/>
  </r>
  <r>
    <n v="1424"/>
    <s v="CA-2012-124800"/>
    <x v="1"/>
    <x v="120"/>
    <d v="2012-09-30T00:00:00"/>
    <s v="Standard Class"/>
    <x v="459"/>
    <s v="Rick Wilson"/>
    <x v="1"/>
    <s v="United States"/>
    <x v="123"/>
    <x v="16"/>
    <n v="85204"/>
    <x v="1"/>
    <s v="OFF-ST-10000798"/>
    <x v="1"/>
    <x v="4"/>
    <s v="2300 Heavy-Duty Transfer File Systems by Perma"/>
    <n v="119.90400000000001"/>
    <n v="6"/>
    <n v="0.2"/>
    <n v="-1.4988000000000135"/>
  </r>
  <r>
    <n v="1425"/>
    <s v="CA-2012-124800"/>
    <x v="1"/>
    <x v="120"/>
    <d v="2012-09-30T00:00:00"/>
    <s v="Standard Class"/>
    <x v="459"/>
    <s v="Rick Wilson"/>
    <x v="1"/>
    <s v="United States"/>
    <x v="123"/>
    <x v="16"/>
    <n v="85204"/>
    <x v="1"/>
    <s v="TEC-PH-10001750"/>
    <x v="2"/>
    <x v="7"/>
    <s v="Samsung Rugby III"/>
    <n v="263.96000000000004"/>
    <n v="5"/>
    <n v="0.2"/>
    <n v="23.096500000000006"/>
  </r>
  <r>
    <n v="1426"/>
    <s v="CA-2012-124800"/>
    <x v="1"/>
    <x v="120"/>
    <d v="2012-09-30T00:00:00"/>
    <s v="Standard Class"/>
    <x v="459"/>
    <s v="Rick Wilson"/>
    <x v="1"/>
    <s v="United States"/>
    <x v="123"/>
    <x v="16"/>
    <n v="85204"/>
    <x v="1"/>
    <s v="OFF-ST-10002743"/>
    <x v="1"/>
    <x v="4"/>
    <s v="SAFCO Boltless Steel Shelving"/>
    <n v="363.64800000000002"/>
    <n v="4"/>
    <n v="0.2"/>
    <n v="-86.366400000000027"/>
  </r>
  <r>
    <n v="1427"/>
    <s v="US-2012-164448"/>
    <x v="1"/>
    <x v="89"/>
    <d v="2012-11-04T00:00:00"/>
    <s v="Second Class"/>
    <x v="460"/>
    <s v="Damala Kotsonis"/>
    <x v="1"/>
    <s v="United States"/>
    <x v="162"/>
    <x v="1"/>
    <n v="93905"/>
    <x v="1"/>
    <s v="OFF-BI-10002949"/>
    <x v="1"/>
    <x v="8"/>
    <s v="Prestige Round Ring Binders"/>
    <n v="9.7280000000000015"/>
    <n v="2"/>
    <n v="0.2"/>
    <n v="3.283199999999999"/>
  </r>
  <r>
    <n v="1428"/>
    <s v="US-2012-164448"/>
    <x v="1"/>
    <x v="89"/>
    <d v="2012-11-04T00:00:00"/>
    <s v="Second Class"/>
    <x v="460"/>
    <s v="Damala Kotsonis"/>
    <x v="1"/>
    <s v="United States"/>
    <x v="162"/>
    <x v="1"/>
    <n v="93905"/>
    <x v="1"/>
    <s v="OFF-EN-10002600"/>
    <x v="1"/>
    <x v="12"/>
    <s v="Redi-Strip #10 Envelopes, 4 1/8 x 9 1/2"/>
    <n v="14.75"/>
    <n v="5"/>
    <n v="0"/>
    <n v="7.08"/>
  </r>
  <r>
    <n v="1429"/>
    <s v="US-2012-164448"/>
    <x v="1"/>
    <x v="89"/>
    <d v="2012-11-04T00:00:00"/>
    <s v="Second Class"/>
    <x v="460"/>
    <s v="Damala Kotsonis"/>
    <x v="1"/>
    <s v="United States"/>
    <x v="162"/>
    <x v="1"/>
    <n v="93905"/>
    <x v="1"/>
    <s v="OFF-BI-10003708"/>
    <x v="1"/>
    <x v="8"/>
    <s v="Acco Four Pocket Poly Ring Binder with Label Holder, Smoke, 1&quot;"/>
    <n v="29.800000000000004"/>
    <n v="5"/>
    <n v="0.2"/>
    <n v="9.3124999999999982"/>
  </r>
  <r>
    <n v="1430"/>
    <s v="US-2012-164448"/>
    <x v="1"/>
    <x v="89"/>
    <d v="2012-11-04T00:00:00"/>
    <s v="Second Class"/>
    <x v="460"/>
    <s v="Damala Kotsonis"/>
    <x v="1"/>
    <s v="United States"/>
    <x v="162"/>
    <x v="1"/>
    <n v="93905"/>
    <x v="1"/>
    <s v="OFF-LA-10003510"/>
    <x v="1"/>
    <x v="2"/>
    <s v="Avery 4027 File Folder Labels for Dot Matrix Printers, 5000 Labels per Box, White"/>
    <n v="427.42"/>
    <n v="14"/>
    <n v="0"/>
    <n v="196.61320000000001"/>
  </r>
  <r>
    <n v="1431"/>
    <s v="CA-2014-122700"/>
    <x v="3"/>
    <x v="200"/>
    <d v="2014-12-01T00:00:00"/>
    <s v="Standard Class"/>
    <x v="299"/>
    <s v="Liz Thompson"/>
    <x v="0"/>
    <s v="United States"/>
    <x v="38"/>
    <x v="24"/>
    <n v="43229"/>
    <x v="3"/>
    <s v="TEC-PH-10003092"/>
    <x v="2"/>
    <x v="7"/>
    <s v="Motorola L804"/>
    <n v="220.75200000000001"/>
    <n v="8"/>
    <n v="0.4"/>
    <n v="-40.47120000000001"/>
  </r>
  <r>
    <n v="1432"/>
    <s v="CA-2011-120768"/>
    <x v="2"/>
    <x v="174"/>
    <d v="2011-12-21T00:00:00"/>
    <s v="Second Class"/>
    <x v="5"/>
    <s v="Irene Maddox"/>
    <x v="0"/>
    <s v="United States"/>
    <x v="159"/>
    <x v="19"/>
    <n v="35630"/>
    <x v="0"/>
    <s v="OFF-BI-10001191"/>
    <x v="1"/>
    <x v="8"/>
    <s v="Canvas Sectional Post Binders"/>
    <n v="152.76"/>
    <n v="6"/>
    <n v="0"/>
    <n v="74.852400000000003"/>
  </r>
  <r>
    <n v="1433"/>
    <s v="CA-2011-120768"/>
    <x v="2"/>
    <x v="174"/>
    <d v="2011-12-21T00:00:00"/>
    <s v="Second Class"/>
    <x v="5"/>
    <s v="Irene Maddox"/>
    <x v="0"/>
    <s v="United States"/>
    <x v="159"/>
    <x v="19"/>
    <n v="35630"/>
    <x v="0"/>
    <s v="OFF-SU-10004115"/>
    <x v="1"/>
    <x v="14"/>
    <s v="Acme Stainless Steel Office Snips"/>
    <n v="7.27"/>
    <n v="1"/>
    <n v="0"/>
    <n v="1.9629000000000003"/>
  </r>
  <r>
    <n v="1434"/>
    <s v="CA-2011-120768"/>
    <x v="2"/>
    <x v="174"/>
    <d v="2011-12-21T00:00:00"/>
    <s v="Second Class"/>
    <x v="5"/>
    <s v="Irene Maddox"/>
    <x v="0"/>
    <s v="United States"/>
    <x v="159"/>
    <x v="19"/>
    <n v="35630"/>
    <x v="0"/>
    <s v="FUR-CH-10000513"/>
    <x v="0"/>
    <x v="1"/>
    <s v="High-Back Leather Manager's Chair"/>
    <n v="1819.8600000000001"/>
    <n v="14"/>
    <n v="0"/>
    <n v="163.78740000000002"/>
  </r>
  <r>
    <n v="1435"/>
    <s v="US-2013-153129"/>
    <x v="0"/>
    <x v="482"/>
    <d v="2013-12-31T00:00:00"/>
    <s v="Standard Class"/>
    <x v="224"/>
    <s v="Frank Preis"/>
    <x v="0"/>
    <s v="United States"/>
    <x v="4"/>
    <x v="4"/>
    <n v="98105"/>
    <x v="1"/>
    <s v="OFF-PA-10003673"/>
    <x v="1"/>
    <x v="10"/>
    <s v="Strathmore Photo Mount Cards"/>
    <n v="33.9"/>
    <n v="5"/>
    <n v="0"/>
    <n v="15.593999999999999"/>
  </r>
  <r>
    <n v="1436"/>
    <s v="CA-2014-106852"/>
    <x v="3"/>
    <x v="308"/>
    <d v="2014-06-28T00:00:00"/>
    <s v="Standard Class"/>
    <x v="461"/>
    <s v="Shui Tom"/>
    <x v="0"/>
    <s v="United States"/>
    <x v="215"/>
    <x v="24"/>
    <n v="44134"/>
    <x v="3"/>
    <s v="OFF-PA-10001639"/>
    <x v="1"/>
    <x v="10"/>
    <s v="Xerox 203"/>
    <n v="31.104000000000006"/>
    <n v="6"/>
    <n v="0.2"/>
    <n v="10.8864"/>
  </r>
  <r>
    <n v="1437"/>
    <s v="CA-2014-106852"/>
    <x v="3"/>
    <x v="308"/>
    <d v="2014-06-28T00:00:00"/>
    <s v="Standard Class"/>
    <x v="461"/>
    <s v="Shui Tom"/>
    <x v="0"/>
    <s v="United States"/>
    <x v="215"/>
    <x v="24"/>
    <n v="44134"/>
    <x v="3"/>
    <s v="OFF-AR-10003829"/>
    <x v="1"/>
    <x v="6"/>
    <s v="Newell 35"/>
    <n v="5.2480000000000002"/>
    <n v="2"/>
    <n v="0.2"/>
    <n v="0.59039999999999915"/>
  </r>
  <r>
    <n v="1438"/>
    <s v="CA-2012-139731"/>
    <x v="1"/>
    <x v="52"/>
    <d v="2012-10-15T00:00:00"/>
    <s v="Same Day"/>
    <x v="32"/>
    <s v="Joel Eaton"/>
    <x v="0"/>
    <s v="United States"/>
    <x v="112"/>
    <x v="5"/>
    <n v="79109"/>
    <x v="2"/>
    <s v="TEC-AC-10004975"/>
    <x v="2"/>
    <x v="11"/>
    <s v="Plantronics Audio 995 Wireless Stereo Headset"/>
    <n v="263.88"/>
    <n v="3"/>
    <n v="0.2"/>
    <n v="42.880500000000012"/>
  </r>
  <r>
    <n v="1439"/>
    <s v="CA-2012-139731"/>
    <x v="1"/>
    <x v="52"/>
    <d v="2012-10-15T00:00:00"/>
    <s v="Same Day"/>
    <x v="32"/>
    <s v="Joel Eaton"/>
    <x v="0"/>
    <s v="United States"/>
    <x v="112"/>
    <x v="5"/>
    <n v="79109"/>
    <x v="2"/>
    <s v="FUR-CH-10002024"/>
    <x v="0"/>
    <x v="1"/>
    <s v="HON 5400 Series Task Chairs for Big and Tall"/>
    <n v="2453.4299999999998"/>
    <n v="5"/>
    <n v="0.3"/>
    <n v="-350.4899999999999"/>
  </r>
  <r>
    <n v="1440"/>
    <s v="CA-2014-122735"/>
    <x v="3"/>
    <x v="483"/>
    <d v="2014-04-16T00:00:00"/>
    <s v="Second Class"/>
    <x v="217"/>
    <s v="Bill Donatelli"/>
    <x v="0"/>
    <s v="United States"/>
    <x v="205"/>
    <x v="34"/>
    <n v="2908"/>
    <x v="3"/>
    <s v="OFF-BI-10004364"/>
    <x v="1"/>
    <x v="8"/>
    <s v="Storex Dura Pro Binders"/>
    <n v="29.700000000000003"/>
    <n v="5"/>
    <n v="0"/>
    <n v="13.365"/>
  </r>
  <r>
    <n v="1441"/>
    <s v="CA-2014-122735"/>
    <x v="3"/>
    <x v="483"/>
    <d v="2014-04-16T00:00:00"/>
    <s v="Second Class"/>
    <x v="217"/>
    <s v="Bill Donatelli"/>
    <x v="0"/>
    <s v="United States"/>
    <x v="205"/>
    <x v="34"/>
    <n v="2908"/>
    <x v="3"/>
    <s v="OFF-PA-10001712"/>
    <x v="1"/>
    <x v="10"/>
    <s v="Xerox 1948"/>
    <n v="39.96"/>
    <n v="4"/>
    <n v="0"/>
    <n v="17.981999999999999"/>
  </r>
  <r>
    <n v="1442"/>
    <s v="CA-2014-128160"/>
    <x v="3"/>
    <x v="484"/>
    <d v="2014-12-25T00:00:00"/>
    <s v="Second Class"/>
    <x v="462"/>
    <s v="Michael Moore"/>
    <x v="0"/>
    <s v="United States"/>
    <x v="8"/>
    <x v="1"/>
    <n v="94110"/>
    <x v="1"/>
    <s v="OFF-BI-10001510"/>
    <x v="1"/>
    <x v="8"/>
    <s v="Deluxe Heavy-Duty Vinyl Round Ring Binder"/>
    <n v="36.672000000000004"/>
    <n v="2"/>
    <n v="0.2"/>
    <n v="11.459999999999999"/>
  </r>
  <r>
    <n v="1443"/>
    <s v="CA-2014-117695"/>
    <x v="3"/>
    <x v="485"/>
    <d v="2014-08-09T00:00:00"/>
    <s v="First Class"/>
    <x v="463"/>
    <s v="Pauline Webber"/>
    <x v="1"/>
    <s v="United States"/>
    <x v="102"/>
    <x v="0"/>
    <n v="40475"/>
    <x v="0"/>
    <s v="OFF-PA-10002713"/>
    <x v="1"/>
    <x v="10"/>
    <s v="Adams Phone Message Book, 200 Message Capacity, 8 1/16” x 11”"/>
    <n v="13.76"/>
    <n v="2"/>
    <n v="0"/>
    <n v="6.3295999999999992"/>
  </r>
  <r>
    <n v="1444"/>
    <s v="CA-2012-166135"/>
    <x v="1"/>
    <x v="486"/>
    <d v="2012-10-06T00:00:00"/>
    <s v="Standard Class"/>
    <x v="464"/>
    <s v="Shaun Chance"/>
    <x v="1"/>
    <s v="United States"/>
    <x v="34"/>
    <x v="22"/>
    <n v="80013"/>
    <x v="1"/>
    <s v="OFF-ST-10002974"/>
    <x v="1"/>
    <x v="4"/>
    <s v="Trav-L-File Heavy-Duty Shuttle II, Black"/>
    <n v="139.42400000000001"/>
    <n v="4"/>
    <n v="0.2"/>
    <n v="17.42799999999999"/>
  </r>
  <r>
    <n v="1445"/>
    <s v="CA-2013-133725"/>
    <x v="0"/>
    <x v="454"/>
    <d v="2013-05-29T00:00:00"/>
    <s v="Standard Class"/>
    <x v="107"/>
    <s v="Ken Lonsdale"/>
    <x v="0"/>
    <s v="United States"/>
    <x v="22"/>
    <x v="10"/>
    <n v="60623"/>
    <x v="2"/>
    <s v="TEC-PH-10004165"/>
    <x v="2"/>
    <x v="7"/>
    <s v="Mitel MiVoice 5330e IP Phone"/>
    <n v="1979.9280000000001"/>
    <n v="9"/>
    <n v="0.2"/>
    <n v="148.49459999999993"/>
  </r>
  <r>
    <n v="1446"/>
    <s v="CA-2014-102337"/>
    <x v="3"/>
    <x v="487"/>
    <d v="2014-06-17T00:00:00"/>
    <s v="First Class"/>
    <x v="174"/>
    <s v="Shirley Daniels"/>
    <x v="2"/>
    <s v="United States"/>
    <x v="22"/>
    <x v="10"/>
    <n v="60653"/>
    <x v="2"/>
    <s v="OFF-ST-10004804"/>
    <x v="1"/>
    <x v="4"/>
    <s v="Belkin 19&quot; Vented Equipment Shelf, Black"/>
    <n v="164.73599999999999"/>
    <n v="4"/>
    <n v="0.2"/>
    <n v="-39.124799999999993"/>
  </r>
  <r>
    <n v="1447"/>
    <s v="CA-2014-102337"/>
    <x v="3"/>
    <x v="487"/>
    <d v="2014-06-17T00:00:00"/>
    <s v="First Class"/>
    <x v="174"/>
    <s v="Shirley Daniels"/>
    <x v="2"/>
    <s v="United States"/>
    <x v="22"/>
    <x v="10"/>
    <n v="60653"/>
    <x v="2"/>
    <s v="FUR-CH-10004289"/>
    <x v="0"/>
    <x v="1"/>
    <s v="Global Super Steno Chair"/>
    <n v="470.30199999999996"/>
    <n v="7"/>
    <n v="0.3"/>
    <n v="-87.341800000000035"/>
  </r>
  <r>
    <n v="1448"/>
    <s v="CA-2014-102337"/>
    <x v="3"/>
    <x v="487"/>
    <d v="2014-06-17T00:00:00"/>
    <s v="First Class"/>
    <x v="174"/>
    <s v="Shirley Daniels"/>
    <x v="2"/>
    <s v="United States"/>
    <x v="22"/>
    <x v="10"/>
    <n v="60653"/>
    <x v="2"/>
    <s v="TEC-PH-10002564"/>
    <x v="2"/>
    <x v="7"/>
    <s v="OtterBox Defender Series Case - Samsung Galaxy S4"/>
    <n v="47.984000000000002"/>
    <n v="2"/>
    <n v="0.2"/>
    <n v="5.9979999999999922"/>
  </r>
  <r>
    <n v="1449"/>
    <s v="US-2011-112564"/>
    <x v="2"/>
    <x v="488"/>
    <d v="2011-04-24T00:00:00"/>
    <s v="First Class"/>
    <x v="378"/>
    <s v="Theresa Swint"/>
    <x v="1"/>
    <s v="United States"/>
    <x v="10"/>
    <x v="9"/>
    <n v="19134"/>
    <x v="3"/>
    <s v="OFF-BI-10004876"/>
    <x v="1"/>
    <x v="8"/>
    <s v="Wilson Jones Suede Grain Vinyl Binders"/>
    <n v="2.5020000000000002"/>
    <n v="3"/>
    <n v="0.7"/>
    <n v="-1.7513999999999994"/>
  </r>
  <r>
    <n v="1450"/>
    <s v="CA-2012-145821"/>
    <x v="1"/>
    <x v="489"/>
    <d v="2012-05-07T00:00:00"/>
    <s v="Standard Class"/>
    <x v="80"/>
    <s v="Jennifer Braxton"/>
    <x v="1"/>
    <s v="United States"/>
    <x v="1"/>
    <x v="1"/>
    <n v="90008"/>
    <x v="1"/>
    <s v="TEC-PH-10004348"/>
    <x v="2"/>
    <x v="7"/>
    <s v="OtterBox Defender Series Case - iPhone 5c"/>
    <n v="88.751999999999995"/>
    <n v="3"/>
    <n v="0.2"/>
    <n v="11.093999999999998"/>
  </r>
  <r>
    <n v="1451"/>
    <s v="US-2012-160150"/>
    <x v="1"/>
    <x v="490"/>
    <d v="2012-07-20T00:00:00"/>
    <s v="First Class"/>
    <x v="465"/>
    <s v="Thais Sissman"/>
    <x v="0"/>
    <s v="United States"/>
    <x v="42"/>
    <x v="16"/>
    <n v="85023"/>
    <x v="1"/>
    <s v="OFF-BI-10004352"/>
    <x v="1"/>
    <x v="8"/>
    <s v="Wilson Jones DublLock D-Ring Binders"/>
    <n v="2.0250000000000004"/>
    <n v="1"/>
    <n v="0.7"/>
    <n v="-1.3499999999999996"/>
  </r>
  <r>
    <n v="1452"/>
    <s v="CA-2013-133711"/>
    <x v="0"/>
    <x v="491"/>
    <d v="2013-11-30T00:00:00"/>
    <s v="First Class"/>
    <x v="466"/>
    <s v="Mark Cousins"/>
    <x v="1"/>
    <s v="United States"/>
    <x v="216"/>
    <x v="19"/>
    <n v="36608"/>
    <x v="0"/>
    <s v="OFF-PA-10001685"/>
    <x v="1"/>
    <x v="10"/>
    <s v="Staples"/>
    <n v="70.98"/>
    <n v="7"/>
    <n v="0"/>
    <n v="34.780200000000001"/>
  </r>
  <r>
    <n v="1453"/>
    <s v="CA-2013-133711"/>
    <x v="0"/>
    <x v="491"/>
    <d v="2013-11-30T00:00:00"/>
    <s v="First Class"/>
    <x v="466"/>
    <s v="Mark Cousins"/>
    <x v="1"/>
    <s v="United States"/>
    <x v="216"/>
    <x v="19"/>
    <n v="36608"/>
    <x v="0"/>
    <s v="OFF-BI-10000666"/>
    <x v="1"/>
    <x v="8"/>
    <s v="Surelock Post Binders"/>
    <n v="91.679999999999993"/>
    <n v="3"/>
    <n v="0"/>
    <n v="45.839999999999996"/>
  </r>
  <r>
    <n v="1454"/>
    <s v="CA-2013-133711"/>
    <x v="0"/>
    <x v="491"/>
    <d v="2013-11-30T00:00:00"/>
    <s v="First Class"/>
    <x v="466"/>
    <s v="Mark Cousins"/>
    <x v="1"/>
    <s v="United States"/>
    <x v="216"/>
    <x v="19"/>
    <n v="36608"/>
    <x v="0"/>
    <s v="OFF-BI-10004352"/>
    <x v="1"/>
    <x v="8"/>
    <s v="Wilson Jones DublLock D-Ring Binders"/>
    <n v="33.75"/>
    <n v="5"/>
    <n v="0"/>
    <n v="16.875"/>
  </r>
  <r>
    <n v="1455"/>
    <s v="CA-2013-133711"/>
    <x v="0"/>
    <x v="491"/>
    <d v="2013-11-30T00:00:00"/>
    <s v="First Class"/>
    <x v="466"/>
    <s v="Mark Cousins"/>
    <x v="1"/>
    <s v="United States"/>
    <x v="216"/>
    <x v="19"/>
    <n v="36608"/>
    <x v="0"/>
    <s v="TEC-MA-10000010"/>
    <x v="2"/>
    <x v="15"/>
    <s v="Hewlett-Packard Deskjet 3050a All-in-One Color Inkjet Printer"/>
    <n v="3040"/>
    <n v="8"/>
    <n v="0"/>
    <n v="1459.2"/>
  </r>
  <r>
    <n v="1456"/>
    <s v="CA-2014-148474"/>
    <x v="3"/>
    <x v="492"/>
    <d v="2014-06-20T00:00:00"/>
    <s v="Standard Class"/>
    <x v="467"/>
    <s v="Maria Etezadi"/>
    <x v="2"/>
    <s v="United States"/>
    <x v="38"/>
    <x v="32"/>
    <n v="31907"/>
    <x v="0"/>
    <s v="OFF-BI-10000977"/>
    <x v="1"/>
    <x v="8"/>
    <s v="Ibico Plastic Spiral Binding Combs"/>
    <n v="91.199999999999989"/>
    <n v="3"/>
    <n v="0"/>
    <n v="41.951999999999998"/>
  </r>
  <r>
    <n v="1457"/>
    <s v="CA-2014-148474"/>
    <x v="3"/>
    <x v="492"/>
    <d v="2014-06-20T00:00:00"/>
    <s v="Standard Class"/>
    <x v="467"/>
    <s v="Maria Etezadi"/>
    <x v="2"/>
    <s v="United States"/>
    <x v="38"/>
    <x v="32"/>
    <n v="31907"/>
    <x v="0"/>
    <s v="FUR-TA-10002530"/>
    <x v="0"/>
    <x v="3"/>
    <s v="Iceberg OfficeWorks 42&quot; Round Tables"/>
    <n v="452.93999999999994"/>
    <n v="3"/>
    <n v="0"/>
    <n v="67.940999999999974"/>
  </r>
  <r>
    <n v="1458"/>
    <s v="CA-2012-111297"/>
    <x v="1"/>
    <x v="493"/>
    <d v="2012-08-21T00:00:00"/>
    <s v="Standard Class"/>
    <x v="464"/>
    <s v="Shaun Chance"/>
    <x v="1"/>
    <s v="United States"/>
    <x v="217"/>
    <x v="31"/>
    <n v="2740"/>
    <x v="3"/>
    <s v="OFF-BI-10002412"/>
    <x v="1"/>
    <x v="8"/>
    <s v="Wilson Jones “Snap” Scratch Pad Binder Tool for Ring Binders"/>
    <n v="52.199999999999996"/>
    <n v="9"/>
    <n v="0"/>
    <n v="23.49"/>
  </r>
  <r>
    <n v="1459"/>
    <s v="CA-2013-123722"/>
    <x v="0"/>
    <x v="477"/>
    <d v="2013-10-02T00:00:00"/>
    <s v="Standard Class"/>
    <x v="468"/>
    <s v="Nicole Hansen"/>
    <x v="1"/>
    <s v="United States"/>
    <x v="218"/>
    <x v="5"/>
    <n v="75061"/>
    <x v="2"/>
    <s v="OFF-LA-10001569"/>
    <x v="1"/>
    <x v="2"/>
    <s v="Avery 499"/>
    <n v="15.936000000000002"/>
    <n v="4"/>
    <n v="0.2"/>
    <n v="5.1791999999999998"/>
  </r>
  <r>
    <n v="1460"/>
    <s v="CA-2011-155271"/>
    <x v="2"/>
    <x v="417"/>
    <d v="2011-05-04T00:00:00"/>
    <s v="Same Day"/>
    <x v="4"/>
    <s v="Andrew Allen"/>
    <x v="0"/>
    <s v="United States"/>
    <x v="209"/>
    <x v="29"/>
    <n v="6457"/>
    <x v="3"/>
    <s v="FUR-FU-10001473"/>
    <x v="0"/>
    <x v="5"/>
    <s v="DAX Wood Document Frame"/>
    <n v="27.46"/>
    <n v="2"/>
    <n v="0"/>
    <n v="9.8856000000000002"/>
  </r>
  <r>
    <n v="1461"/>
    <s v="CA-2012-119907"/>
    <x v="1"/>
    <x v="494"/>
    <d v="2012-12-08T00:00:00"/>
    <s v="Standard Class"/>
    <x v="95"/>
    <s v="Logan Currie"/>
    <x v="0"/>
    <s v="United States"/>
    <x v="4"/>
    <x v="4"/>
    <n v="98103"/>
    <x v="1"/>
    <s v="OFF-BI-10001765"/>
    <x v="1"/>
    <x v="8"/>
    <s v="Wilson Jones Heavy-Duty Casebound Ring Binders with Metal Hinges"/>
    <n v="55.424000000000007"/>
    <n v="2"/>
    <n v="0.2"/>
    <n v="19.398399999999995"/>
  </r>
  <r>
    <n v="1462"/>
    <s v="US-2013-128902"/>
    <x v="0"/>
    <x v="21"/>
    <d v="2013-03-16T00:00:00"/>
    <s v="Standard Class"/>
    <x v="469"/>
    <s v="Mick Brown"/>
    <x v="0"/>
    <s v="United States"/>
    <x v="219"/>
    <x v="30"/>
    <n v="8360"/>
    <x v="3"/>
    <s v="FUR-TA-10001095"/>
    <x v="0"/>
    <x v="3"/>
    <s v="Chromcraft Round Conference Tables"/>
    <n v="244.00599999999997"/>
    <n v="2"/>
    <n v="0.3"/>
    <n v="-31.372200000000007"/>
  </r>
  <r>
    <n v="1463"/>
    <s v="CA-2013-152289"/>
    <x v="0"/>
    <x v="370"/>
    <d v="2013-08-29T00:00:00"/>
    <s v="First Class"/>
    <x v="18"/>
    <s v="Linda Cazamias"/>
    <x v="1"/>
    <s v="United States"/>
    <x v="45"/>
    <x v="5"/>
    <n v="77506"/>
    <x v="2"/>
    <s v="TEC-AC-10004571"/>
    <x v="2"/>
    <x v="11"/>
    <s v="Logitech G700s Rechargeable Gaming Mouse"/>
    <n v="159.98400000000001"/>
    <n v="2"/>
    <n v="0.2"/>
    <n v="43.995600000000003"/>
  </r>
  <r>
    <n v="1464"/>
    <s v="CA-2013-152289"/>
    <x v="0"/>
    <x v="370"/>
    <d v="2013-08-29T00:00:00"/>
    <s v="First Class"/>
    <x v="18"/>
    <s v="Linda Cazamias"/>
    <x v="1"/>
    <s v="United States"/>
    <x v="45"/>
    <x v="5"/>
    <n v="77506"/>
    <x v="2"/>
    <s v="FUR-CH-10002126"/>
    <x v="0"/>
    <x v="1"/>
    <s v="Hon Deluxe Fabric Upholstered Stacking Chairs"/>
    <n v="1024.7159999999999"/>
    <n v="6"/>
    <n v="0.3"/>
    <n v="-29.277599999999893"/>
  </r>
  <r>
    <n v="1465"/>
    <s v="US-2013-104794"/>
    <x v="0"/>
    <x v="186"/>
    <d v="2013-12-20T00:00:00"/>
    <s v="First Class"/>
    <x v="470"/>
    <s v="Keith Dawkins"/>
    <x v="1"/>
    <s v="United States"/>
    <x v="20"/>
    <x v="15"/>
    <n v="10009"/>
    <x v="3"/>
    <s v="OFF-FA-10001754"/>
    <x v="1"/>
    <x v="13"/>
    <s v="Stockwell Gold Paper Clips"/>
    <n v="3.68"/>
    <n v="2"/>
    <n v="0"/>
    <n v="1.8032000000000001"/>
  </r>
  <r>
    <n v="1466"/>
    <s v="CA-2011-151708"/>
    <x v="2"/>
    <x v="233"/>
    <d v="2011-08-14T00:00:00"/>
    <s v="Standard Class"/>
    <x v="93"/>
    <s v="Maria Bertelson"/>
    <x v="0"/>
    <s v="United States"/>
    <x v="220"/>
    <x v="16"/>
    <n v="85301"/>
    <x v="1"/>
    <s v="FUR-FU-10001602"/>
    <x v="0"/>
    <x v="5"/>
    <s v="Eldon Delta Triangular Chair Mat, 52&quot; x 58&quot;, Clear"/>
    <n v="121.376"/>
    <n v="4"/>
    <n v="0.2"/>
    <n v="-3.0344000000000122"/>
  </r>
  <r>
    <n v="1467"/>
    <s v="CA-2011-151708"/>
    <x v="2"/>
    <x v="233"/>
    <d v="2011-08-14T00:00:00"/>
    <s v="Standard Class"/>
    <x v="93"/>
    <s v="Maria Bertelson"/>
    <x v="0"/>
    <s v="United States"/>
    <x v="220"/>
    <x v="16"/>
    <n v="85301"/>
    <x v="1"/>
    <s v="TEC-AC-10001767"/>
    <x v="2"/>
    <x v="11"/>
    <s v="SanDisk Ultra 64 GB MicroSDHC Class 10 Memory Card"/>
    <n v="95.976000000000013"/>
    <n v="3"/>
    <n v="0.2"/>
    <n v="-10.797300000000011"/>
  </r>
  <r>
    <n v="1468"/>
    <s v="CA-2012-100769"/>
    <x v="1"/>
    <x v="495"/>
    <d v="2012-05-16T00:00:00"/>
    <s v="Same Day"/>
    <x v="274"/>
    <s v="Tracy Hopkins"/>
    <x v="2"/>
    <s v="United States"/>
    <x v="108"/>
    <x v="2"/>
    <n v="32216"/>
    <x v="0"/>
    <s v="TEC-AC-10002402"/>
    <x v="2"/>
    <x v="11"/>
    <s v="Razer Kraken PRO Over Ear PC and Music Headset"/>
    <n v="255.96799999999999"/>
    <n v="4"/>
    <n v="0.2"/>
    <n v="31.995999999999974"/>
  </r>
  <r>
    <n v="1469"/>
    <s v="CA-2014-139199"/>
    <x v="3"/>
    <x v="34"/>
    <d v="2014-12-14T00:00:00"/>
    <s v="Standard Class"/>
    <x v="460"/>
    <s v="Damala Kotsonis"/>
    <x v="1"/>
    <s v="United States"/>
    <x v="66"/>
    <x v="12"/>
    <n v="48234"/>
    <x v="2"/>
    <s v="FUR-CH-10000847"/>
    <x v="0"/>
    <x v="1"/>
    <s v="Global Executive Mid-Back Manager's Chair"/>
    <n v="872.94"/>
    <n v="3"/>
    <n v="0"/>
    <n v="226.96439999999998"/>
  </r>
  <r>
    <n v="1470"/>
    <s v="CA-2014-139199"/>
    <x v="3"/>
    <x v="34"/>
    <d v="2014-12-14T00:00:00"/>
    <s v="Standard Class"/>
    <x v="460"/>
    <s v="Damala Kotsonis"/>
    <x v="1"/>
    <s v="United States"/>
    <x v="66"/>
    <x v="12"/>
    <n v="48234"/>
    <x v="2"/>
    <s v="OFF-BI-10003982"/>
    <x v="1"/>
    <x v="8"/>
    <s v="Wilson Jones Century Plastic Molded Ring Binders"/>
    <n v="41.54"/>
    <n v="2"/>
    <n v="0"/>
    <n v="19.523799999999998"/>
  </r>
  <r>
    <n v="1471"/>
    <s v="CA-2014-139199"/>
    <x v="3"/>
    <x v="34"/>
    <d v="2014-12-14T00:00:00"/>
    <s v="Standard Class"/>
    <x v="460"/>
    <s v="Damala Kotsonis"/>
    <x v="1"/>
    <s v="United States"/>
    <x v="66"/>
    <x v="12"/>
    <n v="48234"/>
    <x v="2"/>
    <s v="OFF-PA-10001293"/>
    <x v="1"/>
    <x v="10"/>
    <s v="Xerox 1946"/>
    <n v="12.96"/>
    <n v="2"/>
    <n v="0"/>
    <n v="6.2208000000000006"/>
  </r>
  <r>
    <n v="1472"/>
    <s v="US-2012-161466"/>
    <x v="1"/>
    <x v="496"/>
    <d v="2012-09-27T00:00:00"/>
    <s v="Second Class"/>
    <x v="21"/>
    <s v="Odella Nelson"/>
    <x v="1"/>
    <s v="United States"/>
    <x v="10"/>
    <x v="9"/>
    <n v="19120"/>
    <x v="3"/>
    <s v="OFF-AR-10000634"/>
    <x v="1"/>
    <x v="6"/>
    <s v="Newell 320"/>
    <n v="6.8480000000000008"/>
    <n v="2"/>
    <n v="0.2"/>
    <n v="0.59920000000000018"/>
  </r>
  <r>
    <n v="1473"/>
    <s v="CA-2014-164959"/>
    <x v="3"/>
    <x v="497"/>
    <d v="2014-07-16T00:00:00"/>
    <s v="Standard Class"/>
    <x v="471"/>
    <s v="Katherine Nockton"/>
    <x v="1"/>
    <s v="United States"/>
    <x v="1"/>
    <x v="1"/>
    <n v="90004"/>
    <x v="1"/>
    <s v="OFF-LA-10004272"/>
    <x v="1"/>
    <x v="2"/>
    <s v="Avery 482"/>
    <n v="8.67"/>
    <n v="3"/>
    <n v="0"/>
    <n v="4.0749000000000004"/>
  </r>
  <r>
    <n v="1474"/>
    <s v="US-2012-105676"/>
    <x v="1"/>
    <x v="494"/>
    <d v="2012-12-02T00:00:00"/>
    <s v="Same Day"/>
    <x v="392"/>
    <s v="Neoma Murray"/>
    <x v="0"/>
    <s v="United States"/>
    <x v="12"/>
    <x v="5"/>
    <n v="77036"/>
    <x v="2"/>
    <s v="FUR-FU-10004270"/>
    <x v="0"/>
    <x v="5"/>
    <s v="Eldon Image Series Desk Accessories, Burgundy"/>
    <n v="6.6879999999999997"/>
    <n v="4"/>
    <n v="0.6"/>
    <n v="-4.0127999999999986"/>
  </r>
  <r>
    <n v="1475"/>
    <s v="CA-2013-113138"/>
    <x v="0"/>
    <x v="258"/>
    <d v="2013-11-26T00:00:00"/>
    <s v="Standard Class"/>
    <x v="472"/>
    <s v="Nora Pelletier"/>
    <x v="2"/>
    <s v="United States"/>
    <x v="221"/>
    <x v="15"/>
    <n v="14304"/>
    <x v="3"/>
    <s v="OFF-AR-10003770"/>
    <x v="1"/>
    <x v="6"/>
    <s v="Newell 340"/>
    <n v="17.28"/>
    <n v="6"/>
    <n v="0"/>
    <n v="5.0111999999999997"/>
  </r>
  <r>
    <n v="1476"/>
    <s v="CA-2013-113138"/>
    <x v="0"/>
    <x v="258"/>
    <d v="2013-11-26T00:00:00"/>
    <s v="Standard Class"/>
    <x v="472"/>
    <s v="Nora Pelletier"/>
    <x v="2"/>
    <s v="United States"/>
    <x v="221"/>
    <x v="15"/>
    <n v="14304"/>
    <x v="3"/>
    <s v="OFF-BI-10000320"/>
    <x v="1"/>
    <x v="8"/>
    <s v="GBC Plastic Binding Combs"/>
    <n v="17.712"/>
    <n v="3"/>
    <n v="0.2"/>
    <n v="6.4206000000000012"/>
  </r>
  <r>
    <n v="1477"/>
    <s v="US-2014-104955"/>
    <x v="3"/>
    <x v="498"/>
    <d v="2014-03-25T00:00:00"/>
    <s v="Standard Class"/>
    <x v="344"/>
    <s v="Catherine Glotzbach"/>
    <x v="2"/>
    <s v="United States"/>
    <x v="20"/>
    <x v="15"/>
    <n v="10024"/>
    <x v="3"/>
    <s v="OFF-LA-10003121"/>
    <x v="1"/>
    <x v="2"/>
    <s v="Avery 506"/>
    <n v="28.91"/>
    <n v="7"/>
    <n v="0"/>
    <n v="13.2986"/>
  </r>
  <r>
    <n v="1478"/>
    <s v="CA-2013-121958"/>
    <x v="0"/>
    <x v="373"/>
    <d v="2013-11-18T00:00:00"/>
    <s v="Standard Class"/>
    <x v="473"/>
    <s v="Cindy Stewart"/>
    <x v="0"/>
    <s v="United States"/>
    <x v="222"/>
    <x v="3"/>
    <n v="27360"/>
    <x v="0"/>
    <s v="OFF-SU-10000381"/>
    <x v="1"/>
    <x v="14"/>
    <s v="Acme Forged Steel Scissors with Black Enamel Handles"/>
    <n v="52.136000000000003"/>
    <n v="7"/>
    <n v="0.2"/>
    <n v="5.865299999999996"/>
  </r>
  <r>
    <n v="1479"/>
    <s v="CA-2014-121468"/>
    <x v="3"/>
    <x v="123"/>
    <d v="2014-11-21T00:00:00"/>
    <s v="First Class"/>
    <x v="44"/>
    <s v="Katherine Ducich"/>
    <x v="0"/>
    <s v="United States"/>
    <x v="223"/>
    <x v="1"/>
    <n v="92683"/>
    <x v="1"/>
    <s v="TEC-PH-10000376"/>
    <x v="2"/>
    <x v="7"/>
    <s v="Square Credit Card Reader"/>
    <n v="31.968000000000004"/>
    <n v="4"/>
    <n v="0.2"/>
    <n v="2.3976000000000006"/>
  </r>
  <r>
    <n v="1480"/>
    <s v="US-2013-108455"/>
    <x v="0"/>
    <x v="499"/>
    <d v="2013-12-09T00:00:00"/>
    <s v="Standard Class"/>
    <x v="177"/>
    <s v="Mike Kennedy"/>
    <x v="0"/>
    <s v="United States"/>
    <x v="8"/>
    <x v="1"/>
    <n v="94122"/>
    <x v="1"/>
    <s v="OFF-PA-10002262"/>
    <x v="1"/>
    <x v="10"/>
    <s v="Xerox 192"/>
    <n v="25.92"/>
    <n v="4"/>
    <n v="0"/>
    <n v="12.441600000000001"/>
  </r>
  <r>
    <n v="1481"/>
    <s v="US-2013-108455"/>
    <x v="0"/>
    <x v="499"/>
    <d v="2013-12-09T00:00:00"/>
    <s v="Standard Class"/>
    <x v="177"/>
    <s v="Mike Kennedy"/>
    <x v="0"/>
    <s v="United States"/>
    <x v="8"/>
    <x v="1"/>
    <n v="94122"/>
    <x v="1"/>
    <s v="OFF-PA-10002464"/>
    <x v="1"/>
    <x v="10"/>
    <s v="HP Office Recycled Paper (20Lb. and 87 Bright)"/>
    <n v="40.46"/>
    <n v="7"/>
    <n v="0"/>
    <n v="19.825400000000002"/>
  </r>
  <r>
    <n v="1482"/>
    <s v="US-2013-108455"/>
    <x v="0"/>
    <x v="499"/>
    <d v="2013-12-09T00:00:00"/>
    <s v="Standard Class"/>
    <x v="177"/>
    <s v="Mike Kennedy"/>
    <x v="0"/>
    <s v="United States"/>
    <x v="8"/>
    <x v="1"/>
    <n v="94122"/>
    <x v="1"/>
    <s v="OFF-ST-10002214"/>
    <x v="1"/>
    <x v="4"/>
    <s v="X-Rack File for Hanging Folders"/>
    <n v="33.869999999999997"/>
    <n v="3"/>
    <n v="0"/>
    <n v="8.8061999999999987"/>
  </r>
  <r>
    <n v="1483"/>
    <s v="CA-2014-101210"/>
    <x v="3"/>
    <x v="326"/>
    <d v="2014-08-29T00:00:00"/>
    <s v="Second Class"/>
    <x v="386"/>
    <s v="Don Weiss"/>
    <x v="0"/>
    <s v="United States"/>
    <x v="25"/>
    <x v="18"/>
    <n v="38301"/>
    <x v="0"/>
    <s v="OFF-AR-10003560"/>
    <x v="1"/>
    <x v="6"/>
    <s v="Zebra Zazzle Fluorescent Highlighters"/>
    <n v="9.7280000000000015"/>
    <n v="2"/>
    <n v="0.2"/>
    <n v="1.702399999999999"/>
  </r>
  <r>
    <n v="1484"/>
    <s v="CA-2014-101210"/>
    <x v="3"/>
    <x v="326"/>
    <d v="2014-08-29T00:00:00"/>
    <s v="Second Class"/>
    <x v="386"/>
    <s v="Don Weiss"/>
    <x v="0"/>
    <s v="United States"/>
    <x v="25"/>
    <x v="18"/>
    <n v="38301"/>
    <x v="0"/>
    <s v="OFF-PA-10000130"/>
    <x v="1"/>
    <x v="10"/>
    <s v="Xerox 199"/>
    <n v="3.4240000000000004"/>
    <n v="1"/>
    <n v="0.2"/>
    <n v="1.0699999999999996"/>
  </r>
  <r>
    <n v="1485"/>
    <s v="US-2013-108098"/>
    <x v="0"/>
    <x v="500"/>
    <d v="2013-10-19T00:00:00"/>
    <s v="Standard Class"/>
    <x v="291"/>
    <s v="Christine Phan"/>
    <x v="1"/>
    <s v="United States"/>
    <x v="4"/>
    <x v="4"/>
    <n v="98115"/>
    <x v="1"/>
    <s v="TEC-AC-10000865"/>
    <x v="2"/>
    <x v="11"/>
    <s v="WD My Passport Ultra 500GB Portable External Hard Drive"/>
    <n v="177"/>
    <n v="3"/>
    <n v="0"/>
    <n v="30.089999999999982"/>
  </r>
  <r>
    <n v="1486"/>
    <s v="CA-2011-119032"/>
    <x v="2"/>
    <x v="501"/>
    <d v="2011-12-03T00:00:00"/>
    <s v="Standard Class"/>
    <x v="474"/>
    <s v="Maxwell Schwartz"/>
    <x v="0"/>
    <s v="United States"/>
    <x v="20"/>
    <x v="15"/>
    <n v="10035"/>
    <x v="3"/>
    <s v="OFF-FA-10003021"/>
    <x v="1"/>
    <x v="13"/>
    <s v="Staples"/>
    <n v="3.76"/>
    <n v="2"/>
    <n v="0"/>
    <n v="1.3159999999999998"/>
  </r>
  <r>
    <n v="1487"/>
    <s v="CA-2012-140410"/>
    <x v="1"/>
    <x v="502"/>
    <d v="2012-11-07T00:00:00"/>
    <s v="Standard Class"/>
    <x v="475"/>
    <s v="Corinna Mitchell"/>
    <x v="2"/>
    <s v="United States"/>
    <x v="1"/>
    <x v="1"/>
    <n v="90008"/>
    <x v="1"/>
    <s v="TEC-PH-10003580"/>
    <x v="2"/>
    <x v="7"/>
    <s v="Cisco IP Phone 7961G-GE VoIP phone"/>
    <n v="1212.848"/>
    <n v="7"/>
    <n v="0.2"/>
    <n v="106.12420000000014"/>
  </r>
  <r>
    <n v="1488"/>
    <s v="CA-2012-140410"/>
    <x v="1"/>
    <x v="502"/>
    <d v="2012-11-07T00:00:00"/>
    <s v="Standard Class"/>
    <x v="475"/>
    <s v="Corinna Mitchell"/>
    <x v="2"/>
    <s v="United States"/>
    <x v="1"/>
    <x v="1"/>
    <n v="90008"/>
    <x v="1"/>
    <s v="TEC-AC-10001109"/>
    <x v="2"/>
    <x v="11"/>
    <s v="Logitech Trackman Marble Mouse"/>
    <n v="89.97"/>
    <n v="3"/>
    <n v="0"/>
    <n v="37.787400000000005"/>
  </r>
  <r>
    <n v="1489"/>
    <s v="CA-2012-140410"/>
    <x v="1"/>
    <x v="502"/>
    <d v="2012-11-07T00:00:00"/>
    <s v="Standard Class"/>
    <x v="475"/>
    <s v="Corinna Mitchell"/>
    <x v="2"/>
    <s v="United States"/>
    <x v="1"/>
    <x v="1"/>
    <n v="90008"/>
    <x v="1"/>
    <s v="FUR-FU-10003347"/>
    <x v="0"/>
    <x v="5"/>
    <s v="Coloredge Poster Frame"/>
    <n v="42.599999999999994"/>
    <n v="3"/>
    <n v="0"/>
    <n v="16.614000000000001"/>
  </r>
  <r>
    <n v="1490"/>
    <s v="CA-2011-136280"/>
    <x v="2"/>
    <x v="503"/>
    <d v="2011-12-06T00:00:00"/>
    <s v="Standard Class"/>
    <x v="476"/>
    <s v="Corey-Lock"/>
    <x v="0"/>
    <s v="United States"/>
    <x v="10"/>
    <x v="9"/>
    <n v="19143"/>
    <x v="3"/>
    <s v="OFF-LA-10000452"/>
    <x v="1"/>
    <x v="2"/>
    <s v="Avery 488"/>
    <n v="5.04"/>
    <n v="2"/>
    <n v="0.2"/>
    <n v="1.764"/>
  </r>
  <r>
    <n v="1491"/>
    <s v="CA-2014-151911"/>
    <x v="3"/>
    <x v="504"/>
    <d v="2014-05-06T00:00:00"/>
    <s v="Second Class"/>
    <x v="393"/>
    <s v="Dionis Lloyd"/>
    <x v="1"/>
    <s v="United States"/>
    <x v="20"/>
    <x v="15"/>
    <n v="10024"/>
    <x v="3"/>
    <s v="OFF-EN-10002986"/>
    <x v="1"/>
    <x v="12"/>
    <s v="#10-4 1/8&quot; x 9 1/2&quot; Premium Diagonal Seam Envelopes"/>
    <n v="62.96"/>
    <n v="4"/>
    <n v="0"/>
    <n v="28.332000000000001"/>
  </r>
  <r>
    <n v="1492"/>
    <s v="CA-2014-166436"/>
    <x v="3"/>
    <x v="221"/>
    <d v="2014-11-29T00:00:00"/>
    <s v="Standard Class"/>
    <x v="477"/>
    <s v="Todd Sumrall"/>
    <x v="1"/>
    <s v="United States"/>
    <x v="20"/>
    <x v="15"/>
    <n v="10035"/>
    <x v="3"/>
    <s v="OFF-PA-10001838"/>
    <x v="1"/>
    <x v="10"/>
    <s v="Adams Telephone Message Book W/Dividers/Space For Phone Numbers, 5 1/4&quot;X8 1/2&quot;, 300/Messages"/>
    <n v="5.88"/>
    <n v="1"/>
    <n v="0"/>
    <n v="2.8811999999999998"/>
  </r>
  <r>
    <n v="1493"/>
    <s v="CA-2014-166436"/>
    <x v="3"/>
    <x v="221"/>
    <d v="2014-11-29T00:00:00"/>
    <s v="Standard Class"/>
    <x v="477"/>
    <s v="Todd Sumrall"/>
    <x v="1"/>
    <s v="United States"/>
    <x v="20"/>
    <x v="15"/>
    <n v="10035"/>
    <x v="3"/>
    <s v="FUR-CH-10000785"/>
    <x v="0"/>
    <x v="1"/>
    <s v="Global Ergonomic Managers Chair"/>
    <n v="977.29200000000003"/>
    <n v="6"/>
    <n v="0.1"/>
    <n v="173.74080000000001"/>
  </r>
  <r>
    <n v="1494"/>
    <s v="CA-2014-139661"/>
    <x v="3"/>
    <x v="505"/>
    <d v="2014-11-04T00:00:00"/>
    <s v="Standard Class"/>
    <x v="478"/>
    <s v="Jane Waco"/>
    <x v="1"/>
    <s v="United States"/>
    <x v="137"/>
    <x v="4"/>
    <n v="98661"/>
    <x v="1"/>
    <s v="FUR-FU-10002885"/>
    <x v="0"/>
    <x v="5"/>
    <s v="Magna Visual Magnetic Picture Hangers"/>
    <n v="9.64"/>
    <n v="2"/>
    <n v="0"/>
    <n v="3.6632000000000007"/>
  </r>
  <r>
    <n v="1495"/>
    <s v="CA-2011-123925"/>
    <x v="2"/>
    <x v="506"/>
    <d v="2011-12-19T00:00:00"/>
    <s v="Second Class"/>
    <x v="167"/>
    <s v="Roy Französisch"/>
    <x v="0"/>
    <s v="United States"/>
    <x v="38"/>
    <x v="32"/>
    <n v="31907"/>
    <x v="0"/>
    <s v="OFF-AR-10002952"/>
    <x v="1"/>
    <x v="6"/>
    <s v="Stanley Contemporary Battery Pencil Sharpeners"/>
    <n v="40.049999999999997"/>
    <n v="3"/>
    <n v="0"/>
    <n v="11.213999999999999"/>
  </r>
  <r>
    <n v="1496"/>
    <s v="CA-2014-152485"/>
    <x v="3"/>
    <x v="507"/>
    <d v="2014-09-09T00:00:00"/>
    <s v="Standard Class"/>
    <x v="479"/>
    <s v="John Dryer"/>
    <x v="0"/>
    <s v="United States"/>
    <x v="224"/>
    <x v="5"/>
    <n v="75019"/>
    <x v="2"/>
    <s v="OFF-AR-10003759"/>
    <x v="1"/>
    <x v="6"/>
    <s v="Crayola Anti Dust Chalk, 12/Pack"/>
    <n v="10.192000000000002"/>
    <n v="7"/>
    <n v="0.2"/>
    <n v="3.1849999999999992"/>
  </r>
  <r>
    <n v="1497"/>
    <s v="CA-2014-152485"/>
    <x v="3"/>
    <x v="507"/>
    <d v="2014-09-09T00:00:00"/>
    <s v="Standard Class"/>
    <x v="479"/>
    <s v="John Dryer"/>
    <x v="0"/>
    <s v="United States"/>
    <x v="224"/>
    <x v="5"/>
    <n v="75019"/>
    <x v="2"/>
    <s v="OFF-ST-10004950"/>
    <x v="1"/>
    <x v="4"/>
    <s v="Acco Perma 3000 Stacking Storage Drawers"/>
    <n v="16.784000000000002"/>
    <n v="1"/>
    <n v="0.2"/>
    <n v="-0.20980000000000043"/>
  </r>
  <r>
    <n v="1498"/>
    <s v="CA-2014-152485"/>
    <x v="3"/>
    <x v="507"/>
    <d v="2014-09-09T00:00:00"/>
    <s v="Standard Class"/>
    <x v="479"/>
    <s v="John Dryer"/>
    <x v="0"/>
    <s v="United States"/>
    <x v="224"/>
    <x v="5"/>
    <n v="75019"/>
    <x v="2"/>
    <s v="OFF-AR-10001940"/>
    <x v="1"/>
    <x v="6"/>
    <s v="Sanford Colorific Eraseable Coloring Pencils, 12 Count"/>
    <n v="13.120000000000001"/>
    <n v="5"/>
    <n v="0.2"/>
    <n v="3.7720000000000002"/>
  </r>
  <r>
    <n v="1499"/>
    <s v="CA-2013-141586"/>
    <x v="0"/>
    <x v="508"/>
    <d v="2013-10-21T00:00:00"/>
    <s v="First Class"/>
    <x v="71"/>
    <s v="Neil Knudson"/>
    <x v="2"/>
    <s v="United States"/>
    <x v="8"/>
    <x v="1"/>
    <n v="94122"/>
    <x v="1"/>
    <s v="OFF-BI-10003981"/>
    <x v="1"/>
    <x v="8"/>
    <s v="Avery Durable Plastic 1&quot; Binders"/>
    <n v="18.16"/>
    <n v="5"/>
    <n v="0.2"/>
    <n v="6.5830000000000011"/>
  </r>
  <r>
    <n v="1500"/>
    <s v="CA-2014-130386"/>
    <x v="3"/>
    <x v="105"/>
    <d v="2014-11-19T00:00:00"/>
    <s v="Standard Class"/>
    <x v="159"/>
    <s v="Nathan Gelder"/>
    <x v="0"/>
    <s v="United States"/>
    <x v="89"/>
    <x v="5"/>
    <n v="78745"/>
    <x v="2"/>
    <s v="OFF-PA-10002749"/>
    <x v="1"/>
    <x v="10"/>
    <s v="Wirebound Message Books, 5-1/2 x 4 Forms, 2 or 4 Forms per Page"/>
    <n v="16.056000000000001"/>
    <n v="3"/>
    <n v="0.2"/>
    <n v="5.8203000000000005"/>
  </r>
  <r>
    <n v="1501"/>
    <s v="CA-2014-130386"/>
    <x v="3"/>
    <x v="105"/>
    <d v="2014-11-19T00:00:00"/>
    <s v="Standard Class"/>
    <x v="159"/>
    <s v="Nathan Gelder"/>
    <x v="0"/>
    <s v="United States"/>
    <x v="89"/>
    <x v="5"/>
    <n v="78745"/>
    <x v="2"/>
    <s v="OFF-PA-10003823"/>
    <x v="1"/>
    <x v="10"/>
    <s v="Xerox 197"/>
    <n v="223.05600000000001"/>
    <n v="9"/>
    <n v="0.2"/>
    <n v="69.704999999999984"/>
  </r>
  <r>
    <n v="1502"/>
    <s v="CA-2014-130386"/>
    <x v="3"/>
    <x v="105"/>
    <d v="2014-11-19T00:00:00"/>
    <s v="Standard Class"/>
    <x v="159"/>
    <s v="Nathan Gelder"/>
    <x v="0"/>
    <s v="United States"/>
    <x v="89"/>
    <x v="5"/>
    <n v="78745"/>
    <x v="2"/>
    <s v="OFF-ST-10003716"/>
    <x v="1"/>
    <x v="4"/>
    <s v="Tennsco Double-Tier Lockers"/>
    <n v="540.048"/>
    <n v="3"/>
    <n v="0.2"/>
    <n v="-47.254199999999997"/>
  </r>
  <r>
    <n v="1503"/>
    <s v="CA-2013-100468"/>
    <x v="0"/>
    <x v="390"/>
    <d v="2013-12-02T00:00:00"/>
    <s v="Standard Class"/>
    <x v="401"/>
    <s v="Alyssa Tate"/>
    <x v="2"/>
    <s v="United States"/>
    <x v="1"/>
    <x v="1"/>
    <n v="90045"/>
    <x v="1"/>
    <s v="TEC-PH-10001300"/>
    <x v="2"/>
    <x v="7"/>
    <s v="iKross Bluetooth Portable Keyboard + Cell Phone Stand Holder + Brush for Apple iPhone 5S 5C 5, 4S 4"/>
    <n v="33.520000000000003"/>
    <n v="2"/>
    <n v="0.2"/>
    <n v="3.3519999999999985"/>
  </r>
  <r>
    <n v="1504"/>
    <s v="CA-2013-100468"/>
    <x v="0"/>
    <x v="390"/>
    <d v="2013-12-02T00:00:00"/>
    <s v="Standard Class"/>
    <x v="401"/>
    <s v="Alyssa Tate"/>
    <x v="2"/>
    <s v="United States"/>
    <x v="1"/>
    <x v="1"/>
    <n v="90045"/>
    <x v="1"/>
    <s v="FUR-FU-10000010"/>
    <x v="0"/>
    <x v="5"/>
    <s v="DAX Value U-Channel Document Frames, Easel Back"/>
    <n v="9.94"/>
    <n v="2"/>
    <n v="0"/>
    <n v="3.0813999999999995"/>
  </r>
  <r>
    <n v="1505"/>
    <s v="CA-2012-153388"/>
    <x v="1"/>
    <x v="509"/>
    <d v="2012-08-07T00:00:00"/>
    <s v="Standard Class"/>
    <x v="480"/>
    <s v="Pauline Chand"/>
    <x v="2"/>
    <s v="United States"/>
    <x v="1"/>
    <x v="1"/>
    <n v="90004"/>
    <x v="1"/>
    <s v="OFF-AR-10001868"/>
    <x v="1"/>
    <x v="6"/>
    <s v="Prang Dustless Chalk Sticks"/>
    <n v="6.72"/>
    <n v="4"/>
    <n v="0"/>
    <n v="3.36"/>
  </r>
  <r>
    <n v="1506"/>
    <s v="CA-2012-153388"/>
    <x v="1"/>
    <x v="509"/>
    <d v="2012-08-07T00:00:00"/>
    <s v="Standard Class"/>
    <x v="480"/>
    <s v="Pauline Chand"/>
    <x v="2"/>
    <s v="United States"/>
    <x v="1"/>
    <x v="1"/>
    <n v="90004"/>
    <x v="1"/>
    <s v="FUR-TA-10003715"/>
    <x v="0"/>
    <x v="3"/>
    <s v="Hon 2111 Invitation Series Corner Table"/>
    <n v="1004.9760000000001"/>
    <n v="6"/>
    <n v="0.2"/>
    <n v="-175.87080000000009"/>
  </r>
  <r>
    <n v="1507"/>
    <s v="CA-2014-154935"/>
    <x v="3"/>
    <x v="165"/>
    <d v="2014-12-30T00:00:00"/>
    <s v="Standard Class"/>
    <x v="481"/>
    <s v="Andy Reiter"/>
    <x v="0"/>
    <s v="United States"/>
    <x v="20"/>
    <x v="15"/>
    <n v="10024"/>
    <x v="3"/>
    <s v="OFF-BI-10003708"/>
    <x v="1"/>
    <x v="8"/>
    <s v="Acco Four Pocket Poly Ring Binder with Label Holder, Smoke, 1&quot;"/>
    <n v="17.880000000000003"/>
    <n v="3"/>
    <n v="0.2"/>
    <n v="5.5875000000000004"/>
  </r>
  <r>
    <n v="1508"/>
    <s v="CA-2013-134208"/>
    <x v="0"/>
    <x v="42"/>
    <d v="2013-09-24T00:00:00"/>
    <s v="Standard Class"/>
    <x v="473"/>
    <s v="Cindy Stewart"/>
    <x v="0"/>
    <s v="United States"/>
    <x v="38"/>
    <x v="32"/>
    <n v="31907"/>
    <x v="0"/>
    <s v="TEC-MA-10004458"/>
    <x v="2"/>
    <x v="15"/>
    <s v="Lexmark X 9575 Professional All-in-One Color Printer"/>
    <n v="396"/>
    <n v="4"/>
    <n v="0"/>
    <n v="190.07999999999998"/>
  </r>
  <r>
    <n v="1509"/>
    <s v="CA-2014-108294"/>
    <x v="3"/>
    <x v="389"/>
    <d v="2014-12-11T00:00:00"/>
    <s v="Same Day"/>
    <x v="60"/>
    <s v="Lindsay Shagiari"/>
    <x v="2"/>
    <s v="United States"/>
    <x v="155"/>
    <x v="8"/>
    <n v="68104"/>
    <x v="2"/>
    <s v="OFF-BI-10004965"/>
    <x v="1"/>
    <x v="8"/>
    <s v="Ibico Covers for Plastic or Wire Binding Elements"/>
    <n v="34.5"/>
    <n v="3"/>
    <n v="0"/>
    <n v="15.524999999999999"/>
  </r>
  <r>
    <n v="1510"/>
    <s v="CA-2014-103611"/>
    <x v="3"/>
    <x v="510"/>
    <d v="2014-09-16T00:00:00"/>
    <s v="First Class"/>
    <x v="341"/>
    <s v="Jessica Myrick"/>
    <x v="0"/>
    <s v="United States"/>
    <x v="1"/>
    <x v="1"/>
    <n v="90036"/>
    <x v="1"/>
    <s v="FUR-FU-10004270"/>
    <x v="0"/>
    <x v="5"/>
    <s v="Eldon Image Series Desk Accessories, Burgundy"/>
    <n v="8.36"/>
    <n v="2"/>
    <n v="0"/>
    <n v="3.0095999999999998"/>
  </r>
  <r>
    <n v="1511"/>
    <s v="CA-2014-100384"/>
    <x v="3"/>
    <x v="92"/>
    <d v="2014-07-02T00:00:00"/>
    <s v="Standard Class"/>
    <x v="468"/>
    <s v="Nicole Hansen"/>
    <x v="1"/>
    <s v="United States"/>
    <x v="225"/>
    <x v="1"/>
    <n v="91767"/>
    <x v="1"/>
    <s v="OFF-AR-10002135"/>
    <x v="1"/>
    <x v="6"/>
    <s v="Boston Heavy-Duty Trimline Electric Pencil Sharpeners"/>
    <n v="385.6"/>
    <n v="8"/>
    <n v="0"/>
    <n v="111.82399999999996"/>
  </r>
  <r>
    <n v="1512"/>
    <s v="CA-2014-100384"/>
    <x v="3"/>
    <x v="92"/>
    <d v="2014-07-02T00:00:00"/>
    <s v="Standard Class"/>
    <x v="468"/>
    <s v="Nicole Hansen"/>
    <x v="1"/>
    <s v="United States"/>
    <x v="225"/>
    <x v="1"/>
    <n v="91767"/>
    <x v="1"/>
    <s v="OFF-AR-10003514"/>
    <x v="1"/>
    <x v="6"/>
    <s v="4009 Highlighters by Sanford"/>
    <n v="35.82"/>
    <n v="9"/>
    <n v="0"/>
    <n v="11.820599999999997"/>
  </r>
  <r>
    <n v="1513"/>
    <s v="CA-2014-112809"/>
    <x v="3"/>
    <x v="238"/>
    <d v="2014-08-23T00:00:00"/>
    <s v="Standard Class"/>
    <x v="154"/>
    <s v="Russell Applegate"/>
    <x v="0"/>
    <s v="United States"/>
    <x v="61"/>
    <x v="5"/>
    <n v="75220"/>
    <x v="2"/>
    <s v="OFF-ST-10002276"/>
    <x v="1"/>
    <x v="4"/>
    <s v="Safco Steel Mobile File Cart"/>
    <n v="200.06400000000002"/>
    <n v="3"/>
    <n v="0.2"/>
    <n v="12.504000000000005"/>
  </r>
  <r>
    <n v="1514"/>
    <s v="CA-2014-112809"/>
    <x v="3"/>
    <x v="238"/>
    <d v="2014-08-23T00:00:00"/>
    <s v="Standard Class"/>
    <x v="154"/>
    <s v="Russell Applegate"/>
    <x v="0"/>
    <s v="United States"/>
    <x v="61"/>
    <x v="5"/>
    <n v="75220"/>
    <x v="2"/>
    <s v="OFF-BI-10001098"/>
    <x v="1"/>
    <x v="8"/>
    <s v="Acco D-Ring Binder w/DublLock"/>
    <n v="21.379999999999995"/>
    <n v="5"/>
    <n v="0.8"/>
    <n v="-33.139000000000003"/>
  </r>
  <r>
    <n v="1515"/>
    <s v="CA-2014-112809"/>
    <x v="3"/>
    <x v="238"/>
    <d v="2014-08-23T00:00:00"/>
    <s v="Standard Class"/>
    <x v="154"/>
    <s v="Russell Applegate"/>
    <x v="0"/>
    <s v="United States"/>
    <x v="61"/>
    <x v="5"/>
    <n v="75220"/>
    <x v="2"/>
    <s v="OFF-BI-10001636"/>
    <x v="1"/>
    <x v="8"/>
    <s v="Ibico Plastic and Wire Spiral Binding Combs"/>
    <n v="6.743999999999998"/>
    <n v="4"/>
    <n v="0.8"/>
    <n v="-11.4648"/>
  </r>
  <r>
    <n v="1516"/>
    <s v="US-2014-160759"/>
    <x v="3"/>
    <x v="157"/>
    <d v="2014-12-18T00:00:00"/>
    <s v="Standard Class"/>
    <x v="482"/>
    <s v="Arianne Irving"/>
    <x v="0"/>
    <s v="United States"/>
    <x v="10"/>
    <x v="9"/>
    <n v="19120"/>
    <x v="3"/>
    <s v="FUR-CH-10002961"/>
    <x v="0"/>
    <x v="1"/>
    <s v="Leather Task Chair, Black"/>
    <n v="63.686"/>
    <n v="1"/>
    <n v="0.3"/>
    <n v="-9.0980000000000025"/>
  </r>
  <r>
    <n v="1517"/>
    <s v="CA-2014-148446"/>
    <x v="3"/>
    <x v="389"/>
    <d v="2014-12-15T00:00:00"/>
    <s v="Second Class"/>
    <x v="266"/>
    <s v="Michael Chen"/>
    <x v="0"/>
    <s v="United States"/>
    <x v="226"/>
    <x v="33"/>
    <n v="89031"/>
    <x v="1"/>
    <s v="FUR-TA-10004256"/>
    <x v="0"/>
    <x v="3"/>
    <s v="Bretford “Just In Time” Height-Adjustable Multi-Task Work Tables"/>
    <n v="1669.6"/>
    <n v="4"/>
    <n v="0"/>
    <n v="116.87199999999984"/>
  </r>
  <r>
    <n v="1518"/>
    <s v="CA-2011-111059"/>
    <x v="2"/>
    <x v="511"/>
    <d v="2011-02-07T00:00:00"/>
    <s v="Second Class"/>
    <x v="483"/>
    <s v="Tom Boeckenhauer"/>
    <x v="0"/>
    <s v="United States"/>
    <x v="4"/>
    <x v="4"/>
    <n v="98105"/>
    <x v="1"/>
    <s v="OFF-BI-10004593"/>
    <x v="1"/>
    <x v="8"/>
    <s v="Ibico Laser Imprintable Binding System Covers"/>
    <n v="83.84"/>
    <n v="2"/>
    <n v="0.2"/>
    <n v="27.247999999999998"/>
  </r>
  <r>
    <n v="1519"/>
    <s v="CA-2011-111059"/>
    <x v="2"/>
    <x v="511"/>
    <d v="2011-02-07T00:00:00"/>
    <s v="Second Class"/>
    <x v="483"/>
    <s v="Tom Boeckenhauer"/>
    <x v="0"/>
    <s v="United States"/>
    <x v="4"/>
    <x v="4"/>
    <n v="98105"/>
    <x v="1"/>
    <s v="OFF-BI-10002827"/>
    <x v="1"/>
    <x v="8"/>
    <s v="Avery Durable Poly Binders"/>
    <n v="13.272000000000002"/>
    <n v="3"/>
    <n v="0.2"/>
    <n v="4.3133999999999997"/>
  </r>
  <r>
    <n v="1520"/>
    <s v="CA-2014-116204"/>
    <x v="3"/>
    <x v="512"/>
    <d v="2014-02-15T00:00:00"/>
    <s v="Second Class"/>
    <x v="100"/>
    <s v="Victoria Wilson"/>
    <x v="1"/>
    <s v="United States"/>
    <x v="8"/>
    <x v="1"/>
    <n v="94110"/>
    <x v="1"/>
    <s v="OFF-BI-10001759"/>
    <x v="1"/>
    <x v="8"/>
    <s v="Acco Pressboard Covers with Storage Hooks, 14 7/8&quot; x 11&quot;, Dark Blue"/>
    <n v="21.335999999999999"/>
    <n v="7"/>
    <n v="0.2"/>
    <n v="7.7343000000000011"/>
  </r>
  <r>
    <n v="1521"/>
    <s v="CA-2014-109946"/>
    <x v="3"/>
    <x v="513"/>
    <d v="2014-04-22T00:00:00"/>
    <s v="Standard Class"/>
    <x v="484"/>
    <s v="Paul Lucas"/>
    <x v="2"/>
    <s v="United States"/>
    <x v="22"/>
    <x v="10"/>
    <n v="60610"/>
    <x v="2"/>
    <s v="OFF-AR-10001419"/>
    <x v="1"/>
    <x v="6"/>
    <s v="Newell 325"/>
    <n v="16.520000000000003"/>
    <n v="5"/>
    <n v="0.2"/>
    <n v="2.0649999999999986"/>
  </r>
  <r>
    <n v="1522"/>
    <s v="CA-2012-144806"/>
    <x v="1"/>
    <x v="401"/>
    <d v="2012-12-11T00:00:00"/>
    <s v="Standard Class"/>
    <x v="485"/>
    <s v="Gary Hwang"/>
    <x v="0"/>
    <s v="United States"/>
    <x v="93"/>
    <x v="16"/>
    <n v="85705"/>
    <x v="1"/>
    <s v="FUR-FU-10002253"/>
    <x v="0"/>
    <x v="5"/>
    <s v="Howard Miller 13&quot; Diameter Pewter Finish Round Wall Clock"/>
    <n v="206.11199999999997"/>
    <n v="6"/>
    <n v="0.2"/>
    <n v="48.951600000000013"/>
  </r>
  <r>
    <n v="1523"/>
    <s v="CA-2012-144806"/>
    <x v="1"/>
    <x v="401"/>
    <d v="2012-12-11T00:00:00"/>
    <s v="Standard Class"/>
    <x v="485"/>
    <s v="Gary Hwang"/>
    <x v="0"/>
    <s v="United States"/>
    <x v="93"/>
    <x v="16"/>
    <n v="85705"/>
    <x v="1"/>
    <s v="OFF-PA-10002586"/>
    <x v="1"/>
    <x v="10"/>
    <s v="Xerox 1970"/>
    <n v="19.920000000000002"/>
    <n v="5"/>
    <n v="0.2"/>
    <n v="6.7230000000000008"/>
  </r>
  <r>
    <n v="1524"/>
    <s v="CA-2012-144806"/>
    <x v="1"/>
    <x v="401"/>
    <d v="2012-12-11T00:00:00"/>
    <s v="Standard Class"/>
    <x v="485"/>
    <s v="Gary Hwang"/>
    <x v="0"/>
    <s v="United States"/>
    <x v="93"/>
    <x v="16"/>
    <n v="85705"/>
    <x v="1"/>
    <s v="OFF-PA-10003039"/>
    <x v="1"/>
    <x v="10"/>
    <s v="Xerox 1960"/>
    <n v="198.27200000000002"/>
    <n v="8"/>
    <n v="0.2"/>
    <n v="61.959999999999987"/>
  </r>
  <r>
    <n v="1525"/>
    <s v="CA-2012-144806"/>
    <x v="1"/>
    <x v="401"/>
    <d v="2012-12-11T00:00:00"/>
    <s v="Standard Class"/>
    <x v="485"/>
    <s v="Gary Hwang"/>
    <x v="0"/>
    <s v="United States"/>
    <x v="93"/>
    <x v="16"/>
    <n v="85705"/>
    <x v="1"/>
    <s v="OFF-ST-10004804"/>
    <x v="1"/>
    <x v="4"/>
    <s v="Belkin 19&quot; Vented Equipment Shelf, Black"/>
    <n v="247.10399999999998"/>
    <n v="6"/>
    <n v="0.2"/>
    <n v="-58.68719999999999"/>
  </r>
  <r>
    <n v="1526"/>
    <s v="CA-2012-144806"/>
    <x v="1"/>
    <x v="401"/>
    <d v="2012-12-11T00:00:00"/>
    <s v="Standard Class"/>
    <x v="485"/>
    <s v="Gary Hwang"/>
    <x v="0"/>
    <s v="United States"/>
    <x v="93"/>
    <x v="16"/>
    <n v="85705"/>
    <x v="1"/>
    <s v="OFF-AR-10004042"/>
    <x v="1"/>
    <x v="6"/>
    <s v="BOSTON Model 1800 Electric Pencil Sharpeners, Putty/Woodgrain"/>
    <n v="86.304000000000002"/>
    <n v="6"/>
    <n v="0.2"/>
    <n v="9.7091999999999885"/>
  </r>
  <r>
    <n v="1527"/>
    <s v="CA-2013-122392"/>
    <x v="0"/>
    <x v="405"/>
    <d v="2013-07-28T00:00:00"/>
    <s v="Standard Class"/>
    <x v="170"/>
    <s v="Caroline Jumper"/>
    <x v="0"/>
    <s v="United States"/>
    <x v="227"/>
    <x v="9"/>
    <n v="18103"/>
    <x v="3"/>
    <s v="OFF-AR-10002221"/>
    <x v="1"/>
    <x v="6"/>
    <s v="12 Colored Short Pencils"/>
    <n v="4.16"/>
    <n v="2"/>
    <n v="0.2"/>
    <n v="0.36400000000000032"/>
  </r>
  <r>
    <n v="1528"/>
    <s v="CA-2013-122392"/>
    <x v="0"/>
    <x v="405"/>
    <d v="2013-07-28T00:00:00"/>
    <s v="Standard Class"/>
    <x v="170"/>
    <s v="Caroline Jumper"/>
    <x v="0"/>
    <s v="United States"/>
    <x v="227"/>
    <x v="9"/>
    <n v="18103"/>
    <x v="3"/>
    <s v="FUR-FU-10002456"/>
    <x v="0"/>
    <x v="5"/>
    <s v="Master Caster Door Stop, Large Neon Orange"/>
    <n v="11.648000000000001"/>
    <n v="2"/>
    <n v="0.2"/>
    <n v="3.3488000000000011"/>
  </r>
  <r>
    <n v="1529"/>
    <s v="CA-2012-148432"/>
    <x v="1"/>
    <x v="209"/>
    <d v="2012-11-10T00:00:00"/>
    <s v="Second Class"/>
    <x v="305"/>
    <s v="Mike Caudle"/>
    <x v="1"/>
    <s v="United States"/>
    <x v="46"/>
    <x v="13"/>
    <n v="19711"/>
    <x v="3"/>
    <s v="OFF-FA-10004968"/>
    <x v="1"/>
    <x v="13"/>
    <s v="Rubber Band Ball"/>
    <n v="26.18"/>
    <n v="7"/>
    <n v="0"/>
    <n v="0.5236000000000014"/>
  </r>
  <r>
    <n v="1530"/>
    <s v="CA-2012-148432"/>
    <x v="1"/>
    <x v="209"/>
    <d v="2012-11-10T00:00:00"/>
    <s v="Second Class"/>
    <x v="305"/>
    <s v="Mike Caudle"/>
    <x v="1"/>
    <s v="United States"/>
    <x v="46"/>
    <x v="13"/>
    <n v="19711"/>
    <x v="3"/>
    <s v="OFF-PA-10001274"/>
    <x v="1"/>
    <x v="10"/>
    <s v="Loose Memo Sheets"/>
    <n v="7.3"/>
    <n v="2"/>
    <n v="0"/>
    <n v="3.4309999999999996"/>
  </r>
  <r>
    <n v="1531"/>
    <s v="CA-2012-103793"/>
    <x v="1"/>
    <x v="514"/>
    <d v="2012-03-31T00:00:00"/>
    <s v="Standard Class"/>
    <x v="296"/>
    <s v="Benjamin Venier"/>
    <x v="1"/>
    <s v="United States"/>
    <x v="100"/>
    <x v="2"/>
    <n v="33142"/>
    <x v="0"/>
    <s v="OFF-PA-10001125"/>
    <x v="1"/>
    <x v="10"/>
    <s v="Xerox 1988"/>
    <n v="74.352000000000004"/>
    <n v="3"/>
    <n v="0.2"/>
    <n v="23.234999999999992"/>
  </r>
  <r>
    <n v="1532"/>
    <s v="CA-2014-159884"/>
    <x v="3"/>
    <x v="515"/>
    <d v="2014-09-06T00:00:00"/>
    <s v="Standard Class"/>
    <x v="223"/>
    <s v="Jeremy Farry"/>
    <x v="0"/>
    <s v="United States"/>
    <x v="228"/>
    <x v="16"/>
    <n v="85281"/>
    <x v="1"/>
    <s v="OFF-ST-10000344"/>
    <x v="1"/>
    <x v="4"/>
    <s v="Neat Ideas Personal Hanging Folder Files, Black"/>
    <n v="10.744"/>
    <n v="1"/>
    <n v="0.2"/>
    <n v="0.80579999999999963"/>
  </r>
  <r>
    <n v="1533"/>
    <s v="CA-2014-159884"/>
    <x v="3"/>
    <x v="515"/>
    <d v="2014-09-06T00:00:00"/>
    <s v="Standard Class"/>
    <x v="223"/>
    <s v="Jeremy Farry"/>
    <x v="0"/>
    <s v="United States"/>
    <x v="228"/>
    <x v="16"/>
    <n v="85281"/>
    <x v="1"/>
    <s v="OFF-FA-10000585"/>
    <x v="1"/>
    <x v="13"/>
    <s v="OIC Bulk Pack Metal Binder Clips"/>
    <n v="8.3760000000000012"/>
    <n v="3"/>
    <n v="0.2"/>
    <n v="2.7222"/>
  </r>
  <r>
    <n v="1534"/>
    <s v="CA-2013-139885"/>
    <x v="0"/>
    <x v="429"/>
    <d v="2013-12-09T00:00:00"/>
    <s v="Standard Class"/>
    <x v="225"/>
    <s v="Ellis Ballard"/>
    <x v="1"/>
    <s v="United States"/>
    <x v="20"/>
    <x v="15"/>
    <n v="10035"/>
    <x v="3"/>
    <s v="OFF-ST-10003324"/>
    <x v="1"/>
    <x v="4"/>
    <s v="Belkin OmniView SE Rackmount Kit"/>
    <n v="212.88"/>
    <n v="6"/>
    <n v="0"/>
    <n v="0"/>
  </r>
  <r>
    <n v="1535"/>
    <s v="CA-2014-124086"/>
    <x v="3"/>
    <x v="516"/>
    <d v="2014-02-15T00:00:00"/>
    <s v="Standard Class"/>
    <x v="486"/>
    <s v="Mike Pelletier"/>
    <x v="2"/>
    <s v="United States"/>
    <x v="229"/>
    <x v="1"/>
    <n v="92677"/>
    <x v="1"/>
    <s v="FUR-BO-10004015"/>
    <x v="0"/>
    <x v="0"/>
    <s v="Bush Andora Bookcase, Maple/Graphite Gray Finish"/>
    <n v="203.98299999999998"/>
    <n v="2"/>
    <n v="0.15"/>
    <n v="16.798599999999979"/>
  </r>
  <r>
    <n v="1536"/>
    <s v="CA-2013-112389"/>
    <x v="0"/>
    <x v="517"/>
    <d v="2013-11-03T00:00:00"/>
    <s v="Standard Class"/>
    <x v="487"/>
    <s v="Jim Mitchum"/>
    <x v="1"/>
    <s v="United States"/>
    <x v="230"/>
    <x v="30"/>
    <n v="8302"/>
    <x v="3"/>
    <s v="OFF-ST-10000419"/>
    <x v="1"/>
    <x v="4"/>
    <s v="Rogers Jumbo File, Granite"/>
    <n v="40.74"/>
    <n v="3"/>
    <n v="0"/>
    <n v="0.4073999999999991"/>
  </r>
  <r>
    <n v="1537"/>
    <s v="CA-2013-112389"/>
    <x v="0"/>
    <x v="517"/>
    <d v="2013-11-03T00:00:00"/>
    <s v="Standard Class"/>
    <x v="487"/>
    <s v="Jim Mitchum"/>
    <x v="1"/>
    <s v="United States"/>
    <x v="230"/>
    <x v="30"/>
    <n v="8302"/>
    <x v="3"/>
    <s v="OFF-AP-10001626"/>
    <x v="1"/>
    <x v="9"/>
    <s v="Commercial WindTunnel Clean Air Upright Vacuum, Replacement Belts, Filtration Bags"/>
    <n v="11.67"/>
    <n v="3"/>
    <n v="0"/>
    <n v="3.0342000000000002"/>
  </r>
  <r>
    <n v="1538"/>
    <s v="CA-2014-121888"/>
    <x v="3"/>
    <x v="175"/>
    <d v="2014-09-18T00:00:00"/>
    <s v="Second Class"/>
    <x v="488"/>
    <s v="Carl Ludwig"/>
    <x v="0"/>
    <s v="United States"/>
    <x v="231"/>
    <x v="31"/>
    <n v="2149"/>
    <x v="3"/>
    <s v="TEC-PH-10000439"/>
    <x v="2"/>
    <x v="7"/>
    <s v="GE DSL Phone Line Filter"/>
    <n v="39.99"/>
    <n v="1"/>
    <n v="0"/>
    <n v="11.597099999999998"/>
  </r>
  <r>
    <n v="1539"/>
    <s v="CA-2014-121888"/>
    <x v="3"/>
    <x v="175"/>
    <d v="2014-09-18T00:00:00"/>
    <s v="Second Class"/>
    <x v="488"/>
    <s v="Carl Ludwig"/>
    <x v="0"/>
    <s v="United States"/>
    <x v="231"/>
    <x v="31"/>
    <n v="2149"/>
    <x v="3"/>
    <s v="OFF-AR-10003478"/>
    <x v="1"/>
    <x v="6"/>
    <s v="Avery Hi-Liter EverBold Pen Style Fluorescent Highlighters, 4/Pack"/>
    <n v="16.28"/>
    <n v="2"/>
    <n v="0"/>
    <n v="6.5120000000000005"/>
  </r>
  <r>
    <n v="1540"/>
    <s v="CA-2014-121888"/>
    <x v="3"/>
    <x v="175"/>
    <d v="2014-09-18T00:00:00"/>
    <s v="Second Class"/>
    <x v="488"/>
    <s v="Carl Ludwig"/>
    <x v="0"/>
    <s v="United States"/>
    <x v="231"/>
    <x v="31"/>
    <n v="2149"/>
    <x v="3"/>
    <s v="FUR-BO-10002545"/>
    <x v="0"/>
    <x v="0"/>
    <s v="Atlantic Metals Mobile 3-Shelf Bookcases, Custom Colors"/>
    <n v="782.94"/>
    <n v="3"/>
    <n v="0"/>
    <n v="203.56440000000003"/>
  </r>
  <r>
    <n v="1541"/>
    <s v="CA-2014-121888"/>
    <x v="3"/>
    <x v="175"/>
    <d v="2014-09-18T00:00:00"/>
    <s v="Second Class"/>
    <x v="488"/>
    <s v="Carl Ludwig"/>
    <x v="0"/>
    <s v="United States"/>
    <x v="231"/>
    <x v="31"/>
    <n v="2149"/>
    <x v="3"/>
    <s v="OFF-BI-10001765"/>
    <x v="1"/>
    <x v="8"/>
    <s v="Wilson Jones Heavy-Duty Casebound Ring Binders with Metal Hinges"/>
    <n v="242.48000000000002"/>
    <n v="7"/>
    <n v="0"/>
    <n v="116.39039999999999"/>
  </r>
  <r>
    <n v="1542"/>
    <s v="CA-2011-166884"/>
    <x v="2"/>
    <x v="518"/>
    <d v="2011-03-16T00:00:00"/>
    <s v="Second Class"/>
    <x v="237"/>
    <s v="Chloris Kastensmidt"/>
    <x v="0"/>
    <s v="United States"/>
    <x v="38"/>
    <x v="24"/>
    <n v="43229"/>
    <x v="3"/>
    <s v="FUR-FU-10003981"/>
    <x v="0"/>
    <x v="5"/>
    <s v="Eldon Wave Desk Accessories"/>
    <n v="8.32"/>
    <n v="5"/>
    <n v="0.2"/>
    <n v="2.2880000000000003"/>
  </r>
  <r>
    <n v="1543"/>
    <s v="CA-2011-166884"/>
    <x v="2"/>
    <x v="518"/>
    <d v="2011-03-16T00:00:00"/>
    <s v="Second Class"/>
    <x v="237"/>
    <s v="Chloris Kastensmidt"/>
    <x v="0"/>
    <s v="United States"/>
    <x v="38"/>
    <x v="24"/>
    <n v="43229"/>
    <x v="3"/>
    <s v="OFF-FA-10001561"/>
    <x v="1"/>
    <x v="13"/>
    <s v="Stockwell Push Pins"/>
    <n v="10.464000000000002"/>
    <n v="6"/>
    <n v="0.2"/>
    <n v="1.7003999999999992"/>
  </r>
  <r>
    <n v="1544"/>
    <s v="CA-2011-107181"/>
    <x v="2"/>
    <x v="519"/>
    <d v="2011-02-09T00:00:00"/>
    <s v="Standard Class"/>
    <x v="489"/>
    <s v="Deborah Brumfield"/>
    <x v="2"/>
    <s v="United States"/>
    <x v="70"/>
    <x v="1"/>
    <n v="92024"/>
    <x v="1"/>
    <s v="OFF-BI-10004230"/>
    <x v="1"/>
    <x v="8"/>
    <s v="GBC Recycled Grain Textured Covers"/>
    <n v="82.896000000000001"/>
    <n v="3"/>
    <n v="0.2"/>
    <n v="29.0136"/>
  </r>
  <r>
    <n v="1545"/>
    <s v="CA-2011-107181"/>
    <x v="2"/>
    <x v="519"/>
    <d v="2011-02-09T00:00:00"/>
    <s v="Standard Class"/>
    <x v="489"/>
    <s v="Deborah Brumfield"/>
    <x v="2"/>
    <s v="United States"/>
    <x v="70"/>
    <x v="1"/>
    <n v="92024"/>
    <x v="1"/>
    <s v="OFF-PA-10000350"/>
    <x v="1"/>
    <x v="10"/>
    <s v="Message Book, Standard Line &quot;While You Were Out&quot;, 5 1/2&quot; X 4&quot;, 200 Sets/Book"/>
    <n v="34.24"/>
    <n v="4"/>
    <n v="0"/>
    <n v="16.0928"/>
  </r>
  <r>
    <n v="1546"/>
    <s v="CA-2011-150245"/>
    <x v="2"/>
    <x v="520"/>
    <d v="2012-01-04T00:00:00"/>
    <s v="Second Class"/>
    <x v="331"/>
    <s v="Pamela Coakley"/>
    <x v="1"/>
    <s v="United States"/>
    <x v="232"/>
    <x v="15"/>
    <n v="13601"/>
    <x v="3"/>
    <s v="FUR-BO-10002613"/>
    <x v="0"/>
    <x v="0"/>
    <s v="Atlantic Metals Mobile 4-Shelf Bookcases, Custom Colors"/>
    <n v="1573.4880000000001"/>
    <n v="7"/>
    <n v="0.2"/>
    <n v="196.68599999999986"/>
  </r>
  <r>
    <n v="1547"/>
    <s v="CA-2012-111395"/>
    <x v="1"/>
    <x v="521"/>
    <d v="2012-11-27T00:00:00"/>
    <s v="Standard Class"/>
    <x v="146"/>
    <s v="Victoria Brennan"/>
    <x v="1"/>
    <s v="United States"/>
    <x v="52"/>
    <x v="5"/>
    <n v="78207"/>
    <x v="2"/>
    <s v="OFF-PA-10000994"/>
    <x v="1"/>
    <x v="10"/>
    <s v="Xerox 1915"/>
    <n v="335.52"/>
    <n v="4"/>
    <n v="0.2"/>
    <n v="117.43199999999999"/>
  </r>
  <r>
    <n v="1548"/>
    <s v="CA-2012-111395"/>
    <x v="1"/>
    <x v="521"/>
    <d v="2012-11-27T00:00:00"/>
    <s v="Standard Class"/>
    <x v="146"/>
    <s v="Victoria Brennan"/>
    <x v="1"/>
    <s v="United States"/>
    <x v="52"/>
    <x v="5"/>
    <n v="78207"/>
    <x v="2"/>
    <s v="OFF-BI-10002867"/>
    <x v="1"/>
    <x v="8"/>
    <s v="GBC Recycled Regency Composition Covers"/>
    <n v="23.911999999999995"/>
    <n v="2"/>
    <n v="0.8"/>
    <n v="-40.650400000000019"/>
  </r>
  <r>
    <n v="1549"/>
    <s v="CA-2012-111395"/>
    <x v="1"/>
    <x v="521"/>
    <d v="2012-11-27T00:00:00"/>
    <s v="Standard Class"/>
    <x v="146"/>
    <s v="Victoria Brennan"/>
    <x v="1"/>
    <s v="United States"/>
    <x v="52"/>
    <x v="5"/>
    <n v="78207"/>
    <x v="2"/>
    <s v="OFF-ST-10001291"/>
    <x v="1"/>
    <x v="4"/>
    <s v="Tenex Personal Self-Stacking Standard File Box, Black/Gray"/>
    <n v="27.056000000000001"/>
    <n v="2"/>
    <n v="0.2"/>
    <n v="2.3673999999999991"/>
  </r>
  <r>
    <n v="1550"/>
    <s v="CA-2011-134278"/>
    <x v="2"/>
    <x v="522"/>
    <d v="2011-07-08T00:00:00"/>
    <s v="First Class"/>
    <x v="212"/>
    <s v="Emily Phan"/>
    <x v="0"/>
    <s v="United States"/>
    <x v="20"/>
    <x v="15"/>
    <n v="10011"/>
    <x v="3"/>
    <s v="TEC-CO-10001046"/>
    <x v="2"/>
    <x v="16"/>
    <s v="Canon Imageclass D680 Copier / Fax"/>
    <n v="559.99200000000008"/>
    <n v="1"/>
    <n v="0.2"/>
    <n v="174.99749999999997"/>
  </r>
  <r>
    <n v="1551"/>
    <s v="US-2014-124926"/>
    <x v="3"/>
    <x v="38"/>
    <d v="2014-11-19T00:00:00"/>
    <s v="Second Class"/>
    <x v="467"/>
    <s v="Maria Etezadi"/>
    <x v="2"/>
    <s v="United States"/>
    <x v="12"/>
    <x v="5"/>
    <n v="77095"/>
    <x v="2"/>
    <s v="OFF-AP-10004868"/>
    <x v="1"/>
    <x v="9"/>
    <s v="Hoover Commercial Soft Guard Upright Vacuum And Disposable Filtration Bags"/>
    <n v="9.3239999999999981"/>
    <n v="6"/>
    <n v="0.8"/>
    <n v="-24.708599999999997"/>
  </r>
  <r>
    <n v="1552"/>
    <s v="CA-2013-159345"/>
    <x v="0"/>
    <x v="26"/>
    <d v="2013-06-23T00:00:00"/>
    <s v="Standard Class"/>
    <x v="490"/>
    <s v="Ivan Gibson"/>
    <x v="0"/>
    <s v="United States"/>
    <x v="70"/>
    <x v="1"/>
    <n v="92024"/>
    <x v="1"/>
    <s v="OFF-PA-10000806"/>
    <x v="1"/>
    <x v="10"/>
    <s v="Xerox 1934"/>
    <n v="111.96"/>
    <n v="2"/>
    <n v="0"/>
    <n v="54.860399999999998"/>
  </r>
  <r>
    <n v="1553"/>
    <s v="CA-2011-130274"/>
    <x v="2"/>
    <x v="523"/>
    <d v="2011-05-05T00:00:00"/>
    <s v="First Class"/>
    <x v="185"/>
    <s v="Joni Sundaresam"/>
    <x v="2"/>
    <s v="United States"/>
    <x v="233"/>
    <x v="6"/>
    <n v="54915"/>
    <x v="2"/>
    <s v="OFF-LA-10002195"/>
    <x v="1"/>
    <x v="2"/>
    <s v="Avery 481"/>
    <n v="21.560000000000002"/>
    <n v="7"/>
    <n v="0"/>
    <n v="10.348799999999999"/>
  </r>
  <r>
    <n v="1554"/>
    <s v="CA-2014-158386"/>
    <x v="3"/>
    <x v="524"/>
    <d v="2014-10-22T00:00:00"/>
    <s v="Standard Class"/>
    <x v="491"/>
    <s v="Bobby Odegard"/>
    <x v="0"/>
    <s v="United States"/>
    <x v="102"/>
    <x v="0"/>
    <n v="40475"/>
    <x v="0"/>
    <s v="OFF-BI-10003719"/>
    <x v="1"/>
    <x v="8"/>
    <s v="Large Capacity Hanging Post Binders"/>
    <n v="124.75"/>
    <n v="5"/>
    <n v="0"/>
    <n v="57.384999999999991"/>
  </r>
  <r>
    <n v="1555"/>
    <s v="CA-2012-111507"/>
    <x v="1"/>
    <x v="525"/>
    <d v="2012-02-13T00:00:00"/>
    <s v="Standard Class"/>
    <x v="100"/>
    <s v="Victoria Wilson"/>
    <x v="1"/>
    <s v="United States"/>
    <x v="234"/>
    <x v="4"/>
    <n v="98006"/>
    <x v="1"/>
    <s v="OFF-AR-10001315"/>
    <x v="1"/>
    <x v="6"/>
    <s v="Newell 310"/>
    <n v="5.28"/>
    <n v="3"/>
    <n v="0"/>
    <n v="1.5311999999999999"/>
  </r>
  <r>
    <n v="1556"/>
    <s v="CA-2014-120761"/>
    <x v="3"/>
    <x v="507"/>
    <d v="2014-09-09T00:00:00"/>
    <s v="Standard Class"/>
    <x v="492"/>
    <s v="Aimee Bixby"/>
    <x v="0"/>
    <s v="United States"/>
    <x v="85"/>
    <x v="15"/>
    <n v="11561"/>
    <x v="3"/>
    <s v="TEC-AC-10000171"/>
    <x v="2"/>
    <x v="11"/>
    <s v="Verbatim 25 GB 6x Blu-ray Single Layer Recordable Disc, 25/Pack"/>
    <n v="91.96"/>
    <n v="4"/>
    <n v="0"/>
    <n v="39.5428"/>
  </r>
  <r>
    <n v="1557"/>
    <s v="CA-2013-109176"/>
    <x v="0"/>
    <x v="195"/>
    <d v="2013-05-16T00:00:00"/>
    <s v="Standard Class"/>
    <x v="493"/>
    <s v="Julia West"/>
    <x v="0"/>
    <s v="United States"/>
    <x v="10"/>
    <x v="9"/>
    <n v="19140"/>
    <x v="3"/>
    <s v="OFF-EN-10003134"/>
    <x v="1"/>
    <x v="12"/>
    <s v="Staples"/>
    <n v="9.3439999999999994"/>
    <n v="1"/>
    <n v="0.2"/>
    <n v="3.504"/>
  </r>
  <r>
    <n v="1558"/>
    <s v="CA-2013-109176"/>
    <x v="0"/>
    <x v="195"/>
    <d v="2013-05-16T00:00:00"/>
    <s v="Standard Class"/>
    <x v="493"/>
    <s v="Julia West"/>
    <x v="0"/>
    <s v="United States"/>
    <x v="10"/>
    <x v="9"/>
    <n v="19140"/>
    <x v="3"/>
    <s v="OFF-AR-10001955"/>
    <x v="1"/>
    <x v="6"/>
    <s v="Newell 319"/>
    <n v="79.36"/>
    <n v="5"/>
    <n v="0.2"/>
    <n v="9.919999999999991"/>
  </r>
  <r>
    <n v="1559"/>
    <s v="CA-2012-112116"/>
    <x v="1"/>
    <x v="199"/>
    <d v="2012-03-18T00:00:00"/>
    <s v="Second Class"/>
    <x v="188"/>
    <s v="Jeremy Ellison"/>
    <x v="0"/>
    <s v="United States"/>
    <x v="4"/>
    <x v="4"/>
    <n v="98103"/>
    <x v="1"/>
    <s v="FUR-TA-10001039"/>
    <x v="0"/>
    <x v="3"/>
    <s v="KI Adjustable-Height Table"/>
    <n v="171.96"/>
    <n v="2"/>
    <n v="0"/>
    <n v="44.709600000000009"/>
  </r>
  <r>
    <n v="1560"/>
    <s v="CA-2013-126809"/>
    <x v="0"/>
    <x v="526"/>
    <d v="2013-04-14T00:00:00"/>
    <s v="Standard Class"/>
    <x v="494"/>
    <s v="Edward Becker"/>
    <x v="1"/>
    <s v="United States"/>
    <x v="4"/>
    <x v="4"/>
    <n v="98103"/>
    <x v="1"/>
    <s v="OFF-BI-10003712"/>
    <x v="1"/>
    <x v="8"/>
    <s v="Acco Pressboard Covers with Storage Hooks, 14 7/8&quot; x 11&quot;, Light Blue"/>
    <n v="35.352000000000004"/>
    <n v="9"/>
    <n v="0.2"/>
    <n v="12.815099999999997"/>
  </r>
  <r>
    <n v="1561"/>
    <s v="CA-2011-105172"/>
    <x v="2"/>
    <x v="527"/>
    <d v="2011-04-09T00:00:00"/>
    <s v="Standard Class"/>
    <x v="324"/>
    <s v="Paul Knutson"/>
    <x v="2"/>
    <s v="United States"/>
    <x v="8"/>
    <x v="1"/>
    <n v="94109"/>
    <x v="1"/>
    <s v="OFF-LA-10001641"/>
    <x v="1"/>
    <x v="2"/>
    <s v="Avery 518"/>
    <n v="18.899999999999999"/>
    <n v="6"/>
    <n v="0"/>
    <n v="9.0719999999999992"/>
  </r>
  <r>
    <n v="1562"/>
    <s v="CA-2014-107293"/>
    <x v="3"/>
    <x v="528"/>
    <d v="2014-09-07T00:00:00"/>
    <s v="First Class"/>
    <x v="37"/>
    <s v="Christopher Schild"/>
    <x v="2"/>
    <s v="United States"/>
    <x v="4"/>
    <x v="4"/>
    <n v="98115"/>
    <x v="1"/>
    <s v="OFF-AR-10003732"/>
    <x v="1"/>
    <x v="6"/>
    <s v="Newell 333"/>
    <n v="2.78"/>
    <n v="1"/>
    <n v="0"/>
    <n v="0.72279999999999989"/>
  </r>
  <r>
    <n v="1563"/>
    <s v="US-2014-102890"/>
    <x v="3"/>
    <x v="160"/>
    <d v="2014-07-01T00:00:00"/>
    <s v="Same Day"/>
    <x v="495"/>
    <s v="Sheri Gordon"/>
    <x v="0"/>
    <s v="United States"/>
    <x v="20"/>
    <x v="15"/>
    <n v="10011"/>
    <x v="3"/>
    <s v="FUR-TA-10000577"/>
    <x v="0"/>
    <x v="3"/>
    <s v="Bretford CR4500 Series Slim Rectangular Table"/>
    <n v="1044.6299999999999"/>
    <n v="5"/>
    <n v="0.4"/>
    <n v="-295.97849999999994"/>
  </r>
  <r>
    <n v="1564"/>
    <s v="CA-2012-158554"/>
    <x v="1"/>
    <x v="529"/>
    <d v="2012-11-09T00:00:00"/>
    <s v="Same Day"/>
    <x v="496"/>
    <s v="Charlotte Melton"/>
    <x v="0"/>
    <s v="United States"/>
    <x v="10"/>
    <x v="9"/>
    <n v="19134"/>
    <x v="3"/>
    <s v="OFF-PA-10004000"/>
    <x v="1"/>
    <x v="10"/>
    <s v="While You Were Out Pads, 50 per Pad, 4 x 5 1/4, Green Cycle"/>
    <n v="11.352000000000002"/>
    <n v="3"/>
    <n v="0.2"/>
    <n v="4.1151"/>
  </r>
  <r>
    <n v="1565"/>
    <s v="CA-2011-116239"/>
    <x v="2"/>
    <x v="530"/>
    <d v="2011-03-04T00:00:00"/>
    <s v="Same Day"/>
    <x v="52"/>
    <s v="Clay Ludtke"/>
    <x v="0"/>
    <s v="United States"/>
    <x v="29"/>
    <x v="20"/>
    <n v="29203"/>
    <x v="0"/>
    <s v="OFF-ST-10001370"/>
    <x v="1"/>
    <x v="4"/>
    <s v="Sensible Storage WireTech Storage Systems"/>
    <n v="354.90000000000003"/>
    <n v="5"/>
    <n v="0"/>
    <n v="17.744999999999962"/>
  </r>
  <r>
    <n v="1566"/>
    <s v="CA-2012-132101"/>
    <x v="1"/>
    <x v="531"/>
    <d v="2012-03-25T00:00:00"/>
    <s v="Standard Class"/>
    <x v="270"/>
    <s v="Jesus Ocampo"/>
    <x v="2"/>
    <s v="United States"/>
    <x v="4"/>
    <x v="4"/>
    <n v="98105"/>
    <x v="1"/>
    <s v="TEC-PH-10004539"/>
    <x v="2"/>
    <x v="7"/>
    <s v="Wireless Extenders zBoost YX545 SOHO Signal Booster"/>
    <n v="453.57600000000002"/>
    <n v="3"/>
    <n v="0.2"/>
    <n v="39.687899999999985"/>
  </r>
  <r>
    <n v="1567"/>
    <s v="CA-2012-129112"/>
    <x v="1"/>
    <x v="239"/>
    <d v="2012-11-30T00:00:00"/>
    <s v="First Class"/>
    <x v="497"/>
    <s v="Anthony Witt"/>
    <x v="0"/>
    <s v="United States"/>
    <x v="235"/>
    <x v="5"/>
    <n v="75002"/>
    <x v="2"/>
    <s v="TEC-AC-10003038"/>
    <x v="2"/>
    <x v="11"/>
    <s v="Kingston Digital DataTraveler 16GB USB 2.0"/>
    <n v="21.48"/>
    <n v="3"/>
    <n v="0.2"/>
    <n v="-0.26850000000000307"/>
  </r>
  <r>
    <n v="1568"/>
    <s v="CA-2012-129112"/>
    <x v="1"/>
    <x v="239"/>
    <d v="2012-11-30T00:00:00"/>
    <s v="First Class"/>
    <x v="497"/>
    <s v="Anthony Witt"/>
    <x v="0"/>
    <s v="United States"/>
    <x v="235"/>
    <x v="5"/>
    <n v="75002"/>
    <x v="2"/>
    <s v="OFF-BI-10000088"/>
    <x v="1"/>
    <x v="8"/>
    <s v="GBC Imprintable Covers"/>
    <n v="8.7839999999999989"/>
    <n v="4"/>
    <n v="0.8"/>
    <n v="-13.615200000000002"/>
  </r>
  <r>
    <n v="1569"/>
    <s v="US-2014-152002"/>
    <x v="3"/>
    <x v="532"/>
    <d v="2014-06-12T00:00:00"/>
    <s v="Same Day"/>
    <x v="231"/>
    <s v="Dianna Vittorini"/>
    <x v="0"/>
    <s v="United States"/>
    <x v="1"/>
    <x v="1"/>
    <n v="90004"/>
    <x v="1"/>
    <s v="OFF-PA-10000357"/>
    <x v="1"/>
    <x v="10"/>
    <s v="White Dual Perf Computer Printout Paper, 2700 Sheets, 1 Part, Heavyweight, 20 lbs., 14 7/8 x 11"/>
    <n v="122.97"/>
    <n v="3"/>
    <n v="0"/>
    <n v="60.255300000000005"/>
  </r>
  <r>
    <n v="1570"/>
    <s v="CA-2014-165029"/>
    <x v="3"/>
    <x v="200"/>
    <d v="2014-12-01T00:00:00"/>
    <s v="Standard Class"/>
    <x v="340"/>
    <s v="Adam Hart"/>
    <x v="1"/>
    <s v="United States"/>
    <x v="118"/>
    <x v="32"/>
    <n v="30318"/>
    <x v="0"/>
    <s v="OFF-AR-10003504"/>
    <x v="1"/>
    <x v="6"/>
    <s v="Newell 347"/>
    <n v="12.84"/>
    <n v="3"/>
    <n v="0"/>
    <n v="3.7235999999999989"/>
  </r>
  <r>
    <n v="1571"/>
    <s v="US-2011-157385"/>
    <x v="2"/>
    <x v="533"/>
    <d v="2011-11-25T00:00:00"/>
    <s v="First Class"/>
    <x v="183"/>
    <s v="Sanjit Chand"/>
    <x v="0"/>
    <s v="United States"/>
    <x v="1"/>
    <x v="1"/>
    <n v="90004"/>
    <x v="1"/>
    <s v="FUR-CH-10000863"/>
    <x v="0"/>
    <x v="1"/>
    <s v="Novimex Swivel Fabric Task Chair"/>
    <n v="603.91999999999996"/>
    <n v="5"/>
    <n v="0.2"/>
    <n v="-67.941000000000003"/>
  </r>
  <r>
    <n v="1572"/>
    <s v="US-2011-157385"/>
    <x v="2"/>
    <x v="533"/>
    <d v="2011-11-25T00:00:00"/>
    <s v="First Class"/>
    <x v="183"/>
    <s v="Sanjit Chand"/>
    <x v="0"/>
    <s v="United States"/>
    <x v="1"/>
    <x v="1"/>
    <n v="90004"/>
    <x v="1"/>
    <s v="OFF-EN-10003160"/>
    <x v="1"/>
    <x v="12"/>
    <s v="Pastel Pink Envelopes"/>
    <n v="21.84"/>
    <n v="3"/>
    <n v="0"/>
    <n v="10.4832"/>
  </r>
  <r>
    <n v="1573"/>
    <s v="US-2011-157385"/>
    <x v="2"/>
    <x v="533"/>
    <d v="2011-11-25T00:00:00"/>
    <s v="First Class"/>
    <x v="183"/>
    <s v="Sanjit Chand"/>
    <x v="0"/>
    <s v="United States"/>
    <x v="1"/>
    <x v="1"/>
    <n v="90004"/>
    <x v="1"/>
    <s v="TEC-AC-10003280"/>
    <x v="2"/>
    <x v="11"/>
    <s v="Belkin F8E887 USB Wired Ergonomic Keyboard"/>
    <n v="29.99"/>
    <n v="1"/>
    <n v="0"/>
    <n v="6.2978999999999985"/>
  </r>
  <r>
    <n v="1574"/>
    <s v="US-2011-157385"/>
    <x v="2"/>
    <x v="533"/>
    <d v="2011-11-25T00:00:00"/>
    <s v="First Class"/>
    <x v="183"/>
    <s v="Sanjit Chand"/>
    <x v="0"/>
    <s v="United States"/>
    <x v="1"/>
    <x v="1"/>
    <n v="90004"/>
    <x v="1"/>
    <s v="FUR-CH-10000595"/>
    <x v="0"/>
    <x v="1"/>
    <s v="Safco Contoured Stacking Chairs"/>
    <n v="381.44000000000005"/>
    <n v="2"/>
    <n v="0.2"/>
    <n v="23.839999999999975"/>
  </r>
  <r>
    <n v="1575"/>
    <s v="CA-2011-101602"/>
    <x v="2"/>
    <x v="534"/>
    <d v="2011-12-18T00:00:00"/>
    <s v="First Class"/>
    <x v="498"/>
    <s v="Mick Crebagga"/>
    <x v="0"/>
    <s v="United States"/>
    <x v="236"/>
    <x v="5"/>
    <n v="79907"/>
    <x v="2"/>
    <s v="TEC-PH-10000169"/>
    <x v="2"/>
    <x v="7"/>
    <s v="ARKON Windshield Dashboard Air Vent Car Mount Holder"/>
    <n v="40.68"/>
    <n v="3"/>
    <n v="0.2"/>
    <n v="-9.153000000000004"/>
  </r>
  <r>
    <n v="1576"/>
    <s v="CA-2011-101602"/>
    <x v="2"/>
    <x v="534"/>
    <d v="2011-12-18T00:00:00"/>
    <s v="First Class"/>
    <x v="498"/>
    <s v="Mick Crebagga"/>
    <x v="0"/>
    <s v="United States"/>
    <x v="236"/>
    <x v="5"/>
    <n v="79907"/>
    <x v="2"/>
    <s v="FUR-CH-10004675"/>
    <x v="0"/>
    <x v="1"/>
    <s v="Lifetime Advantage Folding Chairs, 4/Carton"/>
    <n v="763.28"/>
    <n v="5"/>
    <n v="0.3"/>
    <n v="-21.807999999999993"/>
  </r>
  <r>
    <n v="1577"/>
    <s v="CA-2013-109057"/>
    <x v="0"/>
    <x v="183"/>
    <d v="2013-04-28T00:00:00"/>
    <s v="Standard Class"/>
    <x v="499"/>
    <s v="Tonja Turnell"/>
    <x v="2"/>
    <s v="United States"/>
    <x v="34"/>
    <x v="10"/>
    <n v="60505"/>
    <x v="2"/>
    <s v="OFF-ST-10002406"/>
    <x v="1"/>
    <x v="4"/>
    <s v="Pizazz Global Quick File"/>
    <n v="23.952000000000002"/>
    <n v="2"/>
    <n v="0.2"/>
    <n v="2.3952000000000018"/>
  </r>
  <r>
    <n v="1578"/>
    <s v="CA-2013-154403"/>
    <x v="0"/>
    <x v="454"/>
    <d v="2013-05-28T00:00:00"/>
    <s v="Standard Class"/>
    <x v="399"/>
    <s v="Anne Pryor"/>
    <x v="2"/>
    <s v="United States"/>
    <x v="159"/>
    <x v="19"/>
    <n v="35630"/>
    <x v="0"/>
    <s v="OFF-PA-10001526"/>
    <x v="1"/>
    <x v="10"/>
    <s v="Xerox 1949"/>
    <n v="4.9800000000000004"/>
    <n v="1"/>
    <n v="0"/>
    <n v="2.4402000000000004"/>
  </r>
  <r>
    <n v="1579"/>
    <s v="CA-2013-102456"/>
    <x v="0"/>
    <x v="535"/>
    <d v="2013-03-02T00:00:00"/>
    <s v="First Class"/>
    <x v="297"/>
    <s v="Dan Lawera"/>
    <x v="0"/>
    <s v="United States"/>
    <x v="20"/>
    <x v="15"/>
    <n v="10011"/>
    <x v="3"/>
    <s v="OFF-AP-10004336"/>
    <x v="1"/>
    <x v="9"/>
    <s v="Conquest 14 Commercial Heavy-Duty Upright Vacuum, Collection System, Accessory Kit"/>
    <n v="170.88"/>
    <n v="3"/>
    <n v="0"/>
    <n v="49.555199999999978"/>
  </r>
  <r>
    <n v="1580"/>
    <s v="CA-2012-131338"/>
    <x v="1"/>
    <x v="101"/>
    <d v="2012-08-12T00:00:00"/>
    <s v="First Class"/>
    <x v="268"/>
    <s v="Naresj Patel"/>
    <x v="0"/>
    <s v="United States"/>
    <x v="20"/>
    <x v="15"/>
    <n v="10024"/>
    <x v="3"/>
    <s v="TEC-PH-10003012"/>
    <x v="2"/>
    <x v="7"/>
    <s v="Nortel Meridian M3904 Professional Digital phone"/>
    <n v="307.98"/>
    <n v="2"/>
    <n v="0"/>
    <n v="89.314199999999971"/>
  </r>
  <r>
    <n v="1581"/>
    <s v="CA-2012-131338"/>
    <x v="1"/>
    <x v="101"/>
    <d v="2012-08-12T00:00:00"/>
    <s v="First Class"/>
    <x v="268"/>
    <s v="Naresj Patel"/>
    <x v="0"/>
    <s v="United States"/>
    <x v="20"/>
    <x v="15"/>
    <n v="10024"/>
    <x v="3"/>
    <s v="FUR-TA-10002607"/>
    <x v="0"/>
    <x v="3"/>
    <s v="KI Conference Tables"/>
    <n v="382.80599999999998"/>
    <n v="9"/>
    <n v="0.4"/>
    <n v="-153.12239999999997"/>
  </r>
  <r>
    <n v="1582"/>
    <s v="CA-2012-131338"/>
    <x v="1"/>
    <x v="101"/>
    <d v="2012-08-12T00:00:00"/>
    <s v="First Class"/>
    <x v="268"/>
    <s v="Naresj Patel"/>
    <x v="0"/>
    <s v="United States"/>
    <x v="20"/>
    <x v="15"/>
    <n v="10024"/>
    <x v="3"/>
    <s v="OFF-ST-10000642"/>
    <x v="1"/>
    <x v="4"/>
    <s v="Tennsco Lockers, Gray"/>
    <n v="41.96"/>
    <n v="2"/>
    <n v="0"/>
    <n v="2.9371999999999971"/>
  </r>
  <r>
    <n v="1583"/>
    <s v="CA-2012-131338"/>
    <x v="1"/>
    <x v="101"/>
    <d v="2012-08-12T00:00:00"/>
    <s v="First Class"/>
    <x v="268"/>
    <s v="Naresj Patel"/>
    <x v="0"/>
    <s v="United States"/>
    <x v="20"/>
    <x v="15"/>
    <n v="10024"/>
    <x v="3"/>
    <s v="OFF-BI-10000545"/>
    <x v="1"/>
    <x v="8"/>
    <s v="GBC Ibimaster 500 Manual ProClick Binding System"/>
    <n v="1217.568"/>
    <n v="2"/>
    <n v="0.2"/>
    <n v="456.58800000000002"/>
  </r>
  <r>
    <n v="1584"/>
    <s v="CA-2012-131338"/>
    <x v="1"/>
    <x v="101"/>
    <d v="2012-08-12T00:00:00"/>
    <s v="First Class"/>
    <x v="268"/>
    <s v="Naresj Patel"/>
    <x v="0"/>
    <s v="United States"/>
    <x v="20"/>
    <x v="15"/>
    <n v="10024"/>
    <x v="3"/>
    <s v="FUR-FU-10002157"/>
    <x v="0"/>
    <x v="5"/>
    <s v="Artistic Insta-Plaque"/>
    <n v="47.04"/>
    <n v="3"/>
    <n v="0"/>
    <n v="18.345599999999997"/>
  </r>
  <r>
    <n v="1585"/>
    <s v="CA-2012-131338"/>
    <x v="1"/>
    <x v="101"/>
    <d v="2012-08-12T00:00:00"/>
    <s v="First Class"/>
    <x v="268"/>
    <s v="Naresj Patel"/>
    <x v="0"/>
    <s v="United States"/>
    <x v="20"/>
    <x v="15"/>
    <n v="10024"/>
    <x v="3"/>
    <s v="FUR-FU-10001706"/>
    <x v="0"/>
    <x v="5"/>
    <s v="Longer-Life Soft White Bulbs"/>
    <n v="6.16"/>
    <n v="2"/>
    <n v="0"/>
    <n v="2.9567999999999999"/>
  </r>
  <r>
    <n v="1586"/>
    <s v="CA-2012-131338"/>
    <x v="1"/>
    <x v="101"/>
    <d v="2012-08-12T00:00:00"/>
    <s v="First Class"/>
    <x v="268"/>
    <s v="Naresj Patel"/>
    <x v="0"/>
    <s v="United States"/>
    <x v="20"/>
    <x v="15"/>
    <n v="10024"/>
    <x v="3"/>
    <s v="TEC-PH-10000984"/>
    <x v="2"/>
    <x v="7"/>
    <s v="Panasonic KX-TG9471B"/>
    <n v="979.95"/>
    <n v="5"/>
    <n v="0"/>
    <n v="274.38600000000008"/>
  </r>
  <r>
    <n v="1587"/>
    <s v="CA-2012-131338"/>
    <x v="1"/>
    <x v="101"/>
    <d v="2012-08-12T00:00:00"/>
    <s v="First Class"/>
    <x v="268"/>
    <s v="Naresj Patel"/>
    <x v="0"/>
    <s v="United States"/>
    <x v="20"/>
    <x v="15"/>
    <n v="10024"/>
    <x v="3"/>
    <s v="OFF-PA-10001357"/>
    <x v="1"/>
    <x v="10"/>
    <s v="Xerox 1886"/>
    <n v="143.69999999999999"/>
    <n v="3"/>
    <n v="0"/>
    <n v="68.975999999999999"/>
  </r>
  <r>
    <n v="1588"/>
    <s v="CA-2012-131338"/>
    <x v="1"/>
    <x v="101"/>
    <d v="2012-08-12T00:00:00"/>
    <s v="First Class"/>
    <x v="268"/>
    <s v="Naresj Patel"/>
    <x v="0"/>
    <s v="United States"/>
    <x v="20"/>
    <x v="15"/>
    <n v="10024"/>
    <x v="3"/>
    <s v="OFF-FA-10000992"/>
    <x v="1"/>
    <x v="13"/>
    <s v="Acco Clips to Go Binder Clips, 24 Clips in Two Sizes"/>
    <n v="10.649999999999999"/>
    <n v="3"/>
    <n v="0"/>
    <n v="5.0054999999999996"/>
  </r>
  <r>
    <n v="1589"/>
    <s v="CA-2012-131338"/>
    <x v="1"/>
    <x v="101"/>
    <d v="2012-08-12T00:00:00"/>
    <s v="First Class"/>
    <x v="268"/>
    <s v="Naresj Patel"/>
    <x v="0"/>
    <s v="United States"/>
    <x v="20"/>
    <x v="15"/>
    <n v="10024"/>
    <x v="3"/>
    <s v="TEC-AC-10002600"/>
    <x v="2"/>
    <x v="11"/>
    <s v="Belkin QODE FastFit Bluetooth Keyboard"/>
    <n v="247.8"/>
    <n v="4"/>
    <n v="0"/>
    <n v="34.692000000000007"/>
  </r>
  <r>
    <n v="1590"/>
    <s v="CA-2013-109911"/>
    <x v="0"/>
    <x v="536"/>
    <d v="2013-05-17T00:00:00"/>
    <s v="Standard Class"/>
    <x v="500"/>
    <s v="Vivek Grady"/>
    <x v="1"/>
    <s v="United States"/>
    <x v="173"/>
    <x v="17"/>
    <n v="23464"/>
    <x v="0"/>
    <s v="OFF-AR-10001662"/>
    <x v="1"/>
    <x v="6"/>
    <s v="Rogers Handheld Barrel Pencil Sharpener"/>
    <n v="10.96"/>
    <n v="4"/>
    <n v="0"/>
    <n v="2.9592000000000009"/>
  </r>
  <r>
    <n v="1591"/>
    <s v="US-2013-132423"/>
    <x v="0"/>
    <x v="173"/>
    <d v="2013-04-20T00:00:00"/>
    <s v="Standard Class"/>
    <x v="501"/>
    <s v="Muhammed Yedwab"/>
    <x v="1"/>
    <s v="United States"/>
    <x v="237"/>
    <x v="5"/>
    <n v="76051"/>
    <x v="2"/>
    <s v="OFF-AR-10001221"/>
    <x v="1"/>
    <x v="6"/>
    <s v="Dixon Ticonderoga Erasable Colored Pencil Set, 12-Color"/>
    <n v="33.488000000000007"/>
    <n v="7"/>
    <n v="0.2"/>
    <n v="5.8603999999999967"/>
  </r>
  <r>
    <n v="1592"/>
    <s v="US-2013-132423"/>
    <x v="0"/>
    <x v="173"/>
    <d v="2013-04-20T00:00:00"/>
    <s v="Standard Class"/>
    <x v="501"/>
    <s v="Muhammed Yedwab"/>
    <x v="1"/>
    <s v="United States"/>
    <x v="237"/>
    <x v="5"/>
    <n v="76051"/>
    <x v="2"/>
    <s v="OFF-FA-10002988"/>
    <x v="1"/>
    <x v="13"/>
    <s v="Ideal Clamps"/>
    <n v="8.0399999999999991"/>
    <n v="5"/>
    <n v="0.2"/>
    <n v="2.9144999999999994"/>
  </r>
  <r>
    <n v="1593"/>
    <s v="CA-2012-122826"/>
    <x v="1"/>
    <x v="537"/>
    <d v="2012-06-25T00:00:00"/>
    <s v="Second Class"/>
    <x v="502"/>
    <s v="Rick Duston"/>
    <x v="0"/>
    <s v="United States"/>
    <x v="175"/>
    <x v="4"/>
    <n v="98502"/>
    <x v="1"/>
    <s v="TEC-PH-10004830"/>
    <x v="2"/>
    <x v="7"/>
    <s v="Pyle PRT45 Retro Home Telephone"/>
    <n v="201.56800000000001"/>
    <n v="4"/>
    <n v="0.2"/>
    <n v="22.676399999999994"/>
  </r>
  <r>
    <n v="1594"/>
    <s v="CA-2011-117317"/>
    <x v="2"/>
    <x v="538"/>
    <d v="2011-10-19T00:00:00"/>
    <s v="Same Day"/>
    <x v="223"/>
    <s v="Jeremy Farry"/>
    <x v="0"/>
    <s v="United States"/>
    <x v="1"/>
    <x v="1"/>
    <n v="90032"/>
    <x v="1"/>
    <s v="OFF-PA-10004519"/>
    <x v="1"/>
    <x v="10"/>
    <s v="Spiral Phone Message Books with Labels by Adams"/>
    <n v="13.440000000000001"/>
    <n v="3"/>
    <n v="0"/>
    <n v="6.5856000000000012"/>
  </r>
  <r>
    <n v="1595"/>
    <s v="CA-2012-118423"/>
    <x v="1"/>
    <x v="539"/>
    <d v="2012-03-27T00:00:00"/>
    <s v="First Class"/>
    <x v="503"/>
    <s v="Dennis Pardue"/>
    <x v="2"/>
    <s v="United States"/>
    <x v="97"/>
    <x v="10"/>
    <n v="61604"/>
    <x v="2"/>
    <s v="FUR-BO-10000362"/>
    <x v="0"/>
    <x v="0"/>
    <s v="Sauder Inglewood Library Bookcases"/>
    <n v="359.05799999999994"/>
    <n v="3"/>
    <n v="0.3"/>
    <n v="-35.905799999999999"/>
  </r>
  <r>
    <n v="1596"/>
    <s v="CA-2014-149181"/>
    <x v="3"/>
    <x v="540"/>
    <d v="2014-05-13T00:00:00"/>
    <s v="Standard Class"/>
    <x v="198"/>
    <s v="Maribeth Dona"/>
    <x v="0"/>
    <s v="United States"/>
    <x v="38"/>
    <x v="24"/>
    <n v="43229"/>
    <x v="3"/>
    <s v="FUR-CH-10004540"/>
    <x v="0"/>
    <x v="1"/>
    <s v="Global Chrome Stack Chair"/>
    <n v="47.991999999999997"/>
    <n v="2"/>
    <n v="0.3"/>
    <n v="-2.0567999999999991"/>
  </r>
  <r>
    <n v="1597"/>
    <s v="CA-2014-132234"/>
    <x v="3"/>
    <x v="524"/>
    <d v="2014-10-19T00:00:00"/>
    <s v="First Class"/>
    <x v="199"/>
    <s v="Maribeth Yedwab"/>
    <x v="1"/>
    <s v="United States"/>
    <x v="20"/>
    <x v="15"/>
    <n v="10011"/>
    <x v="3"/>
    <s v="FUR-FU-10001290"/>
    <x v="0"/>
    <x v="5"/>
    <s v="Executive Impressions Supervisor Wall Clock"/>
    <n v="547.30000000000007"/>
    <n v="13"/>
    <n v="0"/>
    <n v="175.13599999999997"/>
  </r>
  <r>
    <n v="1598"/>
    <s v="CA-2014-158876"/>
    <x v="3"/>
    <x v="123"/>
    <d v="2014-11-22T00:00:00"/>
    <s v="Second Class"/>
    <x v="492"/>
    <s v="Aimee Bixby"/>
    <x v="0"/>
    <s v="United States"/>
    <x v="238"/>
    <x v="5"/>
    <n v="75007"/>
    <x v="2"/>
    <s v="OFF-PA-10000308"/>
    <x v="1"/>
    <x v="10"/>
    <s v="Xerox 1901"/>
    <n v="16.896000000000001"/>
    <n v="4"/>
    <n v="0.2"/>
    <n v="5.2799999999999994"/>
  </r>
  <r>
    <n v="1599"/>
    <s v="CA-2014-158876"/>
    <x v="3"/>
    <x v="123"/>
    <d v="2014-11-22T00:00:00"/>
    <s v="Second Class"/>
    <x v="492"/>
    <s v="Aimee Bixby"/>
    <x v="0"/>
    <s v="United States"/>
    <x v="238"/>
    <x v="5"/>
    <n v="75007"/>
    <x v="2"/>
    <s v="OFF-SU-10001165"/>
    <x v="1"/>
    <x v="14"/>
    <s v="Acme Elite Stainless Steel Scissors"/>
    <n v="6.6720000000000006"/>
    <n v="1"/>
    <n v="0.2"/>
    <n v="0.50039999999999996"/>
  </r>
  <r>
    <n v="1600"/>
    <s v="CA-2014-158876"/>
    <x v="3"/>
    <x v="123"/>
    <d v="2014-11-22T00:00:00"/>
    <s v="Second Class"/>
    <x v="492"/>
    <s v="Aimee Bixby"/>
    <x v="0"/>
    <s v="United States"/>
    <x v="238"/>
    <x v="5"/>
    <n v="75007"/>
    <x v="2"/>
    <s v="OFF-AR-10003373"/>
    <x v="1"/>
    <x v="6"/>
    <s v="Boston School Pro Electric Pencil Sharpener, 1670"/>
    <n v="99.13600000000001"/>
    <n v="4"/>
    <n v="0.2"/>
    <n v="8.674399999999995"/>
  </r>
  <r>
    <n v="1601"/>
    <s v="CA-2014-158876"/>
    <x v="3"/>
    <x v="123"/>
    <d v="2014-11-22T00:00:00"/>
    <s v="Second Class"/>
    <x v="492"/>
    <s v="Aimee Bixby"/>
    <x v="0"/>
    <s v="United States"/>
    <x v="238"/>
    <x v="5"/>
    <n v="75007"/>
    <x v="2"/>
    <s v="FUR-FU-10001967"/>
    <x v="0"/>
    <x v="5"/>
    <s v="Telescoping Adjustable Floor Lamp"/>
    <n v="15.991999999999999"/>
    <n v="2"/>
    <n v="0.6"/>
    <n v="-13.992999999999999"/>
  </r>
  <r>
    <n v="1602"/>
    <s v="CA-2013-164672"/>
    <x v="0"/>
    <x v="541"/>
    <d v="2013-05-14T00:00:00"/>
    <s v="Second Class"/>
    <x v="334"/>
    <s v="George Bell"/>
    <x v="1"/>
    <s v="United States"/>
    <x v="18"/>
    <x v="13"/>
    <n v="19901"/>
    <x v="3"/>
    <s v="FUR-FU-10001488"/>
    <x v="0"/>
    <x v="5"/>
    <s v="Tenex 46&quot; x 60&quot; Computer Anti-Static Chairmat, Rectangular Shaped"/>
    <n v="211.96"/>
    <n v="2"/>
    <n v="0"/>
    <n v="42.391999999999996"/>
  </r>
  <r>
    <n v="1603"/>
    <s v="US-2013-132857"/>
    <x v="0"/>
    <x v="25"/>
    <d v="2013-12-18T00:00:00"/>
    <s v="Standard Class"/>
    <x v="222"/>
    <s v="Cynthia Arntzen"/>
    <x v="0"/>
    <s v="United States"/>
    <x v="214"/>
    <x v="18"/>
    <n v="37167"/>
    <x v="0"/>
    <s v="OFF-AR-10003251"/>
    <x v="1"/>
    <x v="6"/>
    <s v="Prang Drawing Pencil Set"/>
    <n v="6.6719999999999988"/>
    <n v="3"/>
    <n v="0.2"/>
    <n v="1.6679999999999997"/>
  </r>
  <r>
    <n v="1604"/>
    <s v="CA-2014-116645"/>
    <x v="3"/>
    <x v="329"/>
    <d v="2014-12-05T00:00:00"/>
    <s v="Standard Class"/>
    <x v="250"/>
    <s v="Max Engle"/>
    <x v="0"/>
    <s v="United States"/>
    <x v="46"/>
    <x v="13"/>
    <n v="19711"/>
    <x v="3"/>
    <s v="OFF-AR-10001044"/>
    <x v="1"/>
    <x v="6"/>
    <s v="BOSTON Ranger #55 Pencil Sharpener, Black"/>
    <n v="155.94"/>
    <n v="6"/>
    <n v="0"/>
    <n v="45.222599999999993"/>
  </r>
  <r>
    <n v="1605"/>
    <s v="US-2013-115819"/>
    <x v="0"/>
    <x v="475"/>
    <d v="2013-04-25T00:00:00"/>
    <s v="Second Class"/>
    <x v="123"/>
    <s v="Jas O'Carroll"/>
    <x v="0"/>
    <s v="United States"/>
    <x v="1"/>
    <x v="1"/>
    <n v="90049"/>
    <x v="1"/>
    <s v="TEC-PH-10004700"/>
    <x v="2"/>
    <x v="7"/>
    <s v="PowerGen Dual USB Car Charger"/>
    <n v="39.960000000000008"/>
    <n v="5"/>
    <n v="0.2"/>
    <n v="12.986999999999995"/>
  </r>
  <r>
    <n v="1606"/>
    <s v="US-2013-115819"/>
    <x v="0"/>
    <x v="475"/>
    <d v="2013-04-25T00:00:00"/>
    <s v="Second Class"/>
    <x v="123"/>
    <s v="Jas O'Carroll"/>
    <x v="0"/>
    <s v="United States"/>
    <x v="1"/>
    <x v="1"/>
    <n v="90049"/>
    <x v="1"/>
    <s v="OFF-AR-10000823"/>
    <x v="1"/>
    <x v="6"/>
    <s v="Newell 307"/>
    <n v="5.46"/>
    <n v="3"/>
    <n v="0"/>
    <n v="1.5288000000000002"/>
  </r>
  <r>
    <n v="1607"/>
    <s v="US-2013-115819"/>
    <x v="0"/>
    <x v="475"/>
    <d v="2013-04-25T00:00:00"/>
    <s v="Second Class"/>
    <x v="123"/>
    <s v="Jas O'Carroll"/>
    <x v="0"/>
    <s v="United States"/>
    <x v="1"/>
    <x v="1"/>
    <n v="90049"/>
    <x v="1"/>
    <s v="OFF-AR-10004456"/>
    <x v="1"/>
    <x v="6"/>
    <s v="Panasonic KP-4ABK Battery-Operated Pencil Sharpener"/>
    <n v="73.2"/>
    <n v="5"/>
    <n v="0"/>
    <n v="21.227999999999998"/>
  </r>
  <r>
    <n v="1608"/>
    <s v="US-2013-115819"/>
    <x v="0"/>
    <x v="475"/>
    <d v="2013-04-25T00:00:00"/>
    <s v="Second Class"/>
    <x v="123"/>
    <s v="Jas O'Carroll"/>
    <x v="0"/>
    <s v="United States"/>
    <x v="1"/>
    <x v="1"/>
    <n v="90049"/>
    <x v="1"/>
    <s v="OFF-BI-10000050"/>
    <x v="1"/>
    <x v="8"/>
    <s v="Angle-D Binders with Locking Rings, Label Holders"/>
    <n v="5.84"/>
    <n v="1"/>
    <n v="0.2"/>
    <n v="1.9709999999999996"/>
  </r>
  <r>
    <n v="1609"/>
    <s v="US-2013-115819"/>
    <x v="0"/>
    <x v="475"/>
    <d v="2013-04-25T00:00:00"/>
    <s v="Second Class"/>
    <x v="123"/>
    <s v="Jas O'Carroll"/>
    <x v="0"/>
    <s v="United States"/>
    <x v="1"/>
    <x v="1"/>
    <n v="90049"/>
    <x v="1"/>
    <s v="OFF-PA-10002377"/>
    <x v="1"/>
    <x v="10"/>
    <s v="Adams Telephone Message Book W/Dividers/Space For Phone Numbers, 5 1/4&quot;X8 1/2&quot;, 200/Messages"/>
    <n v="22.72"/>
    <n v="4"/>
    <n v="0"/>
    <n v="10.223999999999998"/>
  </r>
  <r>
    <n v="1610"/>
    <s v="US-2013-115819"/>
    <x v="0"/>
    <x v="475"/>
    <d v="2013-04-25T00:00:00"/>
    <s v="Second Class"/>
    <x v="123"/>
    <s v="Jas O'Carroll"/>
    <x v="0"/>
    <s v="United States"/>
    <x v="1"/>
    <x v="1"/>
    <n v="90049"/>
    <x v="1"/>
    <s v="OFF-BI-10000591"/>
    <x v="1"/>
    <x v="8"/>
    <s v="Avery Binder Labels"/>
    <n v="9.3360000000000003"/>
    <n v="3"/>
    <n v="0.2"/>
    <n v="3.2675999999999994"/>
  </r>
  <r>
    <n v="1611"/>
    <s v="CA-2011-156349"/>
    <x v="2"/>
    <x v="542"/>
    <d v="2011-05-30T00:00:00"/>
    <s v="Standard Class"/>
    <x v="504"/>
    <s v="Marina Lichtenstein"/>
    <x v="1"/>
    <s v="United States"/>
    <x v="1"/>
    <x v="1"/>
    <n v="90008"/>
    <x v="1"/>
    <s v="FUR-BO-10000362"/>
    <x v="0"/>
    <x v="0"/>
    <s v="Sauder Inglewood Library Bookcases"/>
    <n v="290.666"/>
    <n v="2"/>
    <n v="0.15"/>
    <n v="27.356800000000007"/>
  </r>
  <r>
    <n v="1612"/>
    <s v="CA-2011-156349"/>
    <x v="2"/>
    <x v="542"/>
    <d v="2011-05-30T00:00:00"/>
    <s v="Standard Class"/>
    <x v="504"/>
    <s v="Marina Lichtenstein"/>
    <x v="1"/>
    <s v="United States"/>
    <x v="1"/>
    <x v="1"/>
    <n v="90008"/>
    <x v="1"/>
    <s v="TEC-PH-10000441"/>
    <x v="2"/>
    <x v="7"/>
    <s v="VTech DS6151"/>
    <n v="201.584"/>
    <n v="2"/>
    <n v="0.2"/>
    <n v="20.158400000000015"/>
  </r>
  <r>
    <n v="1613"/>
    <s v="CA-2011-156349"/>
    <x v="2"/>
    <x v="542"/>
    <d v="2011-05-30T00:00:00"/>
    <s v="Standard Class"/>
    <x v="504"/>
    <s v="Marina Lichtenstein"/>
    <x v="1"/>
    <s v="United States"/>
    <x v="1"/>
    <x v="1"/>
    <n v="90008"/>
    <x v="1"/>
    <s v="TEC-PH-10002726"/>
    <x v="2"/>
    <x v="7"/>
    <s v="netTALK DUO VoIP Telephone Service"/>
    <n v="83.984000000000009"/>
    <n v="2"/>
    <n v="0.2"/>
    <n v="31.494"/>
  </r>
  <r>
    <n v="1614"/>
    <s v="CA-2014-138380"/>
    <x v="3"/>
    <x v="202"/>
    <d v="2014-12-26T00:00:00"/>
    <s v="Standard Class"/>
    <x v="453"/>
    <s v="Yana Sorensen"/>
    <x v="1"/>
    <s v="United States"/>
    <x v="182"/>
    <x v="1"/>
    <n v="94601"/>
    <x v="1"/>
    <s v="OFF-ST-10003306"/>
    <x v="1"/>
    <x v="4"/>
    <s v="Letter Size Cart"/>
    <n v="1000.0200000000001"/>
    <n v="7"/>
    <n v="0"/>
    <n v="290.00579999999991"/>
  </r>
  <r>
    <n v="1615"/>
    <s v="US-2013-113509"/>
    <x v="0"/>
    <x v="543"/>
    <d v="2013-03-20T00:00:00"/>
    <s v="Standard Class"/>
    <x v="484"/>
    <s v="Paul Lucas"/>
    <x v="2"/>
    <s v="United States"/>
    <x v="10"/>
    <x v="9"/>
    <n v="19143"/>
    <x v="3"/>
    <s v="TEC-AC-10004855"/>
    <x v="2"/>
    <x v="11"/>
    <s v="V7 USB Numeric Keypad"/>
    <n v="83.976000000000013"/>
    <n v="3"/>
    <n v="0.2"/>
    <n v="-13.646100000000001"/>
  </r>
  <r>
    <n v="1616"/>
    <s v="CA-2012-130022"/>
    <x v="1"/>
    <x v="544"/>
    <d v="2012-08-16T00:00:00"/>
    <s v="Standard Class"/>
    <x v="451"/>
    <s v="Julie Kriz"/>
    <x v="2"/>
    <s v="United States"/>
    <x v="16"/>
    <x v="11"/>
    <n v="55122"/>
    <x v="2"/>
    <s v="OFF-LA-10002787"/>
    <x v="1"/>
    <x v="2"/>
    <s v="Avery 480"/>
    <n v="3.75"/>
    <n v="1"/>
    <n v="0"/>
    <n v="1.7999999999999998"/>
  </r>
  <r>
    <n v="1617"/>
    <s v="CA-2012-130022"/>
    <x v="1"/>
    <x v="544"/>
    <d v="2012-08-16T00:00:00"/>
    <s v="Standard Class"/>
    <x v="451"/>
    <s v="Julie Kriz"/>
    <x v="2"/>
    <s v="United States"/>
    <x v="16"/>
    <x v="11"/>
    <n v="55122"/>
    <x v="2"/>
    <s v="OFF-LA-10002043"/>
    <x v="1"/>
    <x v="2"/>
    <s v="Avery 489"/>
    <n v="41.4"/>
    <n v="4"/>
    <n v="0"/>
    <n v="19.872"/>
  </r>
  <r>
    <n v="1618"/>
    <s v="CA-2012-130022"/>
    <x v="1"/>
    <x v="544"/>
    <d v="2012-08-16T00:00:00"/>
    <s v="Standard Class"/>
    <x v="451"/>
    <s v="Julie Kriz"/>
    <x v="2"/>
    <s v="United States"/>
    <x v="16"/>
    <x v="11"/>
    <n v="55122"/>
    <x v="2"/>
    <s v="OFF-AR-10001915"/>
    <x v="1"/>
    <x v="6"/>
    <s v="Peel-Off China Markers"/>
    <n v="29.79"/>
    <n v="3"/>
    <n v="0"/>
    <n v="12.511800000000001"/>
  </r>
  <r>
    <n v="1619"/>
    <s v="US-2013-118780"/>
    <x v="0"/>
    <x v="545"/>
    <d v="2013-09-15T00:00:00"/>
    <s v="Second Class"/>
    <x v="43"/>
    <s v="Parhena Norris"/>
    <x v="2"/>
    <s v="United States"/>
    <x v="20"/>
    <x v="15"/>
    <n v="10011"/>
    <x v="3"/>
    <s v="OFF-ST-10000352"/>
    <x v="1"/>
    <x v="4"/>
    <s v="Acco Perma 2700 Stacking Storage Drawers"/>
    <n v="59.48"/>
    <n v="2"/>
    <n v="0"/>
    <n v="8.9220000000000041"/>
  </r>
  <r>
    <n v="1620"/>
    <s v="US-2013-118780"/>
    <x v="0"/>
    <x v="545"/>
    <d v="2013-09-15T00:00:00"/>
    <s v="Second Class"/>
    <x v="43"/>
    <s v="Parhena Norris"/>
    <x v="2"/>
    <s v="United States"/>
    <x v="20"/>
    <x v="15"/>
    <n v="10011"/>
    <x v="3"/>
    <s v="OFF-PA-10000575"/>
    <x v="1"/>
    <x v="10"/>
    <s v="Wirebound Message Books, Four 2 3/4 x 5 White Forms per Page"/>
    <n v="6.69"/>
    <n v="1"/>
    <n v="0"/>
    <n v="3.0773999999999999"/>
  </r>
  <r>
    <n v="1621"/>
    <s v="CA-2014-108560"/>
    <x v="3"/>
    <x v="141"/>
    <d v="2014-07-16T00:00:00"/>
    <s v="Standard Class"/>
    <x v="505"/>
    <s v="Jenna Caffey"/>
    <x v="0"/>
    <s v="United States"/>
    <x v="239"/>
    <x v="4"/>
    <n v="98031"/>
    <x v="1"/>
    <s v="FUR-FU-10002937"/>
    <x v="0"/>
    <x v="5"/>
    <s v="GE 48&quot; Fluorescent Tube, Cool White Energy Saver, 34 Watts, 30/Box"/>
    <n v="198.46"/>
    <n v="2"/>
    <n v="0"/>
    <n v="99.23"/>
  </r>
  <r>
    <n v="1622"/>
    <s v="CA-2014-108560"/>
    <x v="3"/>
    <x v="141"/>
    <d v="2014-07-16T00:00:00"/>
    <s v="Standard Class"/>
    <x v="505"/>
    <s v="Jenna Caffey"/>
    <x v="0"/>
    <s v="United States"/>
    <x v="239"/>
    <x v="4"/>
    <n v="98031"/>
    <x v="1"/>
    <s v="OFF-LA-10003930"/>
    <x v="1"/>
    <x v="2"/>
    <s v="Dot Matrix Printer Tape Reel Labels, White, 5000/Box"/>
    <n v="786.48"/>
    <n v="8"/>
    <n v="0"/>
    <n v="385.37520000000001"/>
  </r>
  <r>
    <n v="1623"/>
    <s v="CA-2014-108560"/>
    <x v="3"/>
    <x v="141"/>
    <d v="2014-07-16T00:00:00"/>
    <s v="Standard Class"/>
    <x v="505"/>
    <s v="Jenna Caffey"/>
    <x v="0"/>
    <s v="United States"/>
    <x v="239"/>
    <x v="4"/>
    <n v="98031"/>
    <x v="1"/>
    <s v="OFF-BI-10001107"/>
    <x v="1"/>
    <x v="8"/>
    <s v="GBC White Gloss Covers, Plain Front"/>
    <n v="23.168000000000003"/>
    <n v="2"/>
    <n v="0.2"/>
    <n v="7.8191999999999995"/>
  </r>
  <r>
    <n v="1624"/>
    <s v="CA-2014-108560"/>
    <x v="3"/>
    <x v="141"/>
    <d v="2014-07-16T00:00:00"/>
    <s v="Standard Class"/>
    <x v="505"/>
    <s v="Jenna Caffey"/>
    <x v="0"/>
    <s v="United States"/>
    <x v="239"/>
    <x v="4"/>
    <n v="98031"/>
    <x v="1"/>
    <s v="TEC-AC-10003063"/>
    <x v="2"/>
    <x v="11"/>
    <s v="Micro Innovations USB RF Wireless Keyboard with Mouse"/>
    <n v="50"/>
    <n v="2"/>
    <n v="0"/>
    <n v="10.5"/>
  </r>
  <r>
    <n v="1625"/>
    <s v="CA-2012-157084"/>
    <x v="1"/>
    <x v="546"/>
    <d v="2012-12-24T00:00:00"/>
    <s v="Standard Class"/>
    <x v="506"/>
    <s v="James Galang"/>
    <x v="0"/>
    <s v="United States"/>
    <x v="1"/>
    <x v="1"/>
    <n v="90049"/>
    <x v="1"/>
    <s v="TEC-PH-10002922"/>
    <x v="2"/>
    <x v="7"/>
    <s v="ShoreTel ShorePhone IP 230 VoIP phone"/>
    <n v="675.96"/>
    <n v="5"/>
    <n v="0.2"/>
    <n v="84.494999999999948"/>
  </r>
  <r>
    <n v="1626"/>
    <s v="CA-2012-157084"/>
    <x v="1"/>
    <x v="546"/>
    <d v="2012-12-24T00:00:00"/>
    <s v="Standard Class"/>
    <x v="506"/>
    <s v="James Galang"/>
    <x v="0"/>
    <s v="United States"/>
    <x v="1"/>
    <x v="1"/>
    <n v="90049"/>
    <x v="1"/>
    <s v="TEC-AC-10002049"/>
    <x v="2"/>
    <x v="11"/>
    <s v="Plantronics Savi W720 Multi-Device Wireless Headset System"/>
    <n v="1265.8499999999999"/>
    <n v="3"/>
    <n v="0"/>
    <n v="556.97400000000005"/>
  </r>
  <r>
    <n v="1627"/>
    <s v="CA-2012-164539"/>
    <x v="1"/>
    <x v="547"/>
    <d v="2012-11-22T00:00:00"/>
    <s v="Standard Class"/>
    <x v="178"/>
    <s v="Philisse Overcash"/>
    <x v="2"/>
    <s v="United States"/>
    <x v="20"/>
    <x v="15"/>
    <n v="10011"/>
    <x v="3"/>
    <s v="OFF-AP-10002457"/>
    <x v="1"/>
    <x v="9"/>
    <s v="Eureka The Boss Plus 12-Amp Hard Box Upright Vacuum, Red"/>
    <n v="523.25"/>
    <n v="5"/>
    <n v="0"/>
    <n v="141.27749999999997"/>
  </r>
  <r>
    <n v="1628"/>
    <s v="CA-2012-143119"/>
    <x v="1"/>
    <x v="496"/>
    <d v="2012-09-30T00:00:00"/>
    <s v="Standard Class"/>
    <x v="507"/>
    <s v="Marc Crier"/>
    <x v="0"/>
    <s v="United States"/>
    <x v="240"/>
    <x v="28"/>
    <n v="70506"/>
    <x v="0"/>
    <s v="FUR-CH-10001270"/>
    <x v="0"/>
    <x v="1"/>
    <s v="Harbour Creations Steel Folding Chair"/>
    <n v="517.5"/>
    <n v="6"/>
    <n v="0"/>
    <n v="155.24999999999994"/>
  </r>
  <r>
    <n v="1629"/>
    <s v="CA-2014-101049"/>
    <x v="3"/>
    <x v="548"/>
    <d v="2014-06-26T00:00:00"/>
    <s v="Second Class"/>
    <x v="238"/>
    <s v="Alan Shonely"/>
    <x v="0"/>
    <s v="United States"/>
    <x v="138"/>
    <x v="24"/>
    <n v="44105"/>
    <x v="3"/>
    <s v="FUR-FU-10004415"/>
    <x v="0"/>
    <x v="5"/>
    <s v="Stacking Tray, Side-Loading, Legal, Smoke"/>
    <n v="17.920000000000002"/>
    <n v="5"/>
    <n v="0.2"/>
    <n v="2.4639999999999986"/>
  </r>
  <r>
    <n v="1630"/>
    <s v="CA-2014-101049"/>
    <x v="3"/>
    <x v="548"/>
    <d v="2014-06-26T00:00:00"/>
    <s v="Second Class"/>
    <x v="238"/>
    <s v="Alan Shonely"/>
    <x v="0"/>
    <s v="United States"/>
    <x v="138"/>
    <x v="24"/>
    <n v="44105"/>
    <x v="3"/>
    <s v="OFF-BI-10001510"/>
    <x v="1"/>
    <x v="8"/>
    <s v="Deluxe Heavy-Duty Vinyl Round Ring Binder"/>
    <n v="41.256000000000007"/>
    <n v="6"/>
    <n v="0.7"/>
    <n v="-34.38000000000001"/>
  </r>
  <r>
    <n v="1631"/>
    <s v="CA-2013-106530"/>
    <x v="0"/>
    <x v="541"/>
    <d v="2013-05-09T00:00:00"/>
    <s v="Same Day"/>
    <x v="52"/>
    <s v="Clay Ludtke"/>
    <x v="0"/>
    <s v="United States"/>
    <x v="138"/>
    <x v="24"/>
    <n v="44105"/>
    <x v="3"/>
    <s v="OFF-ST-10002011"/>
    <x v="1"/>
    <x v="4"/>
    <s v="Smead Adjustable Mobile File Trolley with Lockable Top"/>
    <n v="1006.056"/>
    <n v="3"/>
    <n v="0.2"/>
    <n v="88.029900000000055"/>
  </r>
  <r>
    <n v="1632"/>
    <s v="CA-2013-106530"/>
    <x v="0"/>
    <x v="541"/>
    <d v="2013-05-09T00:00:00"/>
    <s v="Same Day"/>
    <x v="52"/>
    <s v="Clay Ludtke"/>
    <x v="0"/>
    <s v="United States"/>
    <x v="138"/>
    <x v="24"/>
    <n v="44105"/>
    <x v="3"/>
    <s v="OFF-PA-10002986"/>
    <x v="1"/>
    <x v="10"/>
    <s v="Xerox 1898"/>
    <n v="10.688000000000001"/>
    <n v="2"/>
    <n v="0.2"/>
    <n v="3.7407999999999997"/>
  </r>
  <r>
    <n v="1633"/>
    <s v="CA-2013-106530"/>
    <x v="0"/>
    <x v="541"/>
    <d v="2013-05-09T00:00:00"/>
    <s v="Same Day"/>
    <x v="52"/>
    <s v="Clay Ludtke"/>
    <x v="0"/>
    <s v="United States"/>
    <x v="138"/>
    <x v="24"/>
    <n v="44105"/>
    <x v="3"/>
    <s v="OFF-PA-10004451"/>
    <x v="1"/>
    <x v="10"/>
    <s v="Xerox 222"/>
    <n v="10.368000000000002"/>
    <n v="2"/>
    <n v="0.2"/>
    <n v="3.6288"/>
  </r>
  <r>
    <n v="1634"/>
    <s v="CA-2013-106530"/>
    <x v="0"/>
    <x v="541"/>
    <d v="2013-05-09T00:00:00"/>
    <s v="Same Day"/>
    <x v="52"/>
    <s v="Clay Ludtke"/>
    <x v="0"/>
    <s v="United States"/>
    <x v="138"/>
    <x v="24"/>
    <n v="44105"/>
    <x v="3"/>
    <s v="OFF-ST-10000649"/>
    <x v="1"/>
    <x v="4"/>
    <s v="Hanging Personal Folder File"/>
    <n v="25.12"/>
    <n v="2"/>
    <n v="0.2"/>
    <n v="1.5700000000000012"/>
  </r>
  <r>
    <n v="1635"/>
    <s v="CA-2013-106530"/>
    <x v="0"/>
    <x v="541"/>
    <d v="2013-05-09T00:00:00"/>
    <s v="Same Day"/>
    <x v="52"/>
    <s v="Clay Ludtke"/>
    <x v="0"/>
    <s v="United States"/>
    <x v="138"/>
    <x v="24"/>
    <n v="44105"/>
    <x v="3"/>
    <s v="TEC-AC-10001465"/>
    <x v="2"/>
    <x v="11"/>
    <s v="SanDisk Cruzer 64 GB USB Flash Drive"/>
    <n v="58.112000000000002"/>
    <n v="2"/>
    <n v="0.2"/>
    <n v="7.263999999999994"/>
  </r>
  <r>
    <n v="1636"/>
    <s v="CA-2011-168984"/>
    <x v="2"/>
    <x v="35"/>
    <d v="2011-12-02T00:00:00"/>
    <s v="Standard Class"/>
    <x v="508"/>
    <s v="Natalie Webber"/>
    <x v="0"/>
    <s v="United States"/>
    <x v="241"/>
    <x v="21"/>
    <n v="97224"/>
    <x v="1"/>
    <s v="OFF-PA-10001166"/>
    <x v="1"/>
    <x v="10"/>
    <s v="Xerox 2"/>
    <n v="15.552000000000003"/>
    <n v="3"/>
    <n v="0.2"/>
    <n v="5.4432"/>
  </r>
  <r>
    <n v="1637"/>
    <s v="CA-2011-168984"/>
    <x v="2"/>
    <x v="35"/>
    <d v="2011-12-02T00:00:00"/>
    <s v="Standard Class"/>
    <x v="508"/>
    <s v="Natalie Webber"/>
    <x v="0"/>
    <s v="United States"/>
    <x v="241"/>
    <x v="21"/>
    <n v="97224"/>
    <x v="1"/>
    <s v="OFF-ST-10001097"/>
    <x v="1"/>
    <x v="4"/>
    <s v="Office Impressions Heavy Duty Welded Shelving &amp; Multimedia Storage Drawers"/>
    <n v="669.08"/>
    <n v="5"/>
    <n v="0.2"/>
    <n v="-167.27"/>
  </r>
  <r>
    <n v="1638"/>
    <s v="CA-2011-168984"/>
    <x v="2"/>
    <x v="35"/>
    <d v="2011-12-02T00:00:00"/>
    <s v="Standard Class"/>
    <x v="508"/>
    <s v="Natalie Webber"/>
    <x v="0"/>
    <s v="United States"/>
    <x v="241"/>
    <x v="21"/>
    <n v="97224"/>
    <x v="1"/>
    <s v="TEC-PH-10000038"/>
    <x v="2"/>
    <x v="7"/>
    <s v="Jawbone MINI JAMBOX Wireless Bluetooth Speaker"/>
    <n v="438.33600000000001"/>
    <n v="4"/>
    <n v="0.2"/>
    <n v="-87.667200000000037"/>
  </r>
  <r>
    <n v="1639"/>
    <s v="CA-2013-157266"/>
    <x v="0"/>
    <x v="439"/>
    <d v="2013-06-02T00:00:00"/>
    <s v="Standard Class"/>
    <x v="509"/>
    <s v="Toby Braunhardt"/>
    <x v="0"/>
    <s v="United States"/>
    <x v="176"/>
    <x v="40"/>
    <n v="20016"/>
    <x v="3"/>
    <s v="OFF-PA-10002689"/>
    <x v="1"/>
    <x v="10"/>
    <s v="Weyerhaeuser First Choice Laser/Copy Paper (20Lb. and 88 Bright)"/>
    <n v="19.440000000000001"/>
    <n v="3"/>
    <n v="0"/>
    <n v="9.3312000000000008"/>
  </r>
  <r>
    <n v="1640"/>
    <s v="CA-2013-157266"/>
    <x v="0"/>
    <x v="439"/>
    <d v="2013-06-02T00:00:00"/>
    <s v="Standard Class"/>
    <x v="509"/>
    <s v="Toby Braunhardt"/>
    <x v="0"/>
    <s v="United States"/>
    <x v="176"/>
    <x v="40"/>
    <n v="20016"/>
    <x v="3"/>
    <s v="OFF-BI-10004728"/>
    <x v="1"/>
    <x v="8"/>
    <s v="Wilson Jones Turn Tabs Binder Tool for Ring Binders"/>
    <n v="9.64"/>
    <n v="2"/>
    <n v="0"/>
    <n v="4.4344000000000001"/>
  </r>
  <r>
    <n v="1641"/>
    <s v="CA-2013-157266"/>
    <x v="0"/>
    <x v="439"/>
    <d v="2013-06-02T00:00:00"/>
    <s v="Standard Class"/>
    <x v="509"/>
    <s v="Toby Braunhardt"/>
    <x v="0"/>
    <s v="United States"/>
    <x v="176"/>
    <x v="40"/>
    <n v="20016"/>
    <x v="3"/>
    <s v="OFF-PA-10004675"/>
    <x v="1"/>
    <x v="10"/>
    <s v="Telephone Message Books with Fax/Mobile Section, 5 1/2&quot; x 3 3/16&quot;"/>
    <n v="12.7"/>
    <n v="2"/>
    <n v="0"/>
    <n v="5.8419999999999996"/>
  </r>
  <r>
    <n v="1642"/>
    <s v="CA-2013-157266"/>
    <x v="0"/>
    <x v="439"/>
    <d v="2013-06-02T00:00:00"/>
    <s v="Standard Class"/>
    <x v="509"/>
    <s v="Toby Braunhardt"/>
    <x v="0"/>
    <s v="United States"/>
    <x v="176"/>
    <x v="40"/>
    <n v="20016"/>
    <x v="3"/>
    <s v="FUR-FU-10000629"/>
    <x v="0"/>
    <x v="5"/>
    <s v="9-3/4 Diameter Round Wall Clock"/>
    <n v="41.37"/>
    <n v="3"/>
    <n v="0"/>
    <n v="17.375399999999999"/>
  </r>
  <r>
    <n v="1643"/>
    <s v="US-2011-134712"/>
    <x v="2"/>
    <x v="503"/>
    <d v="2011-12-04T00:00:00"/>
    <s v="Standard Class"/>
    <x v="510"/>
    <s v="Bill Stewart"/>
    <x v="1"/>
    <s v="United States"/>
    <x v="242"/>
    <x v="10"/>
    <n v="60076"/>
    <x v="2"/>
    <s v="OFF-FA-10003112"/>
    <x v="1"/>
    <x v="13"/>
    <s v="Staples"/>
    <n v="12.624000000000001"/>
    <n v="2"/>
    <n v="0.2"/>
    <n v="3.944999999999999"/>
  </r>
  <r>
    <n v="1644"/>
    <s v="CA-2012-111829"/>
    <x v="1"/>
    <x v="531"/>
    <d v="2012-03-20T00:00:00"/>
    <s v="First Class"/>
    <x v="92"/>
    <s v="Fred Hopkins"/>
    <x v="1"/>
    <s v="United States"/>
    <x v="4"/>
    <x v="4"/>
    <n v="98115"/>
    <x v="1"/>
    <s v="OFF-ST-10000142"/>
    <x v="1"/>
    <x v="4"/>
    <s v="Deluxe Rollaway Locking File with Drawer"/>
    <n v="1247.6399999999999"/>
    <n v="3"/>
    <n v="0"/>
    <n v="349.33919999999995"/>
  </r>
  <r>
    <n v="1645"/>
    <s v="CA-2012-111829"/>
    <x v="1"/>
    <x v="531"/>
    <d v="2012-03-20T00:00:00"/>
    <s v="First Class"/>
    <x v="92"/>
    <s v="Fred Hopkins"/>
    <x v="1"/>
    <s v="United States"/>
    <x v="4"/>
    <x v="4"/>
    <n v="98115"/>
    <x v="1"/>
    <s v="TEC-CO-10001766"/>
    <x v="2"/>
    <x v="16"/>
    <s v="Canon PC940 Copier"/>
    <n v="3149.9300000000003"/>
    <n v="7"/>
    <n v="0"/>
    <n v="1480.4670999999998"/>
  </r>
  <r>
    <n v="1646"/>
    <s v="CA-2012-111829"/>
    <x v="1"/>
    <x v="531"/>
    <d v="2012-03-20T00:00:00"/>
    <s v="First Class"/>
    <x v="92"/>
    <s v="Fred Hopkins"/>
    <x v="1"/>
    <s v="United States"/>
    <x v="4"/>
    <x v="4"/>
    <n v="98115"/>
    <x v="1"/>
    <s v="OFF-PA-10004359"/>
    <x v="1"/>
    <x v="10"/>
    <s v="Multicolor Computer Printout Paper"/>
    <n v="209.7"/>
    <n v="2"/>
    <n v="0"/>
    <n v="100.65599999999999"/>
  </r>
  <r>
    <n v="1647"/>
    <s v="CA-2012-105221"/>
    <x v="1"/>
    <x v="549"/>
    <d v="2012-11-03T00:00:00"/>
    <s v="First Class"/>
    <x v="91"/>
    <s v="Valerie Mitchum"/>
    <x v="2"/>
    <s v="United States"/>
    <x v="10"/>
    <x v="9"/>
    <n v="19140"/>
    <x v="3"/>
    <s v="TEC-AC-10002323"/>
    <x v="2"/>
    <x v="11"/>
    <s v="SanDisk Ultra 32 GB MicroSDHC Class 10 Memory Card"/>
    <n v="35.360000000000007"/>
    <n v="2"/>
    <n v="0.2"/>
    <n v="-3.0939999999999994"/>
  </r>
  <r>
    <n v="1648"/>
    <s v="CA-2012-105221"/>
    <x v="1"/>
    <x v="549"/>
    <d v="2012-11-03T00:00:00"/>
    <s v="First Class"/>
    <x v="91"/>
    <s v="Valerie Mitchum"/>
    <x v="2"/>
    <s v="United States"/>
    <x v="10"/>
    <x v="9"/>
    <n v="19140"/>
    <x v="3"/>
    <s v="OFF-FA-10001135"/>
    <x v="1"/>
    <x v="13"/>
    <s v="Brites Rubber Bands, 1 1/2 oz. Box"/>
    <n v="3.1680000000000001"/>
    <n v="2"/>
    <n v="0.2"/>
    <n v="-0.71279999999999988"/>
  </r>
  <r>
    <n v="1649"/>
    <s v="CA-2012-120341"/>
    <x v="1"/>
    <x v="120"/>
    <d v="2012-09-29T00:00:00"/>
    <s v="Second Class"/>
    <x v="227"/>
    <s v="Sarah Foster"/>
    <x v="0"/>
    <s v="United States"/>
    <x v="10"/>
    <x v="9"/>
    <n v="19143"/>
    <x v="3"/>
    <s v="OFF-BI-10004224"/>
    <x v="1"/>
    <x v="8"/>
    <s v="Catalog Binders with Expanding Posts"/>
    <n v="121.10400000000003"/>
    <n v="6"/>
    <n v="0.7"/>
    <n v="-100.91999999999999"/>
  </r>
  <r>
    <n v="1650"/>
    <s v="CA-2012-120341"/>
    <x v="1"/>
    <x v="120"/>
    <d v="2012-09-29T00:00:00"/>
    <s v="Second Class"/>
    <x v="227"/>
    <s v="Sarah Foster"/>
    <x v="0"/>
    <s v="United States"/>
    <x v="10"/>
    <x v="9"/>
    <n v="19143"/>
    <x v="3"/>
    <s v="TEC-PH-10003357"/>
    <x v="2"/>
    <x v="7"/>
    <s v="Grandstream GXP2100 Mainstream Business Phone"/>
    <n v="45.893999999999998"/>
    <n v="1"/>
    <n v="0.4"/>
    <n v="-9.178799999999999"/>
  </r>
  <r>
    <n v="1651"/>
    <s v="CA-2011-135699"/>
    <x v="2"/>
    <x v="550"/>
    <d v="2011-08-29T00:00:00"/>
    <s v="Same Day"/>
    <x v="511"/>
    <s v="Hilary Holden"/>
    <x v="1"/>
    <s v="United States"/>
    <x v="8"/>
    <x v="1"/>
    <n v="94110"/>
    <x v="1"/>
    <s v="OFF-PA-10004475"/>
    <x v="1"/>
    <x v="10"/>
    <s v="Xerox 1940"/>
    <n v="109.92"/>
    <n v="2"/>
    <n v="0"/>
    <n v="53.860799999999998"/>
  </r>
  <r>
    <n v="1652"/>
    <s v="CA-2011-135699"/>
    <x v="2"/>
    <x v="550"/>
    <d v="2011-08-29T00:00:00"/>
    <s v="Same Day"/>
    <x v="511"/>
    <s v="Hilary Holden"/>
    <x v="1"/>
    <s v="United States"/>
    <x v="8"/>
    <x v="1"/>
    <n v="94110"/>
    <x v="1"/>
    <s v="OFF-PA-10003001"/>
    <x v="1"/>
    <x v="10"/>
    <s v="Xerox 1986"/>
    <n v="13.36"/>
    <n v="2"/>
    <n v="0"/>
    <n v="6.4127999999999998"/>
  </r>
  <r>
    <n v="1653"/>
    <s v="US-2014-132444"/>
    <x v="3"/>
    <x v="551"/>
    <d v="2014-11-22T00:00:00"/>
    <s v="First Class"/>
    <x v="512"/>
    <s v="Christina DeMoss"/>
    <x v="0"/>
    <s v="United States"/>
    <x v="4"/>
    <x v="4"/>
    <n v="98105"/>
    <x v="1"/>
    <s v="OFF-ST-10003442"/>
    <x v="1"/>
    <x v="4"/>
    <s v="Eldon Portable Mobile Manager"/>
    <n v="169.68"/>
    <n v="6"/>
    <n v="0"/>
    <n v="45.813600000000001"/>
  </r>
  <r>
    <n v="1654"/>
    <s v="US-2014-132444"/>
    <x v="3"/>
    <x v="551"/>
    <d v="2014-11-22T00:00:00"/>
    <s v="First Class"/>
    <x v="512"/>
    <s v="Christina DeMoss"/>
    <x v="0"/>
    <s v="United States"/>
    <x v="4"/>
    <x v="4"/>
    <n v="98105"/>
    <x v="1"/>
    <s v="TEC-AC-10003832"/>
    <x v="2"/>
    <x v="11"/>
    <s v="Imation 16GB Mini TravelDrive USB 2.0 Flash Drive"/>
    <n v="132.52000000000001"/>
    <n v="4"/>
    <n v="0"/>
    <n v="54.333200000000005"/>
  </r>
  <r>
    <n v="1655"/>
    <s v="US-2014-132444"/>
    <x v="3"/>
    <x v="551"/>
    <d v="2014-11-22T00:00:00"/>
    <s v="First Class"/>
    <x v="512"/>
    <s v="Christina DeMoss"/>
    <x v="0"/>
    <s v="United States"/>
    <x v="4"/>
    <x v="4"/>
    <n v="98105"/>
    <x v="1"/>
    <s v="OFF-FA-10000611"/>
    <x v="1"/>
    <x v="13"/>
    <s v="Binder Clips by OIC"/>
    <n v="2.96"/>
    <n v="2"/>
    <n v="0"/>
    <n v="1.4207999999999998"/>
  </r>
  <r>
    <n v="1656"/>
    <s v="US-2014-132444"/>
    <x v="3"/>
    <x v="551"/>
    <d v="2014-11-22T00:00:00"/>
    <s v="First Class"/>
    <x v="512"/>
    <s v="Christina DeMoss"/>
    <x v="0"/>
    <s v="United States"/>
    <x v="4"/>
    <x v="4"/>
    <n v="98105"/>
    <x v="1"/>
    <s v="OFF-BI-10001116"/>
    <x v="1"/>
    <x v="8"/>
    <s v="Wilson Jones 1&quot; Hanging DublLock Ring Binders"/>
    <n v="8.4480000000000004"/>
    <n v="2"/>
    <n v="0.2"/>
    <n v="2.9568000000000003"/>
  </r>
  <r>
    <n v="1657"/>
    <s v="US-2014-132444"/>
    <x v="3"/>
    <x v="551"/>
    <d v="2014-11-22T00:00:00"/>
    <s v="First Class"/>
    <x v="512"/>
    <s v="Christina DeMoss"/>
    <x v="0"/>
    <s v="United States"/>
    <x v="4"/>
    <x v="4"/>
    <n v="98105"/>
    <x v="1"/>
    <s v="OFF-ST-10000563"/>
    <x v="1"/>
    <x v="4"/>
    <s v="Fellowes Bankers Box Stor/Drawer Steel Plus"/>
    <n v="95.94"/>
    <n v="3"/>
    <n v="0"/>
    <n v="9.5940000000000012"/>
  </r>
  <r>
    <n v="1658"/>
    <s v="CA-2011-127159"/>
    <x v="2"/>
    <x v="552"/>
    <d v="2011-05-15T00:00:00"/>
    <s v="First Class"/>
    <x v="332"/>
    <s v="Hunter Lopez"/>
    <x v="0"/>
    <s v="United States"/>
    <x v="158"/>
    <x v="6"/>
    <n v="53209"/>
    <x v="2"/>
    <s v="FUR-FU-10000010"/>
    <x v="0"/>
    <x v="5"/>
    <s v="DAX Value U-Channel Document Frames, Easel Back"/>
    <n v="34.79"/>
    <n v="7"/>
    <n v="0"/>
    <n v="10.784899999999999"/>
  </r>
  <r>
    <n v="1659"/>
    <s v="CA-2014-161809"/>
    <x v="3"/>
    <x v="176"/>
    <d v="2014-01-27T00:00:00"/>
    <s v="Standard Class"/>
    <x v="513"/>
    <s v="Thea Hendricks"/>
    <x v="0"/>
    <s v="United States"/>
    <x v="1"/>
    <x v="1"/>
    <n v="90045"/>
    <x v="1"/>
    <s v="TEC-PH-10004922"/>
    <x v="2"/>
    <x v="7"/>
    <s v="RCA Visys Integrated PBX 8-Line Router"/>
    <n v="160.77600000000001"/>
    <n v="3"/>
    <n v="0.2"/>
    <n v="10.048500000000004"/>
  </r>
  <r>
    <n v="1660"/>
    <s v="CA-2014-127285"/>
    <x v="3"/>
    <x v="505"/>
    <d v="2014-11-07T00:00:00"/>
    <s v="Standard Class"/>
    <x v="514"/>
    <s v="Michelle Moray"/>
    <x v="0"/>
    <s v="United States"/>
    <x v="4"/>
    <x v="4"/>
    <n v="98115"/>
    <x v="1"/>
    <s v="OFF-BI-10004330"/>
    <x v="1"/>
    <x v="8"/>
    <s v="GBC Velobind Prepunched Cover Sets, Regency Series"/>
    <n v="88.751999999999995"/>
    <n v="3"/>
    <n v="0.2"/>
    <n v="27.734999999999996"/>
  </r>
  <r>
    <n v="1661"/>
    <s v="CA-2014-127285"/>
    <x v="3"/>
    <x v="505"/>
    <d v="2014-11-07T00:00:00"/>
    <s v="Standard Class"/>
    <x v="514"/>
    <s v="Michelle Moray"/>
    <x v="0"/>
    <s v="United States"/>
    <x v="4"/>
    <x v="4"/>
    <n v="98115"/>
    <x v="1"/>
    <s v="OFF-BI-10002072"/>
    <x v="1"/>
    <x v="8"/>
    <s v="Cardinal Slant-D Ring Binders"/>
    <n v="13.904"/>
    <n v="2"/>
    <n v="0.2"/>
    <n v="5.2139999999999995"/>
  </r>
  <r>
    <n v="1662"/>
    <s v="CA-2014-144526"/>
    <x v="3"/>
    <x v="504"/>
    <d v="2014-05-07T00:00:00"/>
    <s v="Standard Class"/>
    <x v="425"/>
    <s v="Quincy Jones"/>
    <x v="1"/>
    <s v="United States"/>
    <x v="10"/>
    <x v="9"/>
    <n v="19143"/>
    <x v="3"/>
    <s v="TEC-PH-10002549"/>
    <x v="2"/>
    <x v="7"/>
    <s v="Polycom SoundPoint IP 450 VoIP phone"/>
    <n v="677.57999999999993"/>
    <n v="5"/>
    <n v="0.4"/>
    <n v="-158.10199999999998"/>
  </r>
  <r>
    <n v="1663"/>
    <s v="CA-2014-144526"/>
    <x v="3"/>
    <x v="504"/>
    <d v="2014-05-07T00:00:00"/>
    <s v="Standard Class"/>
    <x v="425"/>
    <s v="Quincy Jones"/>
    <x v="1"/>
    <s v="United States"/>
    <x v="10"/>
    <x v="9"/>
    <n v="19143"/>
    <x v="3"/>
    <s v="OFF-BI-10002353"/>
    <x v="1"/>
    <x v="8"/>
    <s v="GBC VeloBind Cover Sets"/>
    <n v="13.896000000000001"/>
    <n v="3"/>
    <n v="0.7"/>
    <n v="-9.2639999999999993"/>
  </r>
  <r>
    <n v="1664"/>
    <s v="CA-2013-128531"/>
    <x v="0"/>
    <x v="390"/>
    <d v="2013-11-27T00:00:00"/>
    <s v="Second Class"/>
    <x v="515"/>
    <s v="Neola Schneider"/>
    <x v="0"/>
    <s v="United States"/>
    <x v="61"/>
    <x v="5"/>
    <n v="75217"/>
    <x v="2"/>
    <s v="OFF-ST-10001325"/>
    <x v="1"/>
    <x v="4"/>
    <s v="Sterilite Officeware Hinged File Box"/>
    <n v="41.92"/>
    <n v="5"/>
    <n v="0.2"/>
    <n v="3.6679999999999993"/>
  </r>
  <r>
    <n v="1665"/>
    <s v="CA-2013-128531"/>
    <x v="0"/>
    <x v="390"/>
    <d v="2013-11-27T00:00:00"/>
    <s v="Second Class"/>
    <x v="515"/>
    <s v="Neola Schneider"/>
    <x v="0"/>
    <s v="United States"/>
    <x v="61"/>
    <x v="5"/>
    <n v="75217"/>
    <x v="2"/>
    <s v="TEC-AC-10002049"/>
    <x v="2"/>
    <x v="11"/>
    <s v="Logitech G19 Programmable Gaming Keyboard"/>
    <n v="297.57600000000002"/>
    <n v="3"/>
    <n v="0.2"/>
    <n v="-7.4394000000000347"/>
  </r>
  <r>
    <n v="1666"/>
    <s v="CA-2013-128531"/>
    <x v="0"/>
    <x v="390"/>
    <d v="2013-11-27T00:00:00"/>
    <s v="Second Class"/>
    <x v="515"/>
    <s v="Neola Schneider"/>
    <x v="0"/>
    <s v="United States"/>
    <x v="61"/>
    <x v="5"/>
    <n v="75217"/>
    <x v="2"/>
    <s v="OFF-FA-10002676"/>
    <x v="1"/>
    <x v="13"/>
    <s v="Colored Push Pins"/>
    <n v="4.3440000000000003"/>
    <n v="3"/>
    <n v="0.2"/>
    <n v="0.86879999999999979"/>
  </r>
  <r>
    <n v="1667"/>
    <s v="CA-2013-128531"/>
    <x v="0"/>
    <x v="390"/>
    <d v="2013-11-27T00:00:00"/>
    <s v="Second Class"/>
    <x v="515"/>
    <s v="Neola Schneider"/>
    <x v="0"/>
    <s v="United States"/>
    <x v="61"/>
    <x v="5"/>
    <n v="75217"/>
    <x v="2"/>
    <s v="TEC-AC-10003023"/>
    <x v="2"/>
    <x v="11"/>
    <s v="Logitech G105 Gaming Keyboard"/>
    <n v="94.992000000000004"/>
    <n v="2"/>
    <n v="0.2"/>
    <n v="-2.374800000000004"/>
  </r>
  <r>
    <n v="1668"/>
    <s v="CA-2013-128531"/>
    <x v="0"/>
    <x v="390"/>
    <d v="2013-11-27T00:00:00"/>
    <s v="Second Class"/>
    <x v="515"/>
    <s v="Neola Schneider"/>
    <x v="0"/>
    <s v="United States"/>
    <x v="61"/>
    <x v="5"/>
    <n v="75217"/>
    <x v="2"/>
    <s v="OFF-PA-10000167"/>
    <x v="1"/>
    <x v="10"/>
    <s v="Xerox 1925"/>
    <n v="74.352000000000004"/>
    <n v="3"/>
    <n v="0.2"/>
    <n v="23.234999999999992"/>
  </r>
  <r>
    <n v="1669"/>
    <s v="CA-2013-128531"/>
    <x v="0"/>
    <x v="390"/>
    <d v="2013-11-27T00:00:00"/>
    <s v="Second Class"/>
    <x v="515"/>
    <s v="Neola Schneider"/>
    <x v="0"/>
    <s v="United States"/>
    <x v="61"/>
    <x v="5"/>
    <n v="75217"/>
    <x v="2"/>
    <s v="OFF-AR-10003405"/>
    <x v="1"/>
    <x v="6"/>
    <s v="Dixon My First Ticonderoga Pencil, #2"/>
    <n v="14.04"/>
    <n v="3"/>
    <n v="0.2"/>
    <n v="1.5794999999999986"/>
  </r>
  <r>
    <n v="1670"/>
    <s v="US-2012-157154"/>
    <x v="1"/>
    <x v="553"/>
    <d v="2012-01-15T00:00:00"/>
    <s v="Standard Class"/>
    <x v="462"/>
    <s v="Michael Moore"/>
    <x v="0"/>
    <s v="United States"/>
    <x v="20"/>
    <x v="15"/>
    <n v="10011"/>
    <x v="3"/>
    <s v="FUR-TA-10001889"/>
    <x v="0"/>
    <x v="3"/>
    <s v="Bush Advantage Collection Racetrack Conference Table"/>
    <n v="1018.1039999999999"/>
    <n v="4"/>
    <n v="0.4"/>
    <n v="-373.3048"/>
  </r>
  <r>
    <n v="1671"/>
    <s v="CA-2014-159457"/>
    <x v="3"/>
    <x v="15"/>
    <d v="2014-10-27T00:00:00"/>
    <s v="Standard Class"/>
    <x v="502"/>
    <s v="Rick Duston"/>
    <x v="0"/>
    <s v="United States"/>
    <x v="12"/>
    <x v="5"/>
    <n v="77095"/>
    <x v="2"/>
    <s v="TEC-PH-10002185"/>
    <x v="2"/>
    <x v="7"/>
    <s v="QVS USB Car Charger 2-Port 2.1Amp for iPod/iPhone/iPad/iPad 2/iPad 3"/>
    <n v="16.68"/>
    <n v="3"/>
    <n v="0.2"/>
    <n v="5.2125000000000004"/>
  </r>
  <r>
    <n v="1672"/>
    <s v="CA-2013-107615"/>
    <x v="0"/>
    <x v="554"/>
    <d v="2013-03-26T00:00:00"/>
    <s v="First Class"/>
    <x v="516"/>
    <s v="Robert Barroso"/>
    <x v="1"/>
    <s v="United States"/>
    <x v="226"/>
    <x v="33"/>
    <n v="89031"/>
    <x v="1"/>
    <s v="TEC-AC-10001013"/>
    <x v="2"/>
    <x v="11"/>
    <s v="Logitech ClearChat Comfort/USB Headset H390"/>
    <n v="58.58"/>
    <n v="2"/>
    <n v="0"/>
    <n v="19.331399999999995"/>
  </r>
  <r>
    <n v="1673"/>
    <s v="CA-2014-111647"/>
    <x v="3"/>
    <x v="445"/>
    <d v="2014-07-08T00:00:00"/>
    <s v="Standard Class"/>
    <x v="361"/>
    <s v="Rob Dowd"/>
    <x v="0"/>
    <s v="United States"/>
    <x v="243"/>
    <x v="5"/>
    <n v="75023"/>
    <x v="2"/>
    <s v="TEC-PH-10002726"/>
    <x v="2"/>
    <x v="7"/>
    <s v="netTALK DUO VoIP Telephone Service"/>
    <n v="167.96800000000002"/>
    <n v="4"/>
    <n v="0.2"/>
    <n v="62.988"/>
  </r>
  <r>
    <n v="1674"/>
    <s v="CA-2012-150560"/>
    <x v="1"/>
    <x v="555"/>
    <d v="2012-12-12T00:00:00"/>
    <s v="First Class"/>
    <x v="517"/>
    <s v="Shaun Weien"/>
    <x v="0"/>
    <s v="United States"/>
    <x v="244"/>
    <x v="17"/>
    <n v="23434"/>
    <x v="0"/>
    <s v="OFF-LA-10003930"/>
    <x v="1"/>
    <x v="2"/>
    <s v="Dot Matrix Printer Tape Reel Labels, White, 5000/Box"/>
    <n v="196.62"/>
    <n v="2"/>
    <n v="0"/>
    <n v="96.343800000000002"/>
  </r>
  <r>
    <n v="1675"/>
    <s v="CA-2012-143077"/>
    <x v="1"/>
    <x v="14"/>
    <d v="2012-09-21T00:00:00"/>
    <s v="Standard Class"/>
    <x v="245"/>
    <s v="Sylvia Foulston"/>
    <x v="1"/>
    <s v="United States"/>
    <x v="12"/>
    <x v="5"/>
    <n v="77041"/>
    <x v="2"/>
    <s v="FUR-FU-10003535"/>
    <x v="0"/>
    <x v="5"/>
    <s v="Howard Miller Distant Time Traveler Alarm Clock"/>
    <n v="21.936000000000003"/>
    <n v="2"/>
    <n v="0.6"/>
    <n v="-10.419600000000003"/>
  </r>
  <r>
    <n v="1676"/>
    <s v="CA-2012-143077"/>
    <x v="1"/>
    <x v="14"/>
    <d v="2012-09-21T00:00:00"/>
    <s v="Standard Class"/>
    <x v="245"/>
    <s v="Sylvia Foulston"/>
    <x v="1"/>
    <s v="United States"/>
    <x v="12"/>
    <x v="5"/>
    <n v="77041"/>
    <x v="2"/>
    <s v="OFF-BI-10000088"/>
    <x v="1"/>
    <x v="8"/>
    <s v="GBC Imprintable Covers"/>
    <n v="6.5879999999999992"/>
    <n v="3"/>
    <n v="0.8"/>
    <n v="-10.211400000000005"/>
  </r>
  <r>
    <n v="1677"/>
    <s v="CA-2013-122728"/>
    <x v="0"/>
    <x v="556"/>
    <d v="2013-05-25T00:00:00"/>
    <s v="Standard Class"/>
    <x v="518"/>
    <s v="Eric Barreto"/>
    <x v="0"/>
    <s v="United States"/>
    <x v="8"/>
    <x v="1"/>
    <n v="94110"/>
    <x v="1"/>
    <s v="OFF-ST-10000604"/>
    <x v="1"/>
    <x v="4"/>
    <s v="Home/Office Personal File Carts"/>
    <n v="104.28"/>
    <n v="3"/>
    <n v="0"/>
    <n v="26.069999999999993"/>
  </r>
  <r>
    <n v="1678"/>
    <s v="CA-2013-122728"/>
    <x v="0"/>
    <x v="556"/>
    <d v="2013-05-25T00:00:00"/>
    <s v="Standard Class"/>
    <x v="518"/>
    <s v="Eric Barreto"/>
    <x v="0"/>
    <s v="United States"/>
    <x v="8"/>
    <x v="1"/>
    <n v="94110"/>
    <x v="1"/>
    <s v="OFF-PA-10004040"/>
    <x v="1"/>
    <x v="10"/>
    <s v="Universal Premium White Copier/Laser Paper (20Lb. and 87 Bright)"/>
    <n v="17.940000000000001"/>
    <n v="3"/>
    <n v="0"/>
    <n v="8.7906000000000013"/>
  </r>
  <r>
    <n v="1679"/>
    <s v="CA-2011-122882"/>
    <x v="2"/>
    <x v="557"/>
    <d v="2011-09-13T00:00:00"/>
    <s v="Standard Class"/>
    <x v="115"/>
    <s v="Sean Braxton"/>
    <x v="1"/>
    <s v="United States"/>
    <x v="10"/>
    <x v="9"/>
    <n v="19134"/>
    <x v="3"/>
    <s v="OFF-ST-10002344"/>
    <x v="1"/>
    <x v="4"/>
    <s v="Carina 42&quot;Hx23 3/4&quot;W Media Storage Unit"/>
    <n v="64.784000000000006"/>
    <n v="1"/>
    <n v="0.2"/>
    <n v="-14.576399999999996"/>
  </r>
  <r>
    <n v="1680"/>
    <s v="CA-2011-122882"/>
    <x v="2"/>
    <x v="557"/>
    <d v="2011-09-13T00:00:00"/>
    <s v="Standard Class"/>
    <x v="115"/>
    <s v="Sean Braxton"/>
    <x v="1"/>
    <s v="United States"/>
    <x v="10"/>
    <x v="9"/>
    <n v="19134"/>
    <x v="3"/>
    <s v="TEC-PH-10003589"/>
    <x v="2"/>
    <x v="7"/>
    <s v="invisibleSHIELD by ZAGG Smudge-Free Screen Protector"/>
    <n v="32.381999999999998"/>
    <n v="3"/>
    <n v="0.4"/>
    <n v="4.3175999999999988"/>
  </r>
  <r>
    <n v="1681"/>
    <s v="CA-2011-122882"/>
    <x v="2"/>
    <x v="557"/>
    <d v="2011-09-13T00:00:00"/>
    <s v="Standard Class"/>
    <x v="115"/>
    <s v="Sean Braxton"/>
    <x v="1"/>
    <s v="United States"/>
    <x v="10"/>
    <x v="9"/>
    <n v="19134"/>
    <x v="3"/>
    <s v="FUR-FU-10000758"/>
    <x v="0"/>
    <x v="5"/>
    <s v="DAX Natural Wood-Tone Poster Frame"/>
    <n v="42.368000000000002"/>
    <n v="2"/>
    <n v="0.2"/>
    <n v="8.4735999999999958"/>
  </r>
  <r>
    <n v="1682"/>
    <s v="CA-2011-122882"/>
    <x v="2"/>
    <x v="557"/>
    <d v="2011-09-13T00:00:00"/>
    <s v="Standard Class"/>
    <x v="115"/>
    <s v="Sean Braxton"/>
    <x v="1"/>
    <s v="United States"/>
    <x v="10"/>
    <x v="9"/>
    <n v="19134"/>
    <x v="3"/>
    <s v="TEC-MA-10004679"/>
    <x v="2"/>
    <x v="15"/>
    <s v="StarTech.com 10/100 VDSL2 Ethernet Extender Kit"/>
    <n v="399.54"/>
    <n v="4"/>
    <n v="0.7"/>
    <n v="-559.35599999999988"/>
  </r>
  <r>
    <n v="1683"/>
    <s v="US-2013-101497"/>
    <x v="0"/>
    <x v="321"/>
    <d v="2013-10-02T00:00:00"/>
    <s v="Second Class"/>
    <x v="519"/>
    <s v="Pamela Stobb"/>
    <x v="0"/>
    <s v="United States"/>
    <x v="1"/>
    <x v="1"/>
    <n v="90008"/>
    <x v="1"/>
    <s v="OFF-PA-10000176"/>
    <x v="1"/>
    <x v="10"/>
    <s v="Xerox 1887"/>
    <n v="18.97"/>
    <n v="1"/>
    <n v="0"/>
    <n v="9.105599999999999"/>
  </r>
  <r>
    <n v="1684"/>
    <s v="CA-2013-147585"/>
    <x v="0"/>
    <x v="77"/>
    <d v="2013-11-13T00:00:00"/>
    <s v="Standard Class"/>
    <x v="118"/>
    <s v="Claudia Bergmann"/>
    <x v="1"/>
    <s v="United States"/>
    <x v="8"/>
    <x v="1"/>
    <n v="94110"/>
    <x v="1"/>
    <s v="FUR-FU-10002597"/>
    <x v="0"/>
    <x v="5"/>
    <s v="C-Line Magnetic Cubicle Keepers, Clear Polypropylene"/>
    <n v="14.82"/>
    <n v="3"/>
    <n v="0"/>
    <n v="6.224400000000001"/>
  </r>
  <r>
    <n v="1685"/>
    <s v="CA-2014-149489"/>
    <x v="3"/>
    <x v="558"/>
    <d v="2014-04-28T00:00:00"/>
    <s v="First Class"/>
    <x v="460"/>
    <s v="Damala Kotsonis"/>
    <x v="1"/>
    <s v="United States"/>
    <x v="10"/>
    <x v="9"/>
    <n v="19143"/>
    <x v="3"/>
    <s v="OFF-AP-10002495"/>
    <x v="1"/>
    <x v="9"/>
    <s v="Acco Smartsocket Table Surge Protector, 6 Color-Coded Adapter Outlets"/>
    <n v="99.28"/>
    <n v="2"/>
    <n v="0.2"/>
    <n v="12.409999999999989"/>
  </r>
  <r>
    <n v="1686"/>
    <s v="CA-2014-149489"/>
    <x v="3"/>
    <x v="558"/>
    <d v="2014-04-28T00:00:00"/>
    <s v="First Class"/>
    <x v="460"/>
    <s v="Damala Kotsonis"/>
    <x v="1"/>
    <s v="United States"/>
    <x v="10"/>
    <x v="9"/>
    <n v="19143"/>
    <x v="3"/>
    <s v="OFF-BI-10002813"/>
    <x v="1"/>
    <x v="8"/>
    <s v="Avery Reinforcements for Hole-Punch Pages"/>
    <n v="1.1880000000000002"/>
    <n v="2"/>
    <n v="0.7"/>
    <n v="-0.98999999999999977"/>
  </r>
  <r>
    <n v="1687"/>
    <s v="CA-2014-149489"/>
    <x v="3"/>
    <x v="558"/>
    <d v="2014-04-28T00:00:00"/>
    <s v="First Class"/>
    <x v="460"/>
    <s v="Damala Kotsonis"/>
    <x v="1"/>
    <s v="United States"/>
    <x v="10"/>
    <x v="9"/>
    <n v="19143"/>
    <x v="3"/>
    <s v="OFF-BI-10002414"/>
    <x v="1"/>
    <x v="8"/>
    <s v="GBC ProClick Spines for 32-Hole Punch"/>
    <n v="7.5180000000000007"/>
    <n v="2"/>
    <n v="0.7"/>
    <n v="-5.7637999999999998"/>
  </r>
  <r>
    <n v="1688"/>
    <s v="CA-2014-143798"/>
    <x v="3"/>
    <x v="389"/>
    <d v="2014-12-13T00:00:00"/>
    <s v="First Class"/>
    <x v="497"/>
    <s v="Anthony Witt"/>
    <x v="0"/>
    <s v="United States"/>
    <x v="10"/>
    <x v="9"/>
    <n v="19140"/>
    <x v="3"/>
    <s v="OFF-PA-10000788"/>
    <x v="1"/>
    <x v="10"/>
    <s v="Xerox 210"/>
    <n v="10.368000000000002"/>
    <n v="2"/>
    <n v="0.2"/>
    <n v="3.6288"/>
  </r>
  <r>
    <n v="1689"/>
    <s v="CA-2014-143798"/>
    <x v="3"/>
    <x v="389"/>
    <d v="2014-12-13T00:00:00"/>
    <s v="First Class"/>
    <x v="497"/>
    <s v="Anthony Witt"/>
    <x v="0"/>
    <s v="United States"/>
    <x v="10"/>
    <x v="9"/>
    <n v="19140"/>
    <x v="3"/>
    <s v="FUR-FU-10004306"/>
    <x v="0"/>
    <x v="5"/>
    <s v="Electrix Halogen Magnifier Lamp"/>
    <n v="310.88000000000005"/>
    <n v="2"/>
    <n v="0.2"/>
    <n v="23.315999999999988"/>
  </r>
  <r>
    <n v="1690"/>
    <s v="CA-2011-142839"/>
    <x v="2"/>
    <x v="559"/>
    <d v="2011-08-20T00:00:00"/>
    <s v="Standard Class"/>
    <x v="59"/>
    <s v="Troy Staebel"/>
    <x v="0"/>
    <s v="United States"/>
    <x v="10"/>
    <x v="9"/>
    <n v="19143"/>
    <x v="3"/>
    <s v="FUR-TA-10001539"/>
    <x v="0"/>
    <x v="3"/>
    <s v="Chromcraft Rectangular Conference Tables"/>
    <n v="853.09199999999987"/>
    <n v="6"/>
    <n v="0.4"/>
    <n v="-227.49120000000016"/>
  </r>
  <r>
    <n v="1691"/>
    <s v="CA-2014-129833"/>
    <x v="3"/>
    <x v="34"/>
    <d v="2014-12-16T00:00:00"/>
    <s v="Standard Class"/>
    <x v="520"/>
    <s v="Herbert Flentye"/>
    <x v="0"/>
    <s v="United States"/>
    <x v="245"/>
    <x v="14"/>
    <n v="46203"/>
    <x v="2"/>
    <s v="OFF-PA-10000575"/>
    <x v="1"/>
    <x v="10"/>
    <s v="Wirebound Message Books, Four 2 3/4 x 5 White Forms per Page"/>
    <n v="33.450000000000003"/>
    <n v="5"/>
    <n v="0"/>
    <n v="15.387"/>
  </r>
  <r>
    <n v="1692"/>
    <s v="CA-2014-129833"/>
    <x v="3"/>
    <x v="34"/>
    <d v="2014-12-16T00:00:00"/>
    <s v="Standard Class"/>
    <x v="520"/>
    <s v="Herbert Flentye"/>
    <x v="0"/>
    <s v="United States"/>
    <x v="245"/>
    <x v="14"/>
    <n v="46203"/>
    <x v="2"/>
    <s v="OFF-BI-10004182"/>
    <x v="1"/>
    <x v="8"/>
    <s v="Economy Binders"/>
    <n v="10.4"/>
    <n v="5"/>
    <n v="0"/>
    <n v="5.0960000000000001"/>
  </r>
  <r>
    <n v="1693"/>
    <s v="US-2013-154361"/>
    <x v="0"/>
    <x v="560"/>
    <d v="2013-03-20T00:00:00"/>
    <s v="Standard Class"/>
    <x v="521"/>
    <s v="Henia Zydlo"/>
    <x v="0"/>
    <s v="United States"/>
    <x v="38"/>
    <x v="24"/>
    <n v="43229"/>
    <x v="3"/>
    <s v="FUR-FU-10004020"/>
    <x v="0"/>
    <x v="5"/>
    <s v="Advantus Panel Wall Acrylic Frame"/>
    <n v="21.880000000000003"/>
    <n v="5"/>
    <n v="0.2"/>
    <n v="6.2904999999999998"/>
  </r>
  <r>
    <n v="1694"/>
    <s v="US-2013-158708"/>
    <x v="0"/>
    <x v="190"/>
    <d v="2013-06-30T00:00:00"/>
    <s v="Second Class"/>
    <x v="437"/>
    <s v="Alejandro Ballentine"/>
    <x v="2"/>
    <s v="United States"/>
    <x v="243"/>
    <x v="5"/>
    <n v="75023"/>
    <x v="2"/>
    <s v="TEC-AC-10003133"/>
    <x v="2"/>
    <x v="11"/>
    <s v="Memorex Mini Travel Drive 4 GB USB 2.0 Flash Drive"/>
    <n v="13.616"/>
    <n v="2"/>
    <n v="0.2"/>
    <n v="3.5742000000000012"/>
  </r>
  <r>
    <n v="1695"/>
    <s v="CA-2012-156335"/>
    <x v="1"/>
    <x v="12"/>
    <d v="2012-09-28T00:00:00"/>
    <s v="Second Class"/>
    <x v="285"/>
    <s v="Phillina Ober"/>
    <x v="2"/>
    <s v="United States"/>
    <x v="246"/>
    <x v="30"/>
    <n v="7002"/>
    <x v="3"/>
    <s v="TEC-AC-10002006"/>
    <x v="2"/>
    <x v="11"/>
    <s v="Memorex Micro Travel Drive 16 GB"/>
    <n v="63.96"/>
    <n v="4"/>
    <n v="0"/>
    <n v="19.827599999999997"/>
  </r>
  <r>
    <n v="1696"/>
    <s v="CA-2012-156335"/>
    <x v="1"/>
    <x v="12"/>
    <d v="2012-09-28T00:00:00"/>
    <s v="Second Class"/>
    <x v="285"/>
    <s v="Phillina Ober"/>
    <x v="2"/>
    <s v="United States"/>
    <x v="246"/>
    <x v="30"/>
    <n v="7002"/>
    <x v="3"/>
    <s v="OFF-BI-10003314"/>
    <x v="1"/>
    <x v="8"/>
    <s v="Tuff Stuff Recycled Round Ring Binders"/>
    <n v="14.46"/>
    <n v="3"/>
    <n v="0"/>
    <n v="7.0853999999999999"/>
  </r>
  <r>
    <n v="1697"/>
    <s v="CA-2012-156335"/>
    <x v="1"/>
    <x v="12"/>
    <d v="2012-09-28T00:00:00"/>
    <s v="Second Class"/>
    <x v="285"/>
    <s v="Phillina Ober"/>
    <x v="2"/>
    <s v="United States"/>
    <x v="246"/>
    <x v="30"/>
    <n v="7002"/>
    <x v="3"/>
    <s v="TEC-PH-10002726"/>
    <x v="2"/>
    <x v="7"/>
    <s v="netTALK DUO VoIP Telephone Service"/>
    <n v="104.98"/>
    <n v="2"/>
    <n v="0"/>
    <n v="52.49"/>
  </r>
  <r>
    <n v="1698"/>
    <s v="CA-2012-148376"/>
    <x v="1"/>
    <x v="17"/>
    <d v="2012-12-31T00:00:00"/>
    <s v="Standard Class"/>
    <x v="151"/>
    <s v="Arthur Gainer"/>
    <x v="0"/>
    <s v="United States"/>
    <x v="1"/>
    <x v="1"/>
    <n v="90008"/>
    <x v="1"/>
    <s v="OFF-AP-10000240"/>
    <x v="1"/>
    <x v="9"/>
    <s v="Belkin F9G930V10-GRY 9 Outlet Surge"/>
    <n v="106.96"/>
    <n v="2"/>
    <n v="0"/>
    <n v="31.018399999999986"/>
  </r>
  <r>
    <n v="1699"/>
    <s v="CA-2012-148376"/>
    <x v="1"/>
    <x v="17"/>
    <d v="2012-12-31T00:00:00"/>
    <s v="Standard Class"/>
    <x v="151"/>
    <s v="Arthur Gainer"/>
    <x v="0"/>
    <s v="United States"/>
    <x v="1"/>
    <x v="1"/>
    <n v="90008"/>
    <x v="1"/>
    <s v="OFF-LA-10002381"/>
    <x v="1"/>
    <x v="2"/>
    <s v="Avery 497"/>
    <n v="21.560000000000002"/>
    <n v="7"/>
    <n v="0"/>
    <n v="10.348799999999999"/>
  </r>
  <r>
    <n v="1700"/>
    <s v="CA-2011-135657"/>
    <x v="2"/>
    <x v="561"/>
    <d v="2011-06-07T00:00:00"/>
    <s v="Second Class"/>
    <x v="56"/>
    <s v="Steven Cartwright"/>
    <x v="0"/>
    <s v="United States"/>
    <x v="4"/>
    <x v="4"/>
    <n v="98115"/>
    <x v="1"/>
    <s v="FUR-TA-10004086"/>
    <x v="0"/>
    <x v="3"/>
    <s v="KI Adjustable-Height Table"/>
    <n v="515.88"/>
    <n v="6"/>
    <n v="0"/>
    <n v="113.49359999999999"/>
  </r>
  <r>
    <n v="1701"/>
    <s v="CA-2012-114069"/>
    <x v="1"/>
    <x v="562"/>
    <d v="2012-07-15T00:00:00"/>
    <s v="Second Class"/>
    <x v="444"/>
    <s v="Natalie DeCherney"/>
    <x v="0"/>
    <s v="United States"/>
    <x v="20"/>
    <x v="15"/>
    <n v="10035"/>
    <x v="3"/>
    <s v="OFF-BI-10000320"/>
    <x v="1"/>
    <x v="8"/>
    <s v="GBC Plastic Binding Combs"/>
    <n v="11.808"/>
    <n v="2"/>
    <n v="0.2"/>
    <n v="4.2804000000000002"/>
  </r>
  <r>
    <n v="1702"/>
    <s v="CA-2012-114069"/>
    <x v="1"/>
    <x v="562"/>
    <d v="2012-07-15T00:00:00"/>
    <s v="Second Class"/>
    <x v="444"/>
    <s v="Natalie DeCherney"/>
    <x v="0"/>
    <s v="United States"/>
    <x v="20"/>
    <x v="15"/>
    <n v="10035"/>
    <x v="3"/>
    <s v="FUR-CH-10000595"/>
    <x v="0"/>
    <x v="1"/>
    <s v="Safco Contoured Stacking Chairs"/>
    <n v="1931.04"/>
    <n v="9"/>
    <n v="0.1"/>
    <n v="321.83999999999992"/>
  </r>
  <r>
    <n v="1703"/>
    <s v="CA-2012-114069"/>
    <x v="1"/>
    <x v="562"/>
    <d v="2012-07-15T00:00:00"/>
    <s v="Second Class"/>
    <x v="444"/>
    <s v="Natalie DeCherney"/>
    <x v="0"/>
    <s v="United States"/>
    <x v="20"/>
    <x v="15"/>
    <n v="10035"/>
    <x v="3"/>
    <s v="OFF-PA-10000349"/>
    <x v="1"/>
    <x v="10"/>
    <s v="Staples"/>
    <n v="9.9600000000000009"/>
    <n v="2"/>
    <n v="0"/>
    <n v="4.6812000000000005"/>
  </r>
  <r>
    <n v="1704"/>
    <s v="CA-2011-139857"/>
    <x v="2"/>
    <x v="563"/>
    <d v="2011-02-07T00:00:00"/>
    <s v="Standard Class"/>
    <x v="522"/>
    <s v="Cynthia Delaney"/>
    <x v="2"/>
    <s v="United States"/>
    <x v="70"/>
    <x v="1"/>
    <n v="92037"/>
    <x v="1"/>
    <s v="OFF-FA-10001843"/>
    <x v="1"/>
    <x v="13"/>
    <s v="Staples"/>
    <n v="12.350000000000001"/>
    <n v="5"/>
    <n v="0"/>
    <n v="5.8045"/>
  </r>
  <r>
    <n v="1705"/>
    <s v="CA-2013-106306"/>
    <x v="0"/>
    <x v="387"/>
    <d v="2013-03-09T00:00:00"/>
    <s v="Same Day"/>
    <x v="310"/>
    <s v="Patrick Gardner"/>
    <x v="0"/>
    <s v="United States"/>
    <x v="220"/>
    <x v="16"/>
    <n v="85301"/>
    <x v="1"/>
    <s v="OFF-BI-10003676"/>
    <x v="1"/>
    <x v="8"/>
    <s v="GBC Standard Recycled Report Covers, Clear Plastic Sheets"/>
    <n v="9.7020000000000017"/>
    <n v="3"/>
    <n v="0.7"/>
    <n v="-7.1147999999999989"/>
  </r>
  <r>
    <n v="1706"/>
    <s v="CA-2012-100545"/>
    <x v="1"/>
    <x v="6"/>
    <d v="2012-11-26T00:00:00"/>
    <s v="Standard Class"/>
    <x v="5"/>
    <s v="Irene Maddox"/>
    <x v="0"/>
    <s v="United States"/>
    <x v="10"/>
    <x v="9"/>
    <n v="19120"/>
    <x v="3"/>
    <s v="OFF-BI-10003638"/>
    <x v="1"/>
    <x v="8"/>
    <s v="GBC Durable Plastic Covers"/>
    <n v="11.610000000000003"/>
    <n v="2"/>
    <n v="0.7"/>
    <n v="-9.2880000000000003"/>
  </r>
  <r>
    <n v="1707"/>
    <s v="CA-2014-123491"/>
    <x v="3"/>
    <x v="505"/>
    <d v="2014-11-06T00:00:00"/>
    <s v="Standard Class"/>
    <x v="523"/>
    <s v="Jamie Kunitz"/>
    <x v="0"/>
    <s v="United States"/>
    <x v="8"/>
    <x v="1"/>
    <n v="94122"/>
    <x v="1"/>
    <s v="OFF-LA-10003077"/>
    <x v="1"/>
    <x v="2"/>
    <s v="Avery 500"/>
    <n v="43.86"/>
    <n v="6"/>
    <n v="0"/>
    <n v="20.614199999999997"/>
  </r>
  <r>
    <n v="1708"/>
    <s v="CA-2014-123491"/>
    <x v="3"/>
    <x v="505"/>
    <d v="2014-11-06T00:00:00"/>
    <s v="Standard Class"/>
    <x v="523"/>
    <s v="Jamie Kunitz"/>
    <x v="0"/>
    <s v="United States"/>
    <x v="8"/>
    <x v="1"/>
    <n v="94122"/>
    <x v="1"/>
    <s v="TEC-PH-10003505"/>
    <x v="2"/>
    <x v="7"/>
    <s v="Geemarc AmpliPOWER60"/>
    <n v="148.47999999999999"/>
    <n v="2"/>
    <n v="0.2"/>
    <n v="16.703999999999986"/>
  </r>
  <r>
    <n v="1709"/>
    <s v="CA-2014-123491"/>
    <x v="3"/>
    <x v="505"/>
    <d v="2014-11-06T00:00:00"/>
    <s v="Standard Class"/>
    <x v="523"/>
    <s v="Jamie Kunitz"/>
    <x v="0"/>
    <s v="United States"/>
    <x v="8"/>
    <x v="1"/>
    <n v="94122"/>
    <x v="1"/>
    <s v="OFF-PA-10003424"/>
    <x v="1"/>
    <x v="10"/>
    <s v="&quot;While you Were Out&quot; Message Book, One Form per Page"/>
    <n v="7.42"/>
    <n v="2"/>
    <n v="0"/>
    <n v="3.71"/>
  </r>
  <r>
    <n v="1710"/>
    <s v="CA-2014-123491"/>
    <x v="3"/>
    <x v="505"/>
    <d v="2014-11-06T00:00:00"/>
    <s v="Standard Class"/>
    <x v="523"/>
    <s v="Jamie Kunitz"/>
    <x v="0"/>
    <s v="United States"/>
    <x v="8"/>
    <x v="1"/>
    <n v="94122"/>
    <x v="1"/>
    <s v="FUR-CH-10003061"/>
    <x v="0"/>
    <x v="1"/>
    <s v="Global Leather Task Chair, Black"/>
    <n v="71.992000000000004"/>
    <n v="1"/>
    <n v="0.2"/>
    <n v="-0.89990000000001302"/>
  </r>
  <r>
    <n v="1711"/>
    <s v="CA-2014-123491"/>
    <x v="3"/>
    <x v="505"/>
    <d v="2014-11-06T00:00:00"/>
    <s v="Standard Class"/>
    <x v="523"/>
    <s v="Jamie Kunitz"/>
    <x v="0"/>
    <s v="United States"/>
    <x v="8"/>
    <x v="1"/>
    <n v="94122"/>
    <x v="1"/>
    <s v="OFF-AR-10003514"/>
    <x v="1"/>
    <x v="6"/>
    <s v="4009 Highlighters by Sanford"/>
    <n v="19.899999999999999"/>
    <n v="5"/>
    <n v="0"/>
    <n v="6.5669999999999984"/>
  </r>
  <r>
    <n v="1712"/>
    <s v="CA-2014-123491"/>
    <x v="3"/>
    <x v="505"/>
    <d v="2014-11-06T00:00:00"/>
    <s v="Standard Class"/>
    <x v="523"/>
    <s v="Jamie Kunitz"/>
    <x v="0"/>
    <s v="United States"/>
    <x v="8"/>
    <x v="1"/>
    <n v="94122"/>
    <x v="1"/>
    <s v="OFF-AP-10002684"/>
    <x v="1"/>
    <x v="9"/>
    <s v="Acco 7-Outlet Masterpiece Power Center, Wihtout Fax/Phone Line Protection"/>
    <n v="1702.12"/>
    <n v="14"/>
    <n v="0"/>
    <n v="510.63599999999985"/>
  </r>
  <r>
    <n v="1713"/>
    <s v="CA-2012-145401"/>
    <x v="1"/>
    <x v="564"/>
    <d v="2012-02-04T00:00:00"/>
    <s v="Standard Class"/>
    <x v="187"/>
    <s v="Jeremy Pistek"/>
    <x v="0"/>
    <s v="United States"/>
    <x v="12"/>
    <x v="5"/>
    <n v="77070"/>
    <x v="2"/>
    <s v="OFF-PA-10004405"/>
    <x v="1"/>
    <x v="10"/>
    <s v="Rediform Voice Mail Log Books"/>
    <n v="14.303999999999998"/>
    <n v="6"/>
    <n v="0.2"/>
    <n v="5.0064000000000002"/>
  </r>
  <r>
    <n v="1714"/>
    <s v="US-2014-124968"/>
    <x v="3"/>
    <x v="565"/>
    <d v="2014-09-14T00:00:00"/>
    <s v="Second Class"/>
    <x v="514"/>
    <s v="Michelle Moray"/>
    <x v="0"/>
    <s v="United States"/>
    <x v="22"/>
    <x v="10"/>
    <n v="60610"/>
    <x v="2"/>
    <s v="FUR-TA-10004289"/>
    <x v="0"/>
    <x v="3"/>
    <s v="BoxOffice By Design Rectangular and Half-Moon Meeting Room Tables"/>
    <n v="765.625"/>
    <n v="7"/>
    <n v="0.5"/>
    <n v="-566.5625"/>
  </r>
  <r>
    <n v="1715"/>
    <s v="CA-2014-104003"/>
    <x v="3"/>
    <x v="566"/>
    <d v="2014-10-14T00:00:00"/>
    <s v="Standard Class"/>
    <x v="290"/>
    <s v="Debra Catini"/>
    <x v="0"/>
    <s v="United States"/>
    <x v="8"/>
    <x v="1"/>
    <n v="94110"/>
    <x v="1"/>
    <s v="FUR-BO-10003965"/>
    <x v="0"/>
    <x v="0"/>
    <s v="O'Sullivan Manor Hill 2-Door Library in Brianna Oak"/>
    <n v="307.666"/>
    <n v="2"/>
    <n v="0.15"/>
    <n v="-14.478399999999979"/>
  </r>
  <r>
    <n v="1716"/>
    <s v="CA-2013-154788"/>
    <x v="0"/>
    <x v="567"/>
    <d v="2013-05-05T00:00:00"/>
    <s v="Standard Class"/>
    <x v="252"/>
    <s v="John Lee"/>
    <x v="0"/>
    <s v="United States"/>
    <x v="20"/>
    <x v="15"/>
    <n v="10011"/>
    <x v="3"/>
    <s v="OFF-BI-10003314"/>
    <x v="1"/>
    <x v="8"/>
    <s v="Tuff Stuff Recycled Round Ring Binders"/>
    <n v="7.7120000000000006"/>
    <n v="2"/>
    <n v="0.2"/>
    <n v="2.7956000000000003"/>
  </r>
  <r>
    <n v="1717"/>
    <s v="CA-2013-169943"/>
    <x v="0"/>
    <x v="288"/>
    <d v="2013-05-25T00:00:00"/>
    <s v="Standard Class"/>
    <x v="202"/>
    <s v="Bradley Nguyen"/>
    <x v="0"/>
    <s v="United States"/>
    <x v="20"/>
    <x v="15"/>
    <n v="10011"/>
    <x v="3"/>
    <s v="OFF-AP-10001563"/>
    <x v="1"/>
    <x v="9"/>
    <s v="Belkin Premiere Surge Master II 8-outlet surge protector"/>
    <n v="242.89999999999998"/>
    <n v="5"/>
    <n v="0"/>
    <n v="70.440999999999974"/>
  </r>
  <r>
    <n v="1718"/>
    <s v="CA-2013-169943"/>
    <x v="0"/>
    <x v="288"/>
    <d v="2013-05-25T00:00:00"/>
    <s v="Standard Class"/>
    <x v="202"/>
    <s v="Bradley Nguyen"/>
    <x v="0"/>
    <s v="United States"/>
    <x v="20"/>
    <x v="15"/>
    <n v="10011"/>
    <x v="3"/>
    <s v="OFF-ST-10004123"/>
    <x v="1"/>
    <x v="4"/>
    <s v="Safco Industrial Wire Shelving System"/>
    <n v="454.90000000000003"/>
    <n v="5"/>
    <n v="0"/>
    <n v="0"/>
  </r>
  <r>
    <n v="1719"/>
    <s v="CA-2013-169943"/>
    <x v="0"/>
    <x v="288"/>
    <d v="2013-05-25T00:00:00"/>
    <s v="Standard Class"/>
    <x v="202"/>
    <s v="Bradley Nguyen"/>
    <x v="0"/>
    <s v="United States"/>
    <x v="20"/>
    <x v="15"/>
    <n v="10011"/>
    <x v="3"/>
    <s v="FUR-FU-10002088"/>
    <x v="0"/>
    <x v="5"/>
    <s v="Nu-Dell Float Frame 11 x 14 1/2"/>
    <n v="35.92"/>
    <n v="4"/>
    <n v="0"/>
    <n v="15.086400000000001"/>
  </r>
  <r>
    <n v="1720"/>
    <s v="CA-2013-169943"/>
    <x v="0"/>
    <x v="288"/>
    <d v="2013-05-25T00:00:00"/>
    <s v="Standard Class"/>
    <x v="202"/>
    <s v="Bradley Nguyen"/>
    <x v="0"/>
    <s v="United States"/>
    <x v="20"/>
    <x v="15"/>
    <n v="10011"/>
    <x v="3"/>
    <s v="FUR-FU-10000010"/>
    <x v="0"/>
    <x v="5"/>
    <s v="DAX Value U-Channel Document Frames, Easel Back"/>
    <n v="39.76"/>
    <n v="8"/>
    <n v="0"/>
    <n v="12.325599999999998"/>
  </r>
  <r>
    <n v="1721"/>
    <s v="CA-2013-169943"/>
    <x v="0"/>
    <x v="288"/>
    <d v="2013-05-25T00:00:00"/>
    <s v="Standard Class"/>
    <x v="202"/>
    <s v="Bradley Nguyen"/>
    <x v="0"/>
    <s v="United States"/>
    <x v="20"/>
    <x v="15"/>
    <n v="10011"/>
    <x v="3"/>
    <s v="OFF-BI-10002824"/>
    <x v="1"/>
    <x v="8"/>
    <s v="Recycled Easel Ring Binders"/>
    <n v="47.744"/>
    <n v="4"/>
    <n v="0.2"/>
    <n v="14.919999999999995"/>
  </r>
  <r>
    <n v="1722"/>
    <s v="US-2012-123218"/>
    <x v="1"/>
    <x v="139"/>
    <d v="2012-12-25T00:00:00"/>
    <s v="Standard Class"/>
    <x v="44"/>
    <s v="Katherine Ducich"/>
    <x v="0"/>
    <s v="United States"/>
    <x v="22"/>
    <x v="10"/>
    <n v="60623"/>
    <x v="2"/>
    <s v="TEC-PH-10001061"/>
    <x v="2"/>
    <x v="7"/>
    <s v="Apple iPhone 5C"/>
    <n v="159.98400000000001"/>
    <n v="2"/>
    <n v="0.2"/>
    <n v="11.998799999999996"/>
  </r>
  <r>
    <n v="1723"/>
    <s v="US-2012-123218"/>
    <x v="1"/>
    <x v="139"/>
    <d v="2012-12-25T00:00:00"/>
    <s v="Standard Class"/>
    <x v="44"/>
    <s v="Katherine Ducich"/>
    <x v="0"/>
    <s v="United States"/>
    <x v="22"/>
    <x v="10"/>
    <n v="60623"/>
    <x v="2"/>
    <s v="TEC-AC-10000736"/>
    <x v="2"/>
    <x v="11"/>
    <s v="Logitech G600 MMO Gaming Mouse"/>
    <n v="255.96799999999999"/>
    <n v="4"/>
    <n v="0.2"/>
    <n v="51.193599999999996"/>
  </r>
  <r>
    <n v="1724"/>
    <s v="US-2012-123218"/>
    <x v="1"/>
    <x v="139"/>
    <d v="2012-12-25T00:00:00"/>
    <s v="Standard Class"/>
    <x v="44"/>
    <s v="Katherine Ducich"/>
    <x v="0"/>
    <s v="United States"/>
    <x v="22"/>
    <x v="10"/>
    <n v="60623"/>
    <x v="2"/>
    <s v="FUR-BO-10003966"/>
    <x v="0"/>
    <x v="0"/>
    <s v="Sauder Facets Collection Library, Sky Alder Finish"/>
    <n v="359.05799999999994"/>
    <n v="3"/>
    <n v="0.3"/>
    <n v="-71.811600000000027"/>
  </r>
  <r>
    <n v="1725"/>
    <s v="CA-2012-127453"/>
    <x v="1"/>
    <x v="546"/>
    <d v="2012-12-20T00:00:00"/>
    <s v="First Class"/>
    <x v="271"/>
    <s v="Jay Kimmel"/>
    <x v="0"/>
    <s v="United States"/>
    <x v="10"/>
    <x v="9"/>
    <n v="19143"/>
    <x v="3"/>
    <s v="OFF-AP-10000828"/>
    <x v="1"/>
    <x v="9"/>
    <s v="Avanti 4.4 Cu. Ft. Refrigerator"/>
    <n v="434.35199999999998"/>
    <n v="3"/>
    <n v="0.2"/>
    <n v="43.43519999999998"/>
  </r>
  <r>
    <n v="1726"/>
    <s v="CA-2012-127453"/>
    <x v="1"/>
    <x v="546"/>
    <d v="2012-12-20T00:00:00"/>
    <s v="First Class"/>
    <x v="271"/>
    <s v="Jay Kimmel"/>
    <x v="0"/>
    <s v="United States"/>
    <x v="10"/>
    <x v="9"/>
    <n v="19143"/>
    <x v="3"/>
    <s v="OFF-AP-10002906"/>
    <x v="1"/>
    <x v="9"/>
    <s v="Hoover Replacement Belt for Commercial Guardsman Heavy-Duty Upright Vacuum"/>
    <n v="3.5520000000000005"/>
    <n v="2"/>
    <n v="0.2"/>
    <n v="0.44399999999999973"/>
  </r>
  <r>
    <n v="1727"/>
    <s v="CA-2012-127453"/>
    <x v="1"/>
    <x v="546"/>
    <d v="2012-12-20T00:00:00"/>
    <s v="First Class"/>
    <x v="271"/>
    <s v="Jay Kimmel"/>
    <x v="0"/>
    <s v="United States"/>
    <x v="10"/>
    <x v="9"/>
    <n v="19143"/>
    <x v="3"/>
    <s v="OFF-AP-10003860"/>
    <x v="1"/>
    <x v="9"/>
    <s v="Fellowes Advanced 8 Outlet Surge Suppressor with Phone/Fax Protection"/>
    <n v="88.832000000000008"/>
    <n v="4"/>
    <n v="0.2"/>
    <n v="7.7728000000000002"/>
  </r>
  <r>
    <n v="1728"/>
    <s v="US-2014-164056"/>
    <x v="3"/>
    <x v="568"/>
    <d v="2014-05-05T00:00:00"/>
    <s v="Second Class"/>
    <x v="524"/>
    <s v="Filia McAdams"/>
    <x v="1"/>
    <s v="United States"/>
    <x v="65"/>
    <x v="24"/>
    <n v="43017"/>
    <x v="3"/>
    <s v="FUR-TA-10001307"/>
    <x v="0"/>
    <x v="3"/>
    <s v="SAFCO PlanMaster Heigh-Adjustable Drafting Table Base, 43w x 30d x 30-37h, Black"/>
    <n v="1048.3499999999999"/>
    <n v="5"/>
    <n v="0.4"/>
    <n v="-69.889999999999986"/>
  </r>
  <r>
    <n v="1729"/>
    <s v="CA-2013-106894"/>
    <x v="0"/>
    <x v="569"/>
    <d v="2013-02-07T00:00:00"/>
    <s v="Same Day"/>
    <x v="244"/>
    <s v="Christina Anderson"/>
    <x v="0"/>
    <s v="United States"/>
    <x v="24"/>
    <x v="17"/>
    <n v="22153"/>
    <x v="0"/>
    <s v="TEC-AC-10003063"/>
    <x v="2"/>
    <x v="11"/>
    <s v="Micro Innovations USB RF Wireless Keyboard with Mouse"/>
    <n v="100"/>
    <n v="4"/>
    <n v="0"/>
    <n v="21"/>
  </r>
  <r>
    <n v="1730"/>
    <s v="CA-2013-106894"/>
    <x v="0"/>
    <x v="569"/>
    <d v="2013-02-07T00:00:00"/>
    <s v="Same Day"/>
    <x v="244"/>
    <s v="Christina Anderson"/>
    <x v="0"/>
    <s v="United States"/>
    <x v="24"/>
    <x v="17"/>
    <n v="22153"/>
    <x v="0"/>
    <s v="OFF-LA-10001045"/>
    <x v="1"/>
    <x v="2"/>
    <s v="Permanent Self-Adhesive File Folder Labels for Typewriters by Universal"/>
    <n v="7.83"/>
    <n v="3"/>
    <n v="0"/>
    <n v="3.6017999999999999"/>
  </r>
  <r>
    <n v="1731"/>
    <s v="CA-2011-125136"/>
    <x v="2"/>
    <x v="450"/>
    <d v="2011-10-03T00:00:00"/>
    <s v="Standard Class"/>
    <x v="470"/>
    <s v="Keith Dawkins"/>
    <x v="1"/>
    <s v="United States"/>
    <x v="115"/>
    <x v="3"/>
    <n v="28314"/>
    <x v="0"/>
    <s v="OFF-PA-10001457"/>
    <x v="1"/>
    <x v="10"/>
    <s v="White GlueTop Scratch Pads"/>
    <n v="96.256"/>
    <n v="8"/>
    <n v="0.2"/>
    <n v="31.283199999999987"/>
  </r>
  <r>
    <n v="1732"/>
    <s v="CA-2011-125136"/>
    <x v="2"/>
    <x v="450"/>
    <d v="2011-10-03T00:00:00"/>
    <s v="Standard Class"/>
    <x v="470"/>
    <s v="Keith Dawkins"/>
    <x v="1"/>
    <s v="United States"/>
    <x v="115"/>
    <x v="3"/>
    <n v="28314"/>
    <x v="0"/>
    <s v="OFF-PA-10001804"/>
    <x v="1"/>
    <x v="10"/>
    <s v="Xerox 195"/>
    <n v="10.688000000000001"/>
    <n v="2"/>
    <n v="0.2"/>
    <n v="3.7407999999999997"/>
  </r>
  <r>
    <n v="1733"/>
    <s v="US-2013-131149"/>
    <x v="0"/>
    <x v="212"/>
    <d v="2013-07-15T00:00:00"/>
    <s v="Standard Class"/>
    <x v="109"/>
    <s v="Logan Haushalter"/>
    <x v="0"/>
    <s v="United States"/>
    <x v="61"/>
    <x v="5"/>
    <n v="75081"/>
    <x v="2"/>
    <s v="OFF-ST-10000689"/>
    <x v="1"/>
    <x v="4"/>
    <s v="Fellowes Strictly Business Drawer File, Letter/Legal Size"/>
    <n v="338.04"/>
    <n v="3"/>
    <n v="0.2"/>
    <n v="-33.804000000000002"/>
  </r>
  <r>
    <n v="1734"/>
    <s v="US-2013-131149"/>
    <x v="0"/>
    <x v="212"/>
    <d v="2013-07-15T00:00:00"/>
    <s v="Standard Class"/>
    <x v="109"/>
    <s v="Logan Haushalter"/>
    <x v="0"/>
    <s v="United States"/>
    <x v="61"/>
    <x v="5"/>
    <n v="75081"/>
    <x v="2"/>
    <s v="OFF-AR-10002135"/>
    <x v="1"/>
    <x v="6"/>
    <s v="Boston Heavy-Duty Trimline Electric Pencil Sharpeners"/>
    <n v="154.24"/>
    <n v="4"/>
    <n v="0.2"/>
    <n v="17.351999999999975"/>
  </r>
  <r>
    <n v="1735"/>
    <s v="CA-2014-101483"/>
    <x v="3"/>
    <x v="570"/>
    <d v="2014-08-02T00:00:00"/>
    <s v="Second Class"/>
    <x v="165"/>
    <s v="Anna Gayman"/>
    <x v="0"/>
    <s v="United States"/>
    <x v="108"/>
    <x v="3"/>
    <n v="28540"/>
    <x v="0"/>
    <s v="OFF-AP-10002082"/>
    <x v="1"/>
    <x v="9"/>
    <s v="Holmes HEPA Air Purifier"/>
    <n v="34.848000000000006"/>
    <n v="2"/>
    <n v="0.2"/>
    <n v="6.5339999999999971"/>
  </r>
  <r>
    <n v="1736"/>
    <s v="CA-2014-101483"/>
    <x v="3"/>
    <x v="570"/>
    <d v="2014-08-02T00:00:00"/>
    <s v="Second Class"/>
    <x v="165"/>
    <s v="Anna Gayman"/>
    <x v="0"/>
    <s v="United States"/>
    <x v="108"/>
    <x v="3"/>
    <n v="28540"/>
    <x v="0"/>
    <s v="TEC-PH-10003442"/>
    <x v="2"/>
    <x v="7"/>
    <s v="Samsung Replacement EH64AVFWE Premium Headset"/>
    <n v="22"/>
    <n v="5"/>
    <n v="0.2"/>
    <n v="1.375"/>
  </r>
  <r>
    <n v="1737"/>
    <s v="CA-2014-101483"/>
    <x v="3"/>
    <x v="570"/>
    <d v="2014-08-02T00:00:00"/>
    <s v="Second Class"/>
    <x v="165"/>
    <s v="Anna Gayman"/>
    <x v="0"/>
    <s v="United States"/>
    <x v="108"/>
    <x v="3"/>
    <n v="28540"/>
    <x v="0"/>
    <s v="OFF-AR-10002833"/>
    <x v="1"/>
    <x v="6"/>
    <s v="Newell 322"/>
    <n v="4.3680000000000003"/>
    <n v="3"/>
    <n v="0.2"/>
    <n v="0.3822000000000001"/>
  </r>
  <r>
    <n v="1738"/>
    <s v="CA-2012-130204"/>
    <x v="1"/>
    <x v="37"/>
    <d v="2012-09-09T00:00:00"/>
    <s v="Standard Class"/>
    <x v="106"/>
    <s v="David Bremer"/>
    <x v="1"/>
    <s v="United States"/>
    <x v="8"/>
    <x v="1"/>
    <n v="94122"/>
    <x v="1"/>
    <s v="OFF-ST-10001325"/>
    <x v="1"/>
    <x v="4"/>
    <s v="Sterilite Officeware Hinged File Box"/>
    <n v="31.44"/>
    <n v="3"/>
    <n v="0"/>
    <n v="8.4888000000000012"/>
  </r>
  <r>
    <n v="1739"/>
    <s v="CA-2012-130204"/>
    <x v="1"/>
    <x v="37"/>
    <d v="2012-09-09T00:00:00"/>
    <s v="Standard Class"/>
    <x v="106"/>
    <s v="David Bremer"/>
    <x v="1"/>
    <s v="United States"/>
    <x v="8"/>
    <x v="1"/>
    <n v="94122"/>
    <x v="1"/>
    <s v="TEC-AC-10003038"/>
    <x v="2"/>
    <x v="11"/>
    <s v="Kingston Digital DataTraveler 16GB USB 2.0"/>
    <n v="17.899999999999999"/>
    <n v="2"/>
    <n v="0"/>
    <n v="3.400999999999998"/>
  </r>
  <r>
    <n v="1740"/>
    <s v="CA-2012-130204"/>
    <x v="1"/>
    <x v="37"/>
    <d v="2012-09-09T00:00:00"/>
    <s v="Standard Class"/>
    <x v="106"/>
    <s v="David Bremer"/>
    <x v="1"/>
    <s v="United States"/>
    <x v="8"/>
    <x v="1"/>
    <n v="94122"/>
    <x v="1"/>
    <s v="TEC-AC-10003590"/>
    <x v="2"/>
    <x v="11"/>
    <s v="TRENDnet 56K USB 2.0 Phone, Internet and Fax Modem"/>
    <n v="129.44999999999999"/>
    <n v="5"/>
    <n v="0"/>
    <n v="46.601999999999997"/>
  </r>
  <r>
    <n v="1741"/>
    <s v="CA-2011-110527"/>
    <x v="2"/>
    <x v="128"/>
    <d v="2011-08-16T00:00:00"/>
    <s v="Standard Class"/>
    <x v="525"/>
    <s v="Emily Ducich"/>
    <x v="2"/>
    <s v="United States"/>
    <x v="70"/>
    <x v="1"/>
    <n v="92037"/>
    <x v="1"/>
    <s v="OFF-LA-10000262"/>
    <x v="1"/>
    <x v="2"/>
    <s v="Avery 494"/>
    <n v="20.88"/>
    <n v="8"/>
    <n v="0"/>
    <n v="9.6047999999999991"/>
  </r>
  <r>
    <n v="1742"/>
    <s v="CA-2014-152807"/>
    <x v="3"/>
    <x v="505"/>
    <d v="2014-11-04T00:00:00"/>
    <s v="Standard Class"/>
    <x v="498"/>
    <s v="Mick Crebagga"/>
    <x v="0"/>
    <s v="United States"/>
    <x v="10"/>
    <x v="9"/>
    <n v="19140"/>
    <x v="3"/>
    <s v="OFF-PA-10004355"/>
    <x v="1"/>
    <x v="10"/>
    <s v="Xerox 231"/>
    <n v="20.736000000000004"/>
    <n v="4"/>
    <n v="0.2"/>
    <n v="7.2576000000000001"/>
  </r>
  <r>
    <n v="1743"/>
    <s v="CA-2014-152807"/>
    <x v="3"/>
    <x v="505"/>
    <d v="2014-11-04T00:00:00"/>
    <s v="Standard Class"/>
    <x v="498"/>
    <s v="Mick Crebagga"/>
    <x v="0"/>
    <s v="United States"/>
    <x v="10"/>
    <x v="9"/>
    <n v="19140"/>
    <x v="3"/>
    <s v="FUR-FU-10004415"/>
    <x v="0"/>
    <x v="5"/>
    <s v="Stacking Tray, Side-Loading, Legal, Smoke"/>
    <n v="7.168000000000001"/>
    <n v="2"/>
    <n v="0.2"/>
    <n v="0.98559999999999937"/>
  </r>
  <r>
    <n v="1744"/>
    <s v="CA-2014-152807"/>
    <x v="3"/>
    <x v="505"/>
    <d v="2014-11-04T00:00:00"/>
    <s v="Standard Class"/>
    <x v="498"/>
    <s v="Mick Crebagga"/>
    <x v="0"/>
    <s v="United States"/>
    <x v="10"/>
    <x v="9"/>
    <n v="19140"/>
    <x v="3"/>
    <s v="OFF-ST-10002486"/>
    <x v="1"/>
    <x v="4"/>
    <s v="Eldon Shelf Savers Cubes and Bins"/>
    <n v="11.168000000000001"/>
    <n v="2"/>
    <n v="0.2"/>
    <n v="-2.5128000000000008"/>
  </r>
  <r>
    <n v="1745"/>
    <s v="CA-2014-152807"/>
    <x v="3"/>
    <x v="505"/>
    <d v="2014-11-04T00:00:00"/>
    <s v="Standard Class"/>
    <x v="498"/>
    <s v="Mick Crebagga"/>
    <x v="0"/>
    <s v="United States"/>
    <x v="10"/>
    <x v="9"/>
    <n v="19140"/>
    <x v="3"/>
    <s v="TEC-AC-10001142"/>
    <x v="2"/>
    <x v="11"/>
    <s v="First Data FD10 PIN Pad"/>
    <n v="442.40000000000003"/>
    <n v="7"/>
    <n v="0.2"/>
    <n v="-55.300000000000068"/>
  </r>
  <r>
    <n v="1746"/>
    <s v="CA-2011-133270"/>
    <x v="2"/>
    <x v="571"/>
    <d v="2011-06-09T00:00:00"/>
    <s v="First Class"/>
    <x v="298"/>
    <s v="Bryan Mills"/>
    <x v="0"/>
    <s v="United States"/>
    <x v="30"/>
    <x v="15"/>
    <n v="14609"/>
    <x v="3"/>
    <s v="OFF-AR-10002656"/>
    <x v="1"/>
    <x v="6"/>
    <s v="Sanford Liquid Accent Highlighters"/>
    <n v="13.36"/>
    <n v="2"/>
    <n v="0"/>
    <n v="4.9431999999999992"/>
  </r>
  <r>
    <n v="1747"/>
    <s v="CA-2013-155670"/>
    <x v="0"/>
    <x v="572"/>
    <d v="2013-08-18T00:00:00"/>
    <s v="Second Class"/>
    <x v="191"/>
    <s v="Erin Mull"/>
    <x v="0"/>
    <s v="United States"/>
    <x v="108"/>
    <x v="3"/>
    <n v="28540"/>
    <x v="0"/>
    <s v="OFF-BI-10000138"/>
    <x v="1"/>
    <x v="8"/>
    <s v="Acco Translucent Poly Ring Binders"/>
    <n v="11.232000000000001"/>
    <n v="8"/>
    <n v="0.7"/>
    <n v="-8.2367999999999988"/>
  </r>
  <r>
    <n v="1748"/>
    <s v="CA-2013-155670"/>
    <x v="0"/>
    <x v="572"/>
    <d v="2013-08-18T00:00:00"/>
    <s v="Second Class"/>
    <x v="191"/>
    <s v="Erin Mull"/>
    <x v="0"/>
    <s v="United States"/>
    <x v="108"/>
    <x v="3"/>
    <n v="28540"/>
    <x v="0"/>
    <s v="OFF-PA-10004947"/>
    <x v="1"/>
    <x v="10"/>
    <s v="Staples"/>
    <n v="10.272000000000002"/>
    <n v="3"/>
    <n v="0.2"/>
    <n v="3.2099999999999982"/>
  </r>
  <r>
    <n v="1749"/>
    <s v="US-2011-157406"/>
    <x v="2"/>
    <x v="573"/>
    <d v="2011-04-29T00:00:00"/>
    <s v="Standard Class"/>
    <x v="526"/>
    <s v="Dianna Arnett"/>
    <x v="2"/>
    <s v="United States"/>
    <x v="12"/>
    <x v="5"/>
    <n v="77095"/>
    <x v="2"/>
    <s v="OFF-PA-10003543"/>
    <x v="1"/>
    <x v="10"/>
    <s v="Xerox 1985"/>
    <n v="10.368000000000002"/>
    <n v="2"/>
    <n v="0.2"/>
    <n v="3.6288"/>
  </r>
  <r>
    <n v="1750"/>
    <s v="US-2011-157406"/>
    <x v="2"/>
    <x v="573"/>
    <d v="2011-04-29T00:00:00"/>
    <s v="Standard Class"/>
    <x v="526"/>
    <s v="Dianna Arnett"/>
    <x v="2"/>
    <s v="United States"/>
    <x v="12"/>
    <x v="5"/>
    <n v="77095"/>
    <x v="2"/>
    <s v="OFF-AR-10002221"/>
    <x v="1"/>
    <x v="6"/>
    <s v="12 Colored Short Pencils"/>
    <n v="6.24"/>
    <n v="3"/>
    <n v="0.2"/>
    <n v="0.54600000000000071"/>
  </r>
  <r>
    <n v="1751"/>
    <s v="CA-2012-139094"/>
    <x v="1"/>
    <x v="6"/>
    <d v="2012-11-27T00:00:00"/>
    <s v="Standard Class"/>
    <x v="246"/>
    <s v="Meg O'Connel"/>
    <x v="2"/>
    <s v="United States"/>
    <x v="52"/>
    <x v="5"/>
    <n v="78207"/>
    <x v="2"/>
    <s v="FUR-TA-10004607"/>
    <x v="0"/>
    <x v="3"/>
    <s v="Hon 2111 Invitation Series Straight Table"/>
    <n v="206.96200000000002"/>
    <n v="2"/>
    <n v="0.3"/>
    <n v="-32.522600000000011"/>
  </r>
  <r>
    <n v="1752"/>
    <s v="CA-2014-168837"/>
    <x v="3"/>
    <x v="336"/>
    <d v="2014-10-18T00:00:00"/>
    <s v="First Class"/>
    <x v="527"/>
    <s v="Joni Wasserman"/>
    <x v="0"/>
    <s v="United States"/>
    <x v="182"/>
    <x v="1"/>
    <n v="94601"/>
    <x v="1"/>
    <s v="FUR-FU-10001918"/>
    <x v="0"/>
    <x v="5"/>
    <s v="C-Line Cubicle Keepers Polyproplyene Holder With Velcro Backings"/>
    <n v="9.4600000000000009"/>
    <n v="2"/>
    <n v="0"/>
    <n v="3.6894000000000009"/>
  </r>
  <r>
    <n v="1753"/>
    <s v="CA-2014-116715"/>
    <x v="3"/>
    <x v="574"/>
    <d v="2014-12-06T00:00:00"/>
    <s v="First Class"/>
    <x v="100"/>
    <s v="Victoria Wilson"/>
    <x v="1"/>
    <s v="United States"/>
    <x v="8"/>
    <x v="1"/>
    <n v="94122"/>
    <x v="1"/>
    <s v="OFF-ST-10004340"/>
    <x v="1"/>
    <x v="4"/>
    <s v="Fellowes Mobile File Cart, Black"/>
    <n v="559.62"/>
    <n v="9"/>
    <n v="0"/>
    <n v="151.09740000000002"/>
  </r>
  <r>
    <n v="1754"/>
    <s v="CA-2014-116715"/>
    <x v="3"/>
    <x v="574"/>
    <d v="2014-12-06T00:00:00"/>
    <s v="First Class"/>
    <x v="100"/>
    <s v="Victoria Wilson"/>
    <x v="1"/>
    <s v="United States"/>
    <x v="8"/>
    <x v="1"/>
    <n v="94122"/>
    <x v="1"/>
    <s v="OFF-PA-10004475"/>
    <x v="1"/>
    <x v="10"/>
    <s v="Xerox 1940"/>
    <n v="109.92"/>
    <n v="2"/>
    <n v="0"/>
    <n v="53.860799999999998"/>
  </r>
  <r>
    <n v="1755"/>
    <s v="CA-2014-116715"/>
    <x v="3"/>
    <x v="574"/>
    <d v="2014-12-06T00:00:00"/>
    <s v="First Class"/>
    <x v="100"/>
    <s v="Victoria Wilson"/>
    <x v="1"/>
    <s v="United States"/>
    <x v="8"/>
    <x v="1"/>
    <n v="94122"/>
    <x v="1"/>
    <s v="OFF-PA-10003893"/>
    <x v="1"/>
    <x v="10"/>
    <s v="Xerox 1962"/>
    <n v="8.56"/>
    <n v="2"/>
    <n v="0"/>
    <n v="3.8519999999999994"/>
  </r>
  <r>
    <n v="1756"/>
    <s v="CA-2012-135622"/>
    <x v="1"/>
    <x v="575"/>
    <d v="2012-12-11T00:00:00"/>
    <s v="Second Class"/>
    <x v="499"/>
    <s v="Tonja Turnell"/>
    <x v="2"/>
    <s v="United States"/>
    <x v="5"/>
    <x v="5"/>
    <n v="76106"/>
    <x v="2"/>
    <s v="OFF-PA-10000100"/>
    <x v="1"/>
    <x v="10"/>
    <s v="Xerox 1945"/>
    <n v="360.71199999999999"/>
    <n v="11"/>
    <n v="0.2"/>
    <n v="130.75810000000001"/>
  </r>
  <r>
    <n v="1757"/>
    <s v="CA-2012-135622"/>
    <x v="1"/>
    <x v="575"/>
    <d v="2012-12-11T00:00:00"/>
    <s v="Second Class"/>
    <x v="499"/>
    <s v="Tonja Turnell"/>
    <x v="2"/>
    <s v="United States"/>
    <x v="5"/>
    <x v="5"/>
    <n v="76106"/>
    <x v="2"/>
    <s v="TEC-PH-10001817"/>
    <x v="2"/>
    <x v="7"/>
    <s v="Wilson Electronics DB Pro Signal Booster"/>
    <n v="1718.4"/>
    <n v="6"/>
    <n v="0.2"/>
    <n v="150.36000000000013"/>
  </r>
  <r>
    <n v="1758"/>
    <s v="US-2012-107349"/>
    <x v="1"/>
    <x v="562"/>
    <d v="2012-07-15T00:00:00"/>
    <s v="First Class"/>
    <x v="359"/>
    <s v="Sara Luxemburg"/>
    <x v="2"/>
    <s v="United States"/>
    <x v="12"/>
    <x v="5"/>
    <n v="77095"/>
    <x v="2"/>
    <s v="OFF-BI-10001765"/>
    <x v="1"/>
    <x v="8"/>
    <s v="Wilson Jones Heavy-Duty Casebound Ring Binders with Metal Hinges"/>
    <n v="41.567999999999991"/>
    <n v="6"/>
    <n v="0.8"/>
    <n v="-66.508800000000036"/>
  </r>
  <r>
    <n v="1759"/>
    <s v="CA-2011-139017"/>
    <x v="2"/>
    <x v="218"/>
    <d v="2011-05-17T00:00:00"/>
    <s v="Standard Class"/>
    <x v="528"/>
    <s v="Raymond Messe"/>
    <x v="0"/>
    <s v="United States"/>
    <x v="12"/>
    <x v="5"/>
    <n v="77095"/>
    <x v="2"/>
    <s v="TEC-AC-10001013"/>
    <x v="2"/>
    <x v="11"/>
    <s v="Logitech ClearChat Comfort/USB Headset H390"/>
    <n v="46.864000000000004"/>
    <n v="2"/>
    <n v="0.2"/>
    <n v="7.615399999999994"/>
  </r>
  <r>
    <n v="1760"/>
    <s v="CA-2011-141817"/>
    <x v="2"/>
    <x v="576"/>
    <d v="2011-01-13T00:00:00"/>
    <s v="Standard Class"/>
    <x v="469"/>
    <s v="Mick Brown"/>
    <x v="0"/>
    <s v="United States"/>
    <x v="10"/>
    <x v="9"/>
    <n v="19143"/>
    <x v="3"/>
    <s v="OFF-AR-10003478"/>
    <x v="1"/>
    <x v="6"/>
    <s v="Avery Hi-Liter EverBold Pen Style Fluorescent Highlighters, 4/Pack"/>
    <n v="19.536000000000001"/>
    <n v="3"/>
    <n v="0.2"/>
    <n v="4.8840000000000003"/>
  </r>
  <r>
    <n v="1761"/>
    <s v="CA-2012-130785"/>
    <x v="1"/>
    <x v="577"/>
    <d v="2012-09-09T00:00:00"/>
    <s v="Standard Class"/>
    <x v="151"/>
    <s v="Arthur Gainer"/>
    <x v="0"/>
    <s v="United States"/>
    <x v="70"/>
    <x v="1"/>
    <n v="92105"/>
    <x v="1"/>
    <s v="FUR-BO-10000330"/>
    <x v="0"/>
    <x v="0"/>
    <s v="Sauder Camden County Barrister Bookcase, Planked Cherry Finish"/>
    <n v="411.33199999999999"/>
    <n v="4"/>
    <n v="0.15"/>
    <n v="-4.8391999999999769"/>
  </r>
  <r>
    <n v="1762"/>
    <s v="CA-2012-130785"/>
    <x v="1"/>
    <x v="577"/>
    <d v="2012-09-09T00:00:00"/>
    <s v="Standard Class"/>
    <x v="151"/>
    <s v="Arthur Gainer"/>
    <x v="0"/>
    <s v="United States"/>
    <x v="70"/>
    <x v="1"/>
    <n v="92105"/>
    <x v="1"/>
    <s v="OFF-BI-10001900"/>
    <x v="1"/>
    <x v="8"/>
    <s v="DXL Angle-View Binders with Locking Rings, Black"/>
    <n v="28.752000000000002"/>
    <n v="6"/>
    <n v="0.2"/>
    <n v="9.7037999999999993"/>
  </r>
  <r>
    <n v="1763"/>
    <s v="CA-2012-130785"/>
    <x v="1"/>
    <x v="577"/>
    <d v="2012-09-09T00:00:00"/>
    <s v="Standard Class"/>
    <x v="151"/>
    <s v="Arthur Gainer"/>
    <x v="0"/>
    <s v="United States"/>
    <x v="70"/>
    <x v="1"/>
    <n v="92105"/>
    <x v="1"/>
    <s v="FUR-BO-10003159"/>
    <x v="0"/>
    <x v="0"/>
    <s v="Sauder Camden County Collection Libraries, Planked Cherry Finish"/>
    <n v="293.19900000000001"/>
    <n v="3"/>
    <n v="0.15"/>
    <n v="-20.696400000000025"/>
  </r>
  <r>
    <n v="1764"/>
    <s v="CA-2013-110254"/>
    <x v="0"/>
    <x v="578"/>
    <d v="2013-08-09T00:00:00"/>
    <s v="Standard Class"/>
    <x v="529"/>
    <s v="Max Ludwig"/>
    <x v="2"/>
    <s v="United States"/>
    <x v="244"/>
    <x v="17"/>
    <n v="23434"/>
    <x v="0"/>
    <s v="OFF-SU-10002573"/>
    <x v="1"/>
    <x v="14"/>
    <s v="Acme 10&quot; Easy Grip Assistive Scissors"/>
    <n v="35.06"/>
    <n v="2"/>
    <n v="0"/>
    <n v="10.517999999999997"/>
  </r>
  <r>
    <n v="1765"/>
    <s v="CA-2013-110254"/>
    <x v="0"/>
    <x v="578"/>
    <d v="2013-08-09T00:00:00"/>
    <s v="Standard Class"/>
    <x v="529"/>
    <s v="Max Ludwig"/>
    <x v="2"/>
    <s v="United States"/>
    <x v="244"/>
    <x v="17"/>
    <n v="23434"/>
    <x v="0"/>
    <s v="OFF-LA-10004484"/>
    <x v="1"/>
    <x v="2"/>
    <s v="Avery 476"/>
    <n v="4.13"/>
    <n v="1"/>
    <n v="0"/>
    <n v="1.8997999999999999"/>
  </r>
  <r>
    <n v="1766"/>
    <s v="CA-2013-110254"/>
    <x v="0"/>
    <x v="578"/>
    <d v="2013-08-09T00:00:00"/>
    <s v="Standard Class"/>
    <x v="529"/>
    <s v="Max Ludwig"/>
    <x v="2"/>
    <s v="United States"/>
    <x v="244"/>
    <x v="17"/>
    <n v="23434"/>
    <x v="0"/>
    <s v="FUR-FU-10001591"/>
    <x v="0"/>
    <x v="5"/>
    <s v="Advantus Panel Wall Certificate Holder - 8.5x11"/>
    <n v="109.8"/>
    <n v="9"/>
    <n v="0"/>
    <n v="46.116000000000007"/>
  </r>
  <r>
    <n v="1767"/>
    <s v="CA-2013-110254"/>
    <x v="0"/>
    <x v="578"/>
    <d v="2013-08-09T00:00:00"/>
    <s v="Standard Class"/>
    <x v="529"/>
    <s v="Max Ludwig"/>
    <x v="2"/>
    <s v="United States"/>
    <x v="244"/>
    <x v="17"/>
    <n v="23434"/>
    <x v="0"/>
    <s v="OFF-LA-10002034"/>
    <x v="1"/>
    <x v="2"/>
    <s v="Avery 478"/>
    <n v="9.82"/>
    <n v="2"/>
    <n v="0"/>
    <n v="4.8117999999999999"/>
  </r>
  <r>
    <n v="1768"/>
    <s v="US-2011-158057"/>
    <x v="2"/>
    <x v="579"/>
    <d v="2011-03-26T00:00:00"/>
    <s v="Standard Class"/>
    <x v="530"/>
    <s v="Craig Carroll"/>
    <x v="0"/>
    <s v="United States"/>
    <x v="247"/>
    <x v="3"/>
    <n v="27405"/>
    <x v="0"/>
    <s v="OFF-BI-10004410"/>
    <x v="1"/>
    <x v="8"/>
    <s v="C-Line Peel &amp; Stick Add-On Filing Pockets, 8-3/4 x 5-1/8, 10/Pack"/>
    <n v="7.644000000000001"/>
    <n v="4"/>
    <n v="0.7"/>
    <n v="-5.8603999999999985"/>
  </r>
  <r>
    <n v="1769"/>
    <s v="US-2011-158057"/>
    <x v="2"/>
    <x v="579"/>
    <d v="2011-03-26T00:00:00"/>
    <s v="Standard Class"/>
    <x v="530"/>
    <s v="Craig Carroll"/>
    <x v="0"/>
    <s v="United States"/>
    <x v="247"/>
    <x v="3"/>
    <n v="27405"/>
    <x v="0"/>
    <s v="OFF-BI-10002735"/>
    <x v="1"/>
    <x v="8"/>
    <s v="GBC Prestige Therm-A-Bind Covers"/>
    <n v="51.465000000000018"/>
    <n v="5"/>
    <n v="0.7"/>
    <n v="-39.456499999999991"/>
  </r>
  <r>
    <n v="1770"/>
    <s v="CA-2014-146024"/>
    <x v="3"/>
    <x v="580"/>
    <d v="2014-03-09T00:00:00"/>
    <s v="Standard Class"/>
    <x v="34"/>
    <s v="Stewart Carmichael"/>
    <x v="1"/>
    <s v="United States"/>
    <x v="61"/>
    <x v="5"/>
    <n v="75081"/>
    <x v="2"/>
    <s v="OFF-SU-10001935"/>
    <x v="1"/>
    <x v="14"/>
    <s v="Staples"/>
    <n v="6.9760000000000009"/>
    <n v="4"/>
    <n v="0.2"/>
    <n v="-1.3952000000000013"/>
  </r>
  <r>
    <n v="1771"/>
    <s v="CA-2014-146024"/>
    <x v="3"/>
    <x v="580"/>
    <d v="2014-03-09T00:00:00"/>
    <s v="Standard Class"/>
    <x v="34"/>
    <s v="Stewart Carmichael"/>
    <x v="1"/>
    <s v="United States"/>
    <x v="61"/>
    <x v="5"/>
    <n v="75081"/>
    <x v="2"/>
    <s v="OFF-BI-10003291"/>
    <x v="1"/>
    <x v="8"/>
    <s v="Wilson Jones Leather-Like Binders with DublLock Round Rings"/>
    <n v="12.221999999999998"/>
    <n v="7"/>
    <n v="0.8"/>
    <n v="-20.166300000000007"/>
  </r>
  <r>
    <n v="1772"/>
    <s v="CA-2013-129686"/>
    <x v="0"/>
    <x v="581"/>
    <d v="2013-11-30T00:00:00"/>
    <s v="Second Class"/>
    <x v="55"/>
    <s v="Greg Guthrie"/>
    <x v="1"/>
    <s v="United States"/>
    <x v="22"/>
    <x v="10"/>
    <n v="60623"/>
    <x v="2"/>
    <s v="OFF-ST-10004337"/>
    <x v="1"/>
    <x v="4"/>
    <s v="SAFCO Commercial Wire Shelving, 72h"/>
    <n v="97.984000000000009"/>
    <n v="2"/>
    <n v="0.2"/>
    <n v="-24.496000000000002"/>
  </r>
  <r>
    <n v="1773"/>
    <s v="CA-2013-129686"/>
    <x v="0"/>
    <x v="581"/>
    <d v="2013-11-30T00:00:00"/>
    <s v="Second Class"/>
    <x v="55"/>
    <s v="Greg Guthrie"/>
    <x v="1"/>
    <s v="United States"/>
    <x v="22"/>
    <x v="10"/>
    <n v="60623"/>
    <x v="2"/>
    <s v="TEC-AC-10001266"/>
    <x v="2"/>
    <x v="11"/>
    <s v="Memorex Micro Travel Drive 8 GB"/>
    <n v="62.400000000000006"/>
    <n v="6"/>
    <n v="0.2"/>
    <n v="19.499999999999993"/>
  </r>
  <r>
    <n v="1774"/>
    <s v="CA-2011-118976"/>
    <x v="2"/>
    <x v="582"/>
    <d v="2011-05-03T00:00:00"/>
    <s v="Standard Class"/>
    <x v="501"/>
    <s v="Muhammed Yedwab"/>
    <x v="1"/>
    <s v="United States"/>
    <x v="248"/>
    <x v="39"/>
    <n v="21215"/>
    <x v="3"/>
    <s v="OFF-BI-10001628"/>
    <x v="1"/>
    <x v="8"/>
    <s v="Acco Data Flex Cable Posts For Top &amp; Bottom Load Binders, 6&quot; Capacity"/>
    <n v="20.86"/>
    <n v="2"/>
    <n v="0"/>
    <n v="9.3869999999999987"/>
  </r>
  <r>
    <n v="1775"/>
    <s v="CA-2011-118976"/>
    <x v="2"/>
    <x v="582"/>
    <d v="2011-05-03T00:00:00"/>
    <s v="Standard Class"/>
    <x v="501"/>
    <s v="Muhammed Yedwab"/>
    <x v="1"/>
    <s v="United States"/>
    <x v="248"/>
    <x v="39"/>
    <n v="21215"/>
    <x v="3"/>
    <s v="OFF-ST-10000877"/>
    <x v="1"/>
    <x v="4"/>
    <s v="Recycled Steel Personal File for Standard File Folders"/>
    <n v="497.61"/>
    <n v="9"/>
    <n v="0"/>
    <n v="129.37860000000001"/>
  </r>
  <r>
    <n v="1776"/>
    <s v="CA-2011-118976"/>
    <x v="2"/>
    <x v="582"/>
    <d v="2011-05-03T00:00:00"/>
    <s v="Standard Class"/>
    <x v="501"/>
    <s v="Muhammed Yedwab"/>
    <x v="1"/>
    <s v="United States"/>
    <x v="248"/>
    <x v="39"/>
    <n v="21215"/>
    <x v="3"/>
    <s v="OFF-AR-10004752"/>
    <x v="1"/>
    <x v="6"/>
    <s v="Blackstonian Pencils"/>
    <n v="5.34"/>
    <n v="2"/>
    <n v="0"/>
    <n v="1.4952000000000001"/>
  </r>
  <r>
    <n v="1777"/>
    <s v="CA-2011-118976"/>
    <x v="2"/>
    <x v="582"/>
    <d v="2011-05-03T00:00:00"/>
    <s v="Standard Class"/>
    <x v="501"/>
    <s v="Muhammed Yedwab"/>
    <x v="1"/>
    <s v="United States"/>
    <x v="248"/>
    <x v="39"/>
    <n v="21215"/>
    <x v="3"/>
    <s v="OFF-LA-10000452"/>
    <x v="1"/>
    <x v="2"/>
    <s v="Avery 488"/>
    <n v="3.15"/>
    <n v="1"/>
    <n v="0"/>
    <n v="1.512"/>
  </r>
  <r>
    <n v="1778"/>
    <s v="CA-2012-105347"/>
    <x v="1"/>
    <x v="27"/>
    <d v="2012-11-28T00:00:00"/>
    <s v="Standard Class"/>
    <x v="24"/>
    <s v="Darren Powers"/>
    <x v="0"/>
    <s v="United States"/>
    <x v="1"/>
    <x v="1"/>
    <n v="90004"/>
    <x v="1"/>
    <s v="OFF-PA-10000675"/>
    <x v="1"/>
    <x v="10"/>
    <s v="Xerox 1919"/>
    <n v="368.91"/>
    <n v="9"/>
    <n v="0"/>
    <n v="180.76590000000002"/>
  </r>
  <r>
    <n v="1779"/>
    <s v="CA-2012-105347"/>
    <x v="1"/>
    <x v="27"/>
    <d v="2012-11-28T00:00:00"/>
    <s v="Standard Class"/>
    <x v="24"/>
    <s v="Darren Powers"/>
    <x v="0"/>
    <s v="United States"/>
    <x v="1"/>
    <x v="1"/>
    <n v="90004"/>
    <x v="1"/>
    <s v="OFF-AR-10003045"/>
    <x v="1"/>
    <x v="6"/>
    <s v="Prang Colored Pencils"/>
    <n v="14.7"/>
    <n v="5"/>
    <n v="0"/>
    <n v="6.6150000000000002"/>
  </r>
  <r>
    <n v="1780"/>
    <s v="CA-2013-124667"/>
    <x v="0"/>
    <x v="583"/>
    <d v="2013-11-17T00:00:00"/>
    <s v="Standard Class"/>
    <x v="420"/>
    <s v="Bryan Davis"/>
    <x v="0"/>
    <s v="United States"/>
    <x v="20"/>
    <x v="15"/>
    <n v="10011"/>
    <x v="3"/>
    <s v="TEC-AC-10003447"/>
    <x v="2"/>
    <x v="11"/>
    <s v="Micropad Numeric Keypads"/>
    <n v="59.97"/>
    <n v="3"/>
    <n v="0"/>
    <n v="14.992499999999996"/>
  </r>
  <r>
    <n v="1781"/>
    <s v="CA-2013-124667"/>
    <x v="0"/>
    <x v="583"/>
    <d v="2013-11-17T00:00:00"/>
    <s v="Standard Class"/>
    <x v="420"/>
    <s v="Bryan Davis"/>
    <x v="0"/>
    <s v="United States"/>
    <x v="20"/>
    <x v="15"/>
    <n v="10011"/>
    <x v="3"/>
    <s v="OFF-ST-10002276"/>
    <x v="1"/>
    <x v="4"/>
    <s v="Safco Steel Mobile File Cart"/>
    <n v="83.36"/>
    <n v="1"/>
    <n v="0"/>
    <n v="20.840000000000003"/>
  </r>
  <r>
    <n v="1782"/>
    <s v="CA-2012-111094"/>
    <x v="1"/>
    <x v="584"/>
    <d v="2012-07-13T00:00:00"/>
    <s v="Standard Class"/>
    <x v="118"/>
    <s v="Claudia Bergmann"/>
    <x v="1"/>
    <s v="United States"/>
    <x v="47"/>
    <x v="31"/>
    <n v="2038"/>
    <x v="3"/>
    <s v="OFF-PA-10001609"/>
    <x v="1"/>
    <x v="10"/>
    <s v="Tops Wirebound Message Log Books"/>
    <n v="6.58"/>
    <n v="2"/>
    <n v="0"/>
    <n v="3.0267999999999997"/>
  </r>
  <r>
    <n v="1783"/>
    <s v="CA-2012-111094"/>
    <x v="1"/>
    <x v="584"/>
    <d v="2012-07-13T00:00:00"/>
    <s v="Standard Class"/>
    <x v="118"/>
    <s v="Claudia Bergmann"/>
    <x v="1"/>
    <s v="United States"/>
    <x v="47"/>
    <x v="31"/>
    <n v="2038"/>
    <x v="3"/>
    <s v="OFF-BI-10001597"/>
    <x v="1"/>
    <x v="8"/>
    <s v="Wilson Jones Ledger-Size, Piano-Hinge Binder, 2&quot;, Blue"/>
    <n v="122.94"/>
    <n v="3"/>
    <n v="0"/>
    <n v="59.011199999999988"/>
  </r>
  <r>
    <n v="1784"/>
    <s v="CA-2014-166317"/>
    <x v="3"/>
    <x v="585"/>
    <d v="2014-09-27T00:00:00"/>
    <s v="Standard Class"/>
    <x v="531"/>
    <s v="Jim Epp"/>
    <x v="1"/>
    <s v="United States"/>
    <x v="158"/>
    <x v="6"/>
    <n v="53209"/>
    <x v="2"/>
    <s v="OFF-PA-10004475"/>
    <x v="1"/>
    <x v="10"/>
    <s v="Xerox 1940"/>
    <n v="219.84"/>
    <n v="4"/>
    <n v="0"/>
    <n v="107.7216"/>
  </r>
  <r>
    <n v="1785"/>
    <s v="CA-2014-166317"/>
    <x v="3"/>
    <x v="585"/>
    <d v="2014-09-27T00:00:00"/>
    <s v="Standard Class"/>
    <x v="531"/>
    <s v="Jim Epp"/>
    <x v="1"/>
    <s v="United States"/>
    <x v="158"/>
    <x v="6"/>
    <n v="53209"/>
    <x v="2"/>
    <s v="TEC-AC-10004510"/>
    <x v="2"/>
    <x v="11"/>
    <s v="Logitech Desktop MK120 Mouse and keyboard Combo"/>
    <n v="98.16"/>
    <n v="6"/>
    <n v="0"/>
    <n v="9.8159999999999954"/>
  </r>
  <r>
    <n v="1786"/>
    <s v="CA-2014-166317"/>
    <x v="3"/>
    <x v="585"/>
    <d v="2014-09-27T00:00:00"/>
    <s v="Standard Class"/>
    <x v="531"/>
    <s v="Jim Epp"/>
    <x v="1"/>
    <s v="United States"/>
    <x v="158"/>
    <x v="6"/>
    <n v="53209"/>
    <x v="2"/>
    <s v="OFF-BI-10002976"/>
    <x v="1"/>
    <x v="8"/>
    <s v="ACCOHIDE Binder by Acco"/>
    <n v="33.04"/>
    <n v="8"/>
    <n v="0"/>
    <n v="15.5288"/>
  </r>
  <r>
    <n v="1787"/>
    <s v="CA-2014-166317"/>
    <x v="3"/>
    <x v="585"/>
    <d v="2014-09-27T00:00:00"/>
    <s v="Standard Class"/>
    <x v="531"/>
    <s v="Jim Epp"/>
    <x v="1"/>
    <s v="United States"/>
    <x v="158"/>
    <x v="6"/>
    <n v="53209"/>
    <x v="2"/>
    <s v="TEC-PH-10001615"/>
    <x v="2"/>
    <x v="7"/>
    <s v="AT&amp;T CL82213"/>
    <n v="86.97"/>
    <n v="3"/>
    <n v="0"/>
    <n v="25.221299999999989"/>
  </r>
  <r>
    <n v="1788"/>
    <s v="CA-2012-154326"/>
    <x v="1"/>
    <x v="586"/>
    <d v="2012-02-19T00:00:00"/>
    <s v="Standard Class"/>
    <x v="532"/>
    <s v="Roy Phan"/>
    <x v="1"/>
    <s v="United States"/>
    <x v="249"/>
    <x v="6"/>
    <n v="53142"/>
    <x v="2"/>
    <s v="TEC-PH-10001819"/>
    <x v="2"/>
    <x v="7"/>
    <s v="Innergie mMini Combo Duo USB Travel Charging Kit"/>
    <n v="134.97"/>
    <n v="3"/>
    <n v="0"/>
    <n v="64.785599999999988"/>
  </r>
  <r>
    <n v="1789"/>
    <s v="CA-2012-154326"/>
    <x v="1"/>
    <x v="586"/>
    <d v="2012-02-19T00:00:00"/>
    <s v="Standard Class"/>
    <x v="532"/>
    <s v="Roy Phan"/>
    <x v="1"/>
    <s v="United States"/>
    <x v="249"/>
    <x v="6"/>
    <n v="53142"/>
    <x v="2"/>
    <s v="TEC-PH-10000560"/>
    <x v="2"/>
    <x v="7"/>
    <s v="Samsung Galaxy S III - 16GB - pebble blue (T-Mobile)"/>
    <n v="699.98"/>
    <n v="2"/>
    <n v="0"/>
    <n v="195.99440000000004"/>
  </r>
  <r>
    <n v="1790"/>
    <s v="CA-2012-154326"/>
    <x v="1"/>
    <x v="586"/>
    <d v="2012-02-19T00:00:00"/>
    <s v="Standard Class"/>
    <x v="532"/>
    <s v="Roy Phan"/>
    <x v="1"/>
    <s v="United States"/>
    <x v="249"/>
    <x v="6"/>
    <n v="53142"/>
    <x v="2"/>
    <s v="TEC-AC-10004568"/>
    <x v="2"/>
    <x v="11"/>
    <s v="Maxell LTO Ultrium - 800 GB"/>
    <n v="139.94999999999999"/>
    <n v="5"/>
    <n v="0"/>
    <n v="26.590499999999988"/>
  </r>
  <r>
    <n v="1791"/>
    <s v="CA-2011-102008"/>
    <x v="2"/>
    <x v="587"/>
    <d v="2011-10-04T00:00:00"/>
    <s v="Standard Class"/>
    <x v="154"/>
    <s v="Russell Applegate"/>
    <x v="0"/>
    <s v="United States"/>
    <x v="20"/>
    <x v="15"/>
    <n v="10011"/>
    <x v="3"/>
    <s v="OFF-PA-10004092"/>
    <x v="1"/>
    <x v="10"/>
    <s v="Tops Green Bar Computer Printout Paper"/>
    <n v="48.94"/>
    <n v="1"/>
    <n v="0"/>
    <n v="24.47"/>
  </r>
  <r>
    <n v="1792"/>
    <s v="CA-2011-120474"/>
    <x v="2"/>
    <x v="588"/>
    <d v="2011-12-03T00:00:00"/>
    <s v="First Class"/>
    <x v="261"/>
    <s v="Resi Pölking"/>
    <x v="0"/>
    <s v="United States"/>
    <x v="6"/>
    <x v="6"/>
    <n v="53711"/>
    <x v="2"/>
    <s v="FUR-CH-10001854"/>
    <x v="0"/>
    <x v="1"/>
    <s v="Office Star - Professional Matrix Back Chair with 2-to-1 Synchro Tilt and Mesh Fabric Seat"/>
    <n v="2807.84"/>
    <n v="8"/>
    <n v="0"/>
    <n v="673.88160000000016"/>
  </r>
  <r>
    <n v="1793"/>
    <s v="CA-2011-120474"/>
    <x v="2"/>
    <x v="588"/>
    <d v="2011-12-03T00:00:00"/>
    <s v="First Class"/>
    <x v="261"/>
    <s v="Resi Pölking"/>
    <x v="0"/>
    <s v="United States"/>
    <x v="6"/>
    <x v="6"/>
    <n v="53711"/>
    <x v="2"/>
    <s v="OFF-AR-10000475"/>
    <x v="1"/>
    <x v="6"/>
    <s v="Hunt BOSTON Vista Battery-Operated Pencil Sharpener, Black"/>
    <n v="46.64"/>
    <n v="4"/>
    <n v="0"/>
    <n v="12.592800000000004"/>
  </r>
  <r>
    <n v="1794"/>
    <s v="CA-2011-104773"/>
    <x v="2"/>
    <x v="589"/>
    <d v="2011-12-13T00:00:00"/>
    <s v="Standard Class"/>
    <x v="533"/>
    <s v="Thomas Boland"/>
    <x v="1"/>
    <s v="United States"/>
    <x v="12"/>
    <x v="5"/>
    <n v="77041"/>
    <x v="2"/>
    <s v="OFF-ST-10000777"/>
    <x v="1"/>
    <x v="4"/>
    <s v="Companion Letter/Legal File, Black"/>
    <n v="60.415999999999997"/>
    <n v="2"/>
    <n v="0.2"/>
    <n v="6.0416000000000025"/>
  </r>
  <r>
    <n v="1795"/>
    <s v="CA-2013-140774"/>
    <x v="0"/>
    <x v="64"/>
    <d v="2013-09-11T00:00:00"/>
    <s v="Standard Class"/>
    <x v="534"/>
    <s v="Brad Eason"/>
    <x v="2"/>
    <s v="United States"/>
    <x v="250"/>
    <x v="41"/>
    <n v="66062"/>
    <x v="2"/>
    <s v="OFF-AR-10004022"/>
    <x v="1"/>
    <x v="6"/>
    <s v="Panasonic KP-380BK Classic Electric Pencil Sharpener"/>
    <n v="107.94"/>
    <n v="3"/>
    <n v="0"/>
    <n v="26.984999999999992"/>
  </r>
  <r>
    <n v="1796"/>
    <s v="US-2014-139465"/>
    <x v="3"/>
    <x v="151"/>
    <d v="2014-08-31T00:00:00"/>
    <s v="First Class"/>
    <x v="280"/>
    <s v="Mathew Reese"/>
    <x v="2"/>
    <s v="United States"/>
    <x v="20"/>
    <x v="15"/>
    <n v="10024"/>
    <x v="3"/>
    <s v="OFF-ST-10002352"/>
    <x v="1"/>
    <x v="4"/>
    <s v="Iris Project Case"/>
    <n v="63.84"/>
    <n v="8"/>
    <n v="0"/>
    <n v="16.598399999999998"/>
  </r>
  <r>
    <n v="1797"/>
    <s v="US-2014-139465"/>
    <x v="3"/>
    <x v="151"/>
    <d v="2014-08-31T00:00:00"/>
    <s v="First Class"/>
    <x v="280"/>
    <s v="Mathew Reese"/>
    <x v="2"/>
    <s v="United States"/>
    <x v="20"/>
    <x v="15"/>
    <n v="10024"/>
    <x v="3"/>
    <s v="TEC-PH-10000455"/>
    <x v="2"/>
    <x v="7"/>
    <s v="GE 30522EE2"/>
    <n v="347.96999999999997"/>
    <n v="3"/>
    <n v="0"/>
    <n v="100.91129999999997"/>
  </r>
  <r>
    <n v="1798"/>
    <s v="US-2014-139465"/>
    <x v="3"/>
    <x v="151"/>
    <d v="2014-08-31T00:00:00"/>
    <s v="First Class"/>
    <x v="280"/>
    <s v="Mathew Reese"/>
    <x v="2"/>
    <s v="United States"/>
    <x v="20"/>
    <x v="15"/>
    <n v="10024"/>
    <x v="3"/>
    <s v="OFF-BI-10003910"/>
    <x v="1"/>
    <x v="8"/>
    <s v="DXL Angle-View Binders with Locking Rings by Samsill"/>
    <n v="37.008000000000003"/>
    <n v="6"/>
    <n v="0.2"/>
    <n v="11.565"/>
  </r>
  <r>
    <n v="1799"/>
    <s v="CA-2013-100965"/>
    <x v="0"/>
    <x v="274"/>
    <d v="2013-07-12T00:00:00"/>
    <s v="Standard Class"/>
    <x v="528"/>
    <s v="Raymond Messe"/>
    <x v="0"/>
    <s v="United States"/>
    <x v="49"/>
    <x v="1"/>
    <n v="95123"/>
    <x v="1"/>
    <s v="FUR-FU-10003039"/>
    <x v="0"/>
    <x v="5"/>
    <s v="Howard Miller 11-1/2&quot; Diameter Grantwood Wall Clock"/>
    <n v="215.65"/>
    <n v="5"/>
    <n v="0"/>
    <n v="73.320999999999998"/>
  </r>
  <r>
    <n v="1800"/>
    <s v="CA-2013-121034"/>
    <x v="0"/>
    <x v="590"/>
    <d v="2013-08-11T00:00:00"/>
    <s v="Second Class"/>
    <x v="535"/>
    <s v="Jill Fjeld"/>
    <x v="0"/>
    <s v="United States"/>
    <x v="61"/>
    <x v="5"/>
    <n v="75081"/>
    <x v="2"/>
    <s v="OFF-FA-10000585"/>
    <x v="1"/>
    <x v="13"/>
    <s v="OIC Bulk Pack Metal Binder Clips"/>
    <n v="11.168000000000001"/>
    <n v="4"/>
    <n v="0.2"/>
    <n v="3.6295999999999995"/>
  </r>
  <r>
    <n v="1801"/>
    <s v="CA-2013-121034"/>
    <x v="0"/>
    <x v="590"/>
    <d v="2013-08-11T00:00:00"/>
    <s v="Second Class"/>
    <x v="535"/>
    <s v="Jill Fjeld"/>
    <x v="0"/>
    <s v="United States"/>
    <x v="61"/>
    <x v="5"/>
    <n v="75081"/>
    <x v="2"/>
    <s v="OFF-PA-10001994"/>
    <x v="1"/>
    <x v="10"/>
    <s v="Ink Jet Note and Greeting Cards, 8-1/2&quot; x 5-1/2&quot; Card Size"/>
    <n v="53.952000000000005"/>
    <n v="3"/>
    <n v="0.2"/>
    <n v="17.534399999999998"/>
  </r>
  <r>
    <n v="1802"/>
    <s v="CA-2013-149461"/>
    <x v="0"/>
    <x v="373"/>
    <d v="2013-11-20T00:00:00"/>
    <s v="Standard Class"/>
    <x v="216"/>
    <s v="Adrian Shami"/>
    <x v="2"/>
    <s v="United States"/>
    <x v="109"/>
    <x v="4"/>
    <n v="98002"/>
    <x v="1"/>
    <s v="FUR-FU-10004270"/>
    <x v="0"/>
    <x v="5"/>
    <s v="Eldon Image Series Desk Accessories, Burgundy"/>
    <n v="4.18"/>
    <n v="1"/>
    <n v="0"/>
    <n v="1.5047999999999999"/>
  </r>
  <r>
    <n v="1803"/>
    <s v="CA-2014-158379"/>
    <x v="3"/>
    <x v="585"/>
    <d v="2014-09-27T00:00:00"/>
    <s v="Second Class"/>
    <x v="350"/>
    <s v="Joseph Airdo"/>
    <x v="0"/>
    <s v="United States"/>
    <x v="10"/>
    <x v="9"/>
    <n v="19134"/>
    <x v="3"/>
    <s v="OFF-BI-10002498"/>
    <x v="1"/>
    <x v="8"/>
    <s v="Clear Mylar Reinforcing Strips"/>
    <n v="5.6070000000000011"/>
    <n v="1"/>
    <n v="0.7"/>
    <n v="-4.2987000000000002"/>
  </r>
  <r>
    <n v="1804"/>
    <s v="CA-2014-158379"/>
    <x v="3"/>
    <x v="585"/>
    <d v="2014-09-27T00:00:00"/>
    <s v="Second Class"/>
    <x v="350"/>
    <s v="Joseph Airdo"/>
    <x v="0"/>
    <s v="United States"/>
    <x v="10"/>
    <x v="9"/>
    <n v="19134"/>
    <x v="3"/>
    <s v="OFF-SU-10002881"/>
    <x v="1"/>
    <x v="14"/>
    <s v="Martin Yale Chadless Opener Electric Letter Opener"/>
    <n v="4663.7360000000008"/>
    <n v="7"/>
    <n v="0.2"/>
    <n v="-1049.3406"/>
  </r>
  <r>
    <n v="1805"/>
    <s v="CA-2014-158379"/>
    <x v="3"/>
    <x v="585"/>
    <d v="2014-09-27T00:00:00"/>
    <s v="Second Class"/>
    <x v="350"/>
    <s v="Joseph Airdo"/>
    <x v="0"/>
    <s v="United States"/>
    <x v="10"/>
    <x v="9"/>
    <n v="19134"/>
    <x v="3"/>
    <s v="TEC-AC-10002926"/>
    <x v="2"/>
    <x v="11"/>
    <s v="Logitech Wireless Marathon Mouse M705"/>
    <n v="79.984000000000009"/>
    <n v="2"/>
    <n v="0.2"/>
    <n v="22.995400000000004"/>
  </r>
  <r>
    <n v="1806"/>
    <s v="US-2013-116729"/>
    <x v="0"/>
    <x v="591"/>
    <d v="2013-12-29T00:00:00"/>
    <s v="First Class"/>
    <x v="136"/>
    <s v="Grace Kelly"/>
    <x v="1"/>
    <s v="United States"/>
    <x v="1"/>
    <x v="1"/>
    <n v="90049"/>
    <x v="1"/>
    <s v="TEC-PH-10002200"/>
    <x v="2"/>
    <x v="7"/>
    <s v="Samsung Galaxy Note 2"/>
    <n v="2575.944"/>
    <n v="7"/>
    <n v="0.2"/>
    <n v="257.59440000000029"/>
  </r>
  <r>
    <n v="1807"/>
    <s v="US-2013-116729"/>
    <x v="0"/>
    <x v="591"/>
    <d v="2013-12-29T00:00:00"/>
    <s v="First Class"/>
    <x v="136"/>
    <s v="Grace Kelly"/>
    <x v="1"/>
    <s v="United States"/>
    <x v="1"/>
    <x v="1"/>
    <n v="90049"/>
    <x v="1"/>
    <s v="OFF-PA-10002005"/>
    <x v="1"/>
    <x v="10"/>
    <s v="Xerox 225"/>
    <n v="45.36"/>
    <n v="7"/>
    <n v="0"/>
    <n v="21.772800000000004"/>
  </r>
  <r>
    <n v="1808"/>
    <s v="US-2013-116729"/>
    <x v="0"/>
    <x v="591"/>
    <d v="2013-12-29T00:00:00"/>
    <s v="First Class"/>
    <x v="136"/>
    <s v="Grace Kelly"/>
    <x v="1"/>
    <s v="United States"/>
    <x v="1"/>
    <x v="1"/>
    <n v="90049"/>
    <x v="1"/>
    <s v="TEC-AC-10001465"/>
    <x v="2"/>
    <x v="11"/>
    <s v="SanDisk Cruzer 64 GB USB Flash Drive"/>
    <n v="254.24"/>
    <n v="7"/>
    <n v="0"/>
    <n v="76.271999999999977"/>
  </r>
  <r>
    <n v="1809"/>
    <s v="CA-2013-164938"/>
    <x v="0"/>
    <x v="592"/>
    <d v="2013-02-13T00:00:00"/>
    <s v="First Class"/>
    <x v="536"/>
    <s v="Phillip Breyer"/>
    <x v="1"/>
    <s v="United States"/>
    <x v="251"/>
    <x v="26"/>
    <n v="74133"/>
    <x v="2"/>
    <s v="TEC-PH-10004897"/>
    <x v="2"/>
    <x v="7"/>
    <s v="Mediabridge Sport Armband iPhone 5s"/>
    <n v="69.930000000000007"/>
    <n v="7"/>
    <n v="0"/>
    <n v="0.69929999999999914"/>
  </r>
  <r>
    <n v="1810"/>
    <s v="CA-2013-165484"/>
    <x v="0"/>
    <x v="248"/>
    <d v="2013-10-30T00:00:00"/>
    <s v="Standard Class"/>
    <x v="96"/>
    <s v="Heather Kirkland"/>
    <x v="1"/>
    <s v="United States"/>
    <x v="22"/>
    <x v="10"/>
    <n v="60610"/>
    <x v="2"/>
    <s v="FUR-FU-10001196"/>
    <x v="0"/>
    <x v="5"/>
    <s v="DAX Cubicle Frames - 8x10"/>
    <n v="16.155999999999999"/>
    <n v="7"/>
    <n v="0.6"/>
    <n v="-12.116999999999999"/>
  </r>
  <r>
    <n v="1811"/>
    <s v="CA-2013-165484"/>
    <x v="0"/>
    <x v="248"/>
    <d v="2013-10-30T00:00:00"/>
    <s v="Standard Class"/>
    <x v="96"/>
    <s v="Heather Kirkland"/>
    <x v="1"/>
    <s v="United States"/>
    <x v="22"/>
    <x v="10"/>
    <n v="60610"/>
    <x v="2"/>
    <s v="OFF-PA-10000595"/>
    <x v="1"/>
    <x v="10"/>
    <s v="Xerox 1929"/>
    <n v="54.816000000000003"/>
    <n v="3"/>
    <n v="0.2"/>
    <n v="17.815199999999997"/>
  </r>
  <r>
    <n v="1812"/>
    <s v="CA-2011-132612"/>
    <x v="2"/>
    <x v="3"/>
    <d v="2011-06-11T00:00:00"/>
    <s v="Second Class"/>
    <x v="383"/>
    <s v="Frank Olsen"/>
    <x v="0"/>
    <s v="United States"/>
    <x v="193"/>
    <x v="17"/>
    <n v="22801"/>
    <x v="0"/>
    <s v="FUR-TA-10004534"/>
    <x v="0"/>
    <x v="3"/>
    <s v="Bevis 44 x 96 Conference Tables"/>
    <n v="1441.3"/>
    <n v="7"/>
    <n v="0"/>
    <n v="245.0209999999999"/>
  </r>
  <r>
    <n v="1813"/>
    <s v="US-2014-161193"/>
    <x v="3"/>
    <x v="225"/>
    <d v="2014-11-27T00:00:00"/>
    <s v="Standard Class"/>
    <x v="537"/>
    <s v="Brian Thompson"/>
    <x v="0"/>
    <s v="United States"/>
    <x v="46"/>
    <x v="24"/>
    <n v="43055"/>
    <x v="3"/>
    <s v="FUR-FU-10001861"/>
    <x v="0"/>
    <x v="5"/>
    <s v="Floodlight Indoor Halogen Bulbs, 1 Bulb per Pack, 60 Watts"/>
    <n v="77.599999999999994"/>
    <n v="5"/>
    <n v="0.2"/>
    <n v="28.129999999999995"/>
  </r>
  <r>
    <n v="1814"/>
    <s v="US-2014-161193"/>
    <x v="3"/>
    <x v="225"/>
    <d v="2014-11-27T00:00:00"/>
    <s v="Standard Class"/>
    <x v="537"/>
    <s v="Brian Thompson"/>
    <x v="0"/>
    <s v="United States"/>
    <x v="46"/>
    <x v="24"/>
    <n v="43055"/>
    <x v="3"/>
    <s v="FUR-FU-10000206"/>
    <x v="0"/>
    <x v="5"/>
    <s v="GE General Purpose, Extra Long Life, Showcase &amp; Floodlight Incandescent Bulbs"/>
    <n v="4.6560000000000006"/>
    <n v="2"/>
    <n v="0.2"/>
    <n v="1.5713999999999997"/>
  </r>
  <r>
    <n v="1815"/>
    <s v="CA-2012-131597"/>
    <x v="1"/>
    <x v="471"/>
    <d v="2012-09-18T00:00:00"/>
    <s v="Standard Class"/>
    <x v="407"/>
    <s v="Stefania Perrino"/>
    <x v="1"/>
    <s v="United States"/>
    <x v="1"/>
    <x v="1"/>
    <n v="90045"/>
    <x v="1"/>
    <s v="FUR-TA-10002607"/>
    <x v="0"/>
    <x v="3"/>
    <s v="KI Conference Tables"/>
    <n v="170.13600000000002"/>
    <n v="3"/>
    <n v="0.2"/>
    <n v="-8.5067999999999913"/>
  </r>
  <r>
    <n v="1816"/>
    <s v="CA-2012-164833"/>
    <x v="1"/>
    <x v="593"/>
    <d v="2012-06-04T00:00:00"/>
    <s v="Same Day"/>
    <x v="328"/>
    <s v="Lauren Leatherbury"/>
    <x v="0"/>
    <s v="United States"/>
    <x v="4"/>
    <x v="4"/>
    <n v="98105"/>
    <x v="1"/>
    <s v="OFF-LA-10000443"/>
    <x v="1"/>
    <x v="2"/>
    <s v="Avery 501"/>
    <n v="7.38"/>
    <n v="2"/>
    <n v="0"/>
    <n v="3.4685999999999999"/>
  </r>
  <r>
    <n v="1817"/>
    <s v="CA-2012-164833"/>
    <x v="1"/>
    <x v="593"/>
    <d v="2012-06-04T00:00:00"/>
    <s v="Same Day"/>
    <x v="328"/>
    <s v="Lauren Leatherbury"/>
    <x v="0"/>
    <s v="United States"/>
    <x v="4"/>
    <x v="4"/>
    <n v="98105"/>
    <x v="1"/>
    <s v="OFF-AR-10004685"/>
    <x v="1"/>
    <x v="6"/>
    <s v="Binney &amp; Smith Crayola Metallic Colored Pencils, 8-Color Set"/>
    <n v="9.26"/>
    <n v="2"/>
    <n v="0"/>
    <n v="3.0557999999999996"/>
  </r>
  <r>
    <n v="1818"/>
    <s v="CA-2012-125423"/>
    <x v="1"/>
    <x v="350"/>
    <d v="2012-12-15T00:00:00"/>
    <s v="Second Class"/>
    <x v="430"/>
    <s v="Matt Collins"/>
    <x v="0"/>
    <s v="United States"/>
    <x v="1"/>
    <x v="1"/>
    <n v="90036"/>
    <x v="1"/>
    <s v="OFF-LA-10001771"/>
    <x v="1"/>
    <x v="2"/>
    <s v="Avery 513"/>
    <n v="9.9600000000000009"/>
    <n v="2"/>
    <n v="0"/>
    <n v="4.5815999999999999"/>
  </r>
  <r>
    <n v="1819"/>
    <s v="US-2011-130379"/>
    <x v="2"/>
    <x v="594"/>
    <d v="2011-05-29T00:00:00"/>
    <s v="Standard Class"/>
    <x v="538"/>
    <s v="Janet Lee"/>
    <x v="0"/>
    <s v="United States"/>
    <x v="22"/>
    <x v="10"/>
    <n v="60623"/>
    <x v="2"/>
    <s v="OFF-AP-10001394"/>
    <x v="1"/>
    <x v="9"/>
    <s v="Harmony Air Purifier"/>
    <n v="75.59999999999998"/>
    <n v="2"/>
    <n v="0.8"/>
    <n v="-166.32000000000005"/>
  </r>
  <r>
    <n v="1820"/>
    <s v="US-2011-130379"/>
    <x v="2"/>
    <x v="594"/>
    <d v="2011-05-29T00:00:00"/>
    <s v="Standard Class"/>
    <x v="538"/>
    <s v="Janet Lee"/>
    <x v="0"/>
    <s v="United States"/>
    <x v="22"/>
    <x v="10"/>
    <n v="60623"/>
    <x v="2"/>
    <s v="FUR-FU-10002553"/>
    <x v="0"/>
    <x v="5"/>
    <s v="Electrix Incandescent Magnifying Lamp, Black"/>
    <n v="29.32"/>
    <n v="2"/>
    <n v="0.6"/>
    <n v="-24.188999999999993"/>
  </r>
  <r>
    <n v="1821"/>
    <s v="CA-2013-168956"/>
    <x v="0"/>
    <x v="595"/>
    <d v="2013-02-20T00:00:00"/>
    <s v="Standard Class"/>
    <x v="105"/>
    <s v="Erin Ashbrook"/>
    <x v="1"/>
    <s v="United States"/>
    <x v="22"/>
    <x v="10"/>
    <n v="60623"/>
    <x v="2"/>
    <s v="OFF-AP-10004233"/>
    <x v="1"/>
    <x v="9"/>
    <s v="Honeywell Enviracaire Portable Air Cleaner for up to 8 x 10 Room"/>
    <n v="92.063999999999979"/>
    <n v="6"/>
    <n v="0.8"/>
    <n v="-225.55680000000007"/>
  </r>
  <r>
    <n v="1822"/>
    <s v="CA-2013-168956"/>
    <x v="0"/>
    <x v="595"/>
    <d v="2013-02-20T00:00:00"/>
    <s v="Standard Class"/>
    <x v="105"/>
    <s v="Erin Ashbrook"/>
    <x v="1"/>
    <s v="United States"/>
    <x v="22"/>
    <x v="10"/>
    <n v="60623"/>
    <x v="2"/>
    <s v="OFF-FA-10000304"/>
    <x v="1"/>
    <x v="13"/>
    <s v="Advantus Push Pins"/>
    <n v="6.9760000000000009"/>
    <n v="4"/>
    <n v="0.2"/>
    <n v="1.8312000000000004"/>
  </r>
  <r>
    <n v="1823"/>
    <s v="CA-2013-168956"/>
    <x v="0"/>
    <x v="595"/>
    <d v="2013-02-20T00:00:00"/>
    <s v="Standard Class"/>
    <x v="105"/>
    <s v="Erin Ashbrook"/>
    <x v="1"/>
    <s v="United States"/>
    <x v="22"/>
    <x v="10"/>
    <n v="60623"/>
    <x v="2"/>
    <s v="FUR-CH-10004754"/>
    <x v="0"/>
    <x v="1"/>
    <s v="Global Stack Chair with Arms, Black"/>
    <n v="62.957999999999998"/>
    <n v="3"/>
    <n v="0.3"/>
    <n v="-2.6981999999999999"/>
  </r>
  <r>
    <n v="1824"/>
    <s v="CA-2013-168956"/>
    <x v="0"/>
    <x v="595"/>
    <d v="2013-02-20T00:00:00"/>
    <s v="Standard Class"/>
    <x v="105"/>
    <s v="Erin Ashbrook"/>
    <x v="1"/>
    <s v="United States"/>
    <x v="22"/>
    <x v="10"/>
    <n v="60623"/>
    <x v="2"/>
    <s v="OFF-PA-10000809"/>
    <x v="1"/>
    <x v="10"/>
    <s v="Xerox 206"/>
    <n v="5.1840000000000011"/>
    <n v="1"/>
    <n v="0.2"/>
    <n v="1.8144"/>
  </r>
  <r>
    <n v="1825"/>
    <s v="CA-2013-167507"/>
    <x v="0"/>
    <x v="596"/>
    <d v="2013-12-29T00:00:00"/>
    <s v="Standard Class"/>
    <x v="193"/>
    <s v="Sue Ann Reed"/>
    <x v="0"/>
    <s v="United States"/>
    <x v="252"/>
    <x v="21"/>
    <n v="97756"/>
    <x v="1"/>
    <s v="OFF-BI-10003694"/>
    <x v="1"/>
    <x v="8"/>
    <s v="Avery 3 1/2&quot; Diskette Storage Pages, 10/Pack"/>
    <n v="31.32"/>
    <n v="10"/>
    <n v="0.7"/>
    <n v="-25.05599999999999"/>
  </r>
  <r>
    <n v="1826"/>
    <s v="CA-2013-167507"/>
    <x v="0"/>
    <x v="596"/>
    <d v="2013-12-29T00:00:00"/>
    <s v="Standard Class"/>
    <x v="193"/>
    <s v="Sue Ann Reed"/>
    <x v="0"/>
    <s v="United States"/>
    <x v="252"/>
    <x v="21"/>
    <n v="97756"/>
    <x v="1"/>
    <s v="FUR-FU-10001935"/>
    <x v="0"/>
    <x v="5"/>
    <s v="3M Hangers With Command Adhesive"/>
    <n v="11.840000000000002"/>
    <n v="4"/>
    <n v="0.2"/>
    <n v="3.108000000000001"/>
  </r>
  <r>
    <n v="1827"/>
    <s v="CA-2013-167507"/>
    <x v="0"/>
    <x v="596"/>
    <d v="2013-12-29T00:00:00"/>
    <s v="Standard Class"/>
    <x v="193"/>
    <s v="Sue Ann Reed"/>
    <x v="0"/>
    <s v="United States"/>
    <x v="252"/>
    <x v="21"/>
    <n v="97756"/>
    <x v="1"/>
    <s v="FUR-FU-10002878"/>
    <x v="0"/>
    <x v="5"/>
    <s v="Seth Thomas 14&quot; Day/Date Wall Clock"/>
    <n v="22.784000000000002"/>
    <n v="1"/>
    <n v="0.2"/>
    <n v="4.8416000000000006"/>
  </r>
  <r>
    <n v="1828"/>
    <s v="CA-2013-109344"/>
    <x v="0"/>
    <x v="597"/>
    <d v="2013-02-11T00:00:00"/>
    <s v="Second Class"/>
    <x v="539"/>
    <s v="Cathy Hwang"/>
    <x v="2"/>
    <s v="United States"/>
    <x v="253"/>
    <x v="3"/>
    <n v="27604"/>
    <x v="0"/>
    <s v="TEC-PH-10002624"/>
    <x v="2"/>
    <x v="7"/>
    <s v="Samsung Galaxy S4 Mini"/>
    <n v="1127.9760000000001"/>
    <n v="3"/>
    <n v="0.2"/>
    <n v="126.8972999999998"/>
  </r>
  <r>
    <n v="1829"/>
    <s v="US-2012-140851"/>
    <x v="1"/>
    <x v="562"/>
    <d v="2012-07-15T00:00:00"/>
    <s v="Second Class"/>
    <x v="540"/>
    <s v="Neil Ducich"/>
    <x v="1"/>
    <s v="United States"/>
    <x v="203"/>
    <x v="32"/>
    <n v="31204"/>
    <x v="0"/>
    <s v="OFF-PA-10000019"/>
    <x v="1"/>
    <x v="10"/>
    <s v="Xerox 1931"/>
    <n v="38.880000000000003"/>
    <n v="6"/>
    <n v="0"/>
    <n v="18.662400000000002"/>
  </r>
  <r>
    <n v="1830"/>
    <s v="CA-2011-103373"/>
    <x v="2"/>
    <x v="598"/>
    <d v="2011-05-24T00:00:00"/>
    <s v="Standard Class"/>
    <x v="94"/>
    <s v="Bruce Stewart"/>
    <x v="0"/>
    <s v="United States"/>
    <x v="138"/>
    <x v="24"/>
    <n v="44105"/>
    <x v="3"/>
    <s v="TEC-PH-10002885"/>
    <x v="2"/>
    <x v="7"/>
    <s v="Apple iPhone 5"/>
    <n v="779.79600000000005"/>
    <n v="2"/>
    <n v="0.4"/>
    <n v="-168.95579999999995"/>
  </r>
  <r>
    <n v="1831"/>
    <s v="CA-2014-145884"/>
    <x v="3"/>
    <x v="208"/>
    <d v="2014-10-22T00:00:00"/>
    <s v="Same Day"/>
    <x v="359"/>
    <s v="Sara Luxemburg"/>
    <x v="2"/>
    <s v="United States"/>
    <x v="254"/>
    <x v="26"/>
    <n v="74403"/>
    <x v="2"/>
    <s v="TEC-PH-10000895"/>
    <x v="2"/>
    <x v="7"/>
    <s v="Polycom VVX 310 VoIP phone"/>
    <n v="1439.92"/>
    <n v="8"/>
    <n v="0"/>
    <n v="374.37920000000008"/>
  </r>
  <r>
    <n v="1832"/>
    <s v="CA-2014-145884"/>
    <x v="3"/>
    <x v="208"/>
    <d v="2014-10-22T00:00:00"/>
    <s v="Same Day"/>
    <x v="359"/>
    <s v="Sara Luxemburg"/>
    <x v="2"/>
    <s v="United States"/>
    <x v="254"/>
    <x v="26"/>
    <n v="74403"/>
    <x v="2"/>
    <s v="FUR-TA-10002356"/>
    <x v="0"/>
    <x v="3"/>
    <s v="Bevis Boat-Shaped Conference Table"/>
    <n v="262.11"/>
    <n v="1"/>
    <n v="0"/>
    <n v="62.906399999999991"/>
  </r>
  <r>
    <n v="1833"/>
    <s v="CA-2012-131422"/>
    <x v="1"/>
    <x v="599"/>
    <d v="2012-11-09T00:00:00"/>
    <s v="Standard Class"/>
    <x v="334"/>
    <s v="George Bell"/>
    <x v="1"/>
    <s v="United States"/>
    <x v="53"/>
    <x v="3"/>
    <n v="28110"/>
    <x v="0"/>
    <s v="FUR-CH-10001270"/>
    <x v="0"/>
    <x v="1"/>
    <s v="Harbour Creations Steel Folding Chair"/>
    <n v="207"/>
    <n v="3"/>
    <n v="0.2"/>
    <n v="25.874999999999972"/>
  </r>
  <r>
    <n v="1834"/>
    <s v="CA-2014-162691"/>
    <x v="3"/>
    <x v="378"/>
    <d v="2014-08-08T00:00:00"/>
    <s v="Standard Class"/>
    <x v="442"/>
    <s v="Aaron Smayling"/>
    <x v="1"/>
    <s v="United States"/>
    <x v="89"/>
    <x v="5"/>
    <n v="78745"/>
    <x v="2"/>
    <s v="TEC-MA-10000488"/>
    <x v="2"/>
    <x v="15"/>
    <s v="Bady BDG101FRU Card Printer"/>
    <n v="1439.982"/>
    <n v="3"/>
    <n v="0.4"/>
    <n v="-263.99670000000026"/>
  </r>
  <r>
    <n v="1835"/>
    <s v="CA-2014-162691"/>
    <x v="3"/>
    <x v="378"/>
    <d v="2014-08-08T00:00:00"/>
    <s v="Standard Class"/>
    <x v="442"/>
    <s v="Aaron Smayling"/>
    <x v="1"/>
    <s v="United States"/>
    <x v="89"/>
    <x v="5"/>
    <n v="78745"/>
    <x v="2"/>
    <s v="OFF-PA-10003729"/>
    <x v="1"/>
    <x v="10"/>
    <s v="Xerox 1998"/>
    <n v="36.288000000000011"/>
    <n v="7"/>
    <n v="0.2"/>
    <n v="12.700800000000001"/>
  </r>
  <r>
    <n v="1836"/>
    <s v="CA-2011-141278"/>
    <x v="2"/>
    <x v="261"/>
    <d v="2011-06-24T00:00:00"/>
    <s v="First Class"/>
    <x v="528"/>
    <s v="Raymond Messe"/>
    <x v="0"/>
    <s v="United States"/>
    <x v="255"/>
    <x v="29"/>
    <n v="6450"/>
    <x v="3"/>
    <s v="OFF-AR-10003056"/>
    <x v="1"/>
    <x v="6"/>
    <s v="Newell 341"/>
    <n v="21.400000000000002"/>
    <n v="5"/>
    <n v="0"/>
    <n v="6.2059999999999977"/>
  </r>
  <r>
    <n v="1837"/>
    <s v="CA-2014-122693"/>
    <x v="3"/>
    <x v="600"/>
    <d v="2014-02-22T00:00:00"/>
    <s v="Second Class"/>
    <x v="468"/>
    <s v="Nicole Hansen"/>
    <x v="1"/>
    <s v="United States"/>
    <x v="185"/>
    <x v="32"/>
    <n v="30076"/>
    <x v="0"/>
    <s v="OFF-AP-10002518"/>
    <x v="1"/>
    <x v="9"/>
    <s v="Kensington 7 Outlet MasterPiece Power Center"/>
    <n v="1245.8599999999999"/>
    <n v="7"/>
    <n v="0"/>
    <n v="361.29939999999988"/>
  </r>
  <r>
    <n v="1838"/>
    <s v="CA-2011-117345"/>
    <x v="2"/>
    <x v="601"/>
    <d v="2011-08-05T00:00:00"/>
    <s v="Standard Class"/>
    <x v="541"/>
    <s v="Barbara Fisher"/>
    <x v="1"/>
    <s v="United States"/>
    <x v="35"/>
    <x v="3"/>
    <n v="28205"/>
    <x v="0"/>
    <s v="OFF-LA-10000240"/>
    <x v="1"/>
    <x v="2"/>
    <s v="Self-Adhesive Address Labels for Typewriters by Universal"/>
    <n v="17.544"/>
    <n v="3"/>
    <n v="0.2"/>
    <n v="5.9210999999999983"/>
  </r>
  <r>
    <n v="1839"/>
    <s v="CA-2011-117345"/>
    <x v="2"/>
    <x v="601"/>
    <d v="2011-08-05T00:00:00"/>
    <s v="Standard Class"/>
    <x v="541"/>
    <s v="Barbara Fisher"/>
    <x v="1"/>
    <s v="United States"/>
    <x v="35"/>
    <x v="3"/>
    <n v="28205"/>
    <x v="0"/>
    <s v="FUR-FU-10000629"/>
    <x v="0"/>
    <x v="5"/>
    <s v="9-3/4 Diameter Round Wall Clock"/>
    <n v="44.128"/>
    <n v="4"/>
    <n v="0.2"/>
    <n v="12.135200000000001"/>
  </r>
  <r>
    <n v="1840"/>
    <s v="CA-2011-117345"/>
    <x v="2"/>
    <x v="601"/>
    <d v="2011-08-05T00:00:00"/>
    <s v="Standard Class"/>
    <x v="541"/>
    <s v="Barbara Fisher"/>
    <x v="1"/>
    <s v="United States"/>
    <x v="35"/>
    <x v="3"/>
    <n v="28205"/>
    <x v="0"/>
    <s v="OFF-AP-10001005"/>
    <x v="1"/>
    <x v="9"/>
    <s v="Honeywell Quietcare HEPA Air Cleaner"/>
    <n v="62.920000000000009"/>
    <n v="1"/>
    <n v="0.2"/>
    <n v="10.224499999999994"/>
  </r>
  <r>
    <n v="1841"/>
    <s v="CA-2011-117345"/>
    <x v="2"/>
    <x v="601"/>
    <d v="2011-08-05T00:00:00"/>
    <s v="Standard Class"/>
    <x v="541"/>
    <s v="Barbara Fisher"/>
    <x v="1"/>
    <s v="United States"/>
    <x v="35"/>
    <x v="3"/>
    <n v="28205"/>
    <x v="0"/>
    <s v="OFF-PA-10002377"/>
    <x v="1"/>
    <x v="10"/>
    <s v="Xerox 1916"/>
    <n v="78.304000000000002"/>
    <n v="2"/>
    <n v="0.2"/>
    <n v="29.363999999999997"/>
  </r>
  <r>
    <n v="1842"/>
    <s v="CA-2013-157763"/>
    <x v="0"/>
    <x v="427"/>
    <d v="2013-07-24T00:00:00"/>
    <s v="Standard Class"/>
    <x v="542"/>
    <s v="Katharine Harms"/>
    <x v="1"/>
    <s v="United States"/>
    <x v="256"/>
    <x v="0"/>
    <n v="42104"/>
    <x v="0"/>
    <s v="FUR-CH-10000988"/>
    <x v="0"/>
    <x v="1"/>
    <s v="Hon Olson Stacker Stools"/>
    <n v="140.81"/>
    <n v="1"/>
    <n v="0"/>
    <n v="39.4268"/>
  </r>
  <r>
    <n v="1843"/>
    <s v="CA-2012-135391"/>
    <x v="1"/>
    <x v="97"/>
    <d v="2012-02-11T00:00:00"/>
    <s v="Second Class"/>
    <x v="135"/>
    <s v="Frank Atkinson"/>
    <x v="1"/>
    <s v="United States"/>
    <x v="52"/>
    <x v="5"/>
    <n v="78207"/>
    <x v="2"/>
    <s v="OFF-LA-10001074"/>
    <x v="1"/>
    <x v="2"/>
    <s v="Round Specialty Laser Printer Labels"/>
    <n v="40.096000000000004"/>
    <n v="4"/>
    <n v="0.2"/>
    <n v="13.532399999999996"/>
  </r>
  <r>
    <n v="1844"/>
    <s v="CA-2012-135391"/>
    <x v="1"/>
    <x v="97"/>
    <d v="2012-02-11T00:00:00"/>
    <s v="Second Class"/>
    <x v="135"/>
    <s v="Frank Atkinson"/>
    <x v="1"/>
    <s v="United States"/>
    <x v="52"/>
    <x v="5"/>
    <n v="78207"/>
    <x v="2"/>
    <s v="FUR-FU-10001986"/>
    <x v="0"/>
    <x v="5"/>
    <s v="Dana Fluorescent Magnifying Lamp, White, 36&quot;"/>
    <n v="40.783999999999999"/>
    <n v="2"/>
    <n v="0.6"/>
    <n v="-30.588000000000001"/>
  </r>
  <r>
    <n v="1845"/>
    <s v="US-2014-113852"/>
    <x v="3"/>
    <x v="570"/>
    <d v="2014-08-03T00:00:00"/>
    <s v="Standard Class"/>
    <x v="543"/>
    <s v="Giulietta Weimer"/>
    <x v="0"/>
    <s v="United States"/>
    <x v="4"/>
    <x v="4"/>
    <n v="98115"/>
    <x v="1"/>
    <s v="TEC-AC-10003027"/>
    <x v="2"/>
    <x v="11"/>
    <s v="Imation 8GB Mini TravelDrive USB 2.0 Flash Drive"/>
    <n v="90.570000000000007"/>
    <n v="3"/>
    <n v="0"/>
    <n v="11.774100000000004"/>
  </r>
  <r>
    <n v="1846"/>
    <s v="US-2014-158512"/>
    <x v="3"/>
    <x v="602"/>
    <d v="2014-01-18T00:00:00"/>
    <s v="Second Class"/>
    <x v="526"/>
    <s v="Dianna Arnett"/>
    <x v="2"/>
    <s v="United States"/>
    <x v="176"/>
    <x v="40"/>
    <n v="20016"/>
    <x v="3"/>
    <s v="OFF-PA-10001804"/>
    <x v="1"/>
    <x v="10"/>
    <s v="Xerox 195"/>
    <n v="40.08"/>
    <n v="6"/>
    <n v="0"/>
    <n v="19.238399999999999"/>
  </r>
  <r>
    <n v="1847"/>
    <s v="US-2014-158512"/>
    <x v="3"/>
    <x v="602"/>
    <d v="2014-01-18T00:00:00"/>
    <s v="Second Class"/>
    <x v="526"/>
    <s v="Dianna Arnett"/>
    <x v="2"/>
    <s v="United States"/>
    <x v="176"/>
    <x v="40"/>
    <n v="20016"/>
    <x v="3"/>
    <s v="FUR-FU-10004973"/>
    <x v="0"/>
    <x v="5"/>
    <s v="Flat Face Poster Frame"/>
    <n v="37.68"/>
    <n v="2"/>
    <n v="0"/>
    <n v="15.825600000000001"/>
  </r>
  <r>
    <n v="1848"/>
    <s v="CA-2014-128370"/>
    <x v="3"/>
    <x v="18"/>
    <d v="2014-09-11T00:00:00"/>
    <s v="Same Day"/>
    <x v="395"/>
    <s v="Frank Hawley"/>
    <x v="1"/>
    <s v="United States"/>
    <x v="1"/>
    <x v="1"/>
    <n v="90004"/>
    <x v="1"/>
    <s v="FUR-CH-10002602"/>
    <x v="0"/>
    <x v="1"/>
    <s v="DMI Arturo Collection Mission-style Design Wood Chair"/>
    <n v="362.35199999999998"/>
    <n v="3"/>
    <n v="0.2"/>
    <n v="27.176400000000015"/>
  </r>
  <r>
    <n v="1849"/>
    <s v="CA-2014-128370"/>
    <x v="3"/>
    <x v="18"/>
    <d v="2014-09-11T00:00:00"/>
    <s v="Same Day"/>
    <x v="395"/>
    <s v="Frank Hawley"/>
    <x v="1"/>
    <s v="United States"/>
    <x v="1"/>
    <x v="1"/>
    <n v="90004"/>
    <x v="1"/>
    <s v="OFF-BI-10004140"/>
    <x v="1"/>
    <x v="8"/>
    <s v="Avery Non-Stick Binders"/>
    <n v="7.1840000000000011"/>
    <n v="2"/>
    <n v="0.2"/>
    <n v="2.2449999999999992"/>
  </r>
  <r>
    <n v="1850"/>
    <s v="CA-2012-160472"/>
    <x v="1"/>
    <x v="603"/>
    <d v="2012-07-25T00:00:00"/>
    <s v="Second Class"/>
    <x v="343"/>
    <s v="Ralph Kennedy"/>
    <x v="0"/>
    <s v="United States"/>
    <x v="257"/>
    <x v="14"/>
    <n v="46614"/>
    <x v="2"/>
    <s v="OFF-ST-10000464"/>
    <x v="1"/>
    <x v="4"/>
    <s v="Multi-Use Personal File Cart and Caster Set, Three Stacking Bins"/>
    <n v="34.76"/>
    <n v="1"/>
    <n v="0"/>
    <n v="9.732800000000001"/>
  </r>
  <r>
    <n v="1851"/>
    <s v="CA-2012-160472"/>
    <x v="1"/>
    <x v="603"/>
    <d v="2012-07-25T00:00:00"/>
    <s v="Second Class"/>
    <x v="343"/>
    <s v="Ralph Kennedy"/>
    <x v="0"/>
    <s v="United States"/>
    <x v="257"/>
    <x v="14"/>
    <n v="46614"/>
    <x v="2"/>
    <s v="TEC-AC-10002253"/>
    <x v="2"/>
    <x v="11"/>
    <s v="Imation Bio 8GB USB Flash Drive Imation Corp"/>
    <n v="831.2"/>
    <n v="5"/>
    <n v="0"/>
    <n v="124.68000000000004"/>
  </r>
  <r>
    <n v="1852"/>
    <s v="CA-2012-160472"/>
    <x v="1"/>
    <x v="603"/>
    <d v="2012-07-25T00:00:00"/>
    <s v="Second Class"/>
    <x v="343"/>
    <s v="Ralph Kennedy"/>
    <x v="0"/>
    <s v="United States"/>
    <x v="257"/>
    <x v="14"/>
    <n v="46614"/>
    <x v="2"/>
    <s v="OFF-PA-10000528"/>
    <x v="1"/>
    <x v="10"/>
    <s v="Xerox 1981"/>
    <n v="26.400000000000002"/>
    <n v="5"/>
    <n v="0"/>
    <n v="11.879999999999999"/>
  </r>
  <r>
    <n v="1853"/>
    <s v="CA-2012-160472"/>
    <x v="1"/>
    <x v="603"/>
    <d v="2012-07-25T00:00:00"/>
    <s v="Second Class"/>
    <x v="343"/>
    <s v="Ralph Kennedy"/>
    <x v="0"/>
    <s v="United States"/>
    <x v="257"/>
    <x v="14"/>
    <n v="46614"/>
    <x v="2"/>
    <s v="OFF-EN-10000483"/>
    <x v="1"/>
    <x v="12"/>
    <s v="White Envelopes, White Envelopes with Clear Poly Window"/>
    <n v="106.75"/>
    <n v="7"/>
    <n v="0"/>
    <n v="49.10499999999999"/>
  </r>
  <r>
    <n v="1854"/>
    <s v="CA-2012-160472"/>
    <x v="1"/>
    <x v="603"/>
    <d v="2012-07-25T00:00:00"/>
    <s v="Second Class"/>
    <x v="343"/>
    <s v="Ralph Kennedy"/>
    <x v="0"/>
    <s v="United States"/>
    <x v="257"/>
    <x v="14"/>
    <n v="46614"/>
    <x v="2"/>
    <s v="OFF-PA-10003129"/>
    <x v="1"/>
    <x v="10"/>
    <s v="Tops White Computer Printout Paper"/>
    <n v="97.82"/>
    <n v="2"/>
    <n v="0"/>
    <n v="45.975399999999993"/>
  </r>
  <r>
    <n v="1855"/>
    <s v="CA-2012-160472"/>
    <x v="1"/>
    <x v="603"/>
    <d v="2012-07-25T00:00:00"/>
    <s v="Second Class"/>
    <x v="343"/>
    <s v="Ralph Kennedy"/>
    <x v="0"/>
    <s v="United States"/>
    <x v="257"/>
    <x v="14"/>
    <n v="46614"/>
    <x v="2"/>
    <s v="OFF-ST-10003442"/>
    <x v="1"/>
    <x v="4"/>
    <s v="Eldon Portable Mobile Manager"/>
    <n v="141.4"/>
    <n v="5"/>
    <n v="0"/>
    <n v="38.177999999999997"/>
  </r>
  <r>
    <n v="1856"/>
    <s v="CA-2011-114643"/>
    <x v="2"/>
    <x v="604"/>
    <d v="2011-06-17T00:00:00"/>
    <s v="Standard Class"/>
    <x v="524"/>
    <s v="Filia McAdams"/>
    <x v="1"/>
    <s v="United States"/>
    <x v="1"/>
    <x v="1"/>
    <n v="90032"/>
    <x v="1"/>
    <s v="OFF-AR-10003631"/>
    <x v="1"/>
    <x v="6"/>
    <s v="Staples"/>
    <n v="14.52"/>
    <n v="3"/>
    <n v="0"/>
    <n v="4.7915999999999999"/>
  </r>
  <r>
    <n v="1857"/>
    <s v="US-2014-158218"/>
    <x v="3"/>
    <x v="605"/>
    <d v="2014-05-16T00:00:00"/>
    <s v="Second Class"/>
    <x v="141"/>
    <s v="Alyssa Crouse"/>
    <x v="1"/>
    <s v="United States"/>
    <x v="12"/>
    <x v="5"/>
    <n v="77041"/>
    <x v="2"/>
    <s v="OFF-ST-10000563"/>
    <x v="1"/>
    <x v="4"/>
    <s v="Fellowes Bankers Box Stor/Drawer Steel Plus"/>
    <n v="127.92000000000002"/>
    <n v="5"/>
    <n v="0.2"/>
    <n v="-15.990000000000002"/>
  </r>
  <r>
    <n v="1858"/>
    <s v="US-2014-158218"/>
    <x v="3"/>
    <x v="605"/>
    <d v="2014-05-16T00:00:00"/>
    <s v="Second Class"/>
    <x v="141"/>
    <s v="Alyssa Crouse"/>
    <x v="1"/>
    <s v="United States"/>
    <x v="12"/>
    <x v="5"/>
    <n v="77041"/>
    <x v="2"/>
    <s v="OFF-BI-10002133"/>
    <x v="1"/>
    <x v="8"/>
    <s v="Wilson Jones Elliptical Ring 3 1/2&quot; Capacity Binders, 800 sheets"/>
    <n v="34.239999999999988"/>
    <n v="4"/>
    <n v="0.8"/>
    <n v="-53.072000000000017"/>
  </r>
  <r>
    <n v="1859"/>
    <s v="CA-2012-121608"/>
    <x v="1"/>
    <x v="37"/>
    <d v="2012-09-05T00:00:00"/>
    <s v="First Class"/>
    <x v="80"/>
    <s v="Jennifer Braxton"/>
    <x v="1"/>
    <s v="United States"/>
    <x v="39"/>
    <x v="29"/>
    <n v="6010"/>
    <x v="3"/>
    <s v="OFF-AP-10002311"/>
    <x v="1"/>
    <x v="9"/>
    <s v="Holmes Replacement Filter for HEPA Air Cleaner, Very Large Room, HEPA Filter"/>
    <n v="137.62"/>
    <n v="2"/>
    <n v="0"/>
    <n v="60.552800000000005"/>
  </r>
  <r>
    <n v="1860"/>
    <s v="CA-2012-121608"/>
    <x v="1"/>
    <x v="37"/>
    <d v="2012-09-05T00:00:00"/>
    <s v="First Class"/>
    <x v="80"/>
    <s v="Jennifer Braxton"/>
    <x v="1"/>
    <s v="United States"/>
    <x v="39"/>
    <x v="29"/>
    <n v="6010"/>
    <x v="3"/>
    <s v="TEC-PH-10004959"/>
    <x v="2"/>
    <x v="7"/>
    <s v="Classic Ivory Antique Telephone ZL1810"/>
    <n v="100.49"/>
    <n v="1"/>
    <n v="0"/>
    <n v="25.122500000000002"/>
  </r>
  <r>
    <n v="1861"/>
    <s v="US-2014-121251"/>
    <x v="3"/>
    <x v="606"/>
    <d v="2014-03-28T00:00:00"/>
    <s v="First Class"/>
    <x v="306"/>
    <s v="Gary McGarr"/>
    <x v="0"/>
    <s v="United States"/>
    <x v="20"/>
    <x v="15"/>
    <n v="10009"/>
    <x v="3"/>
    <s v="FUR-BO-10001918"/>
    <x v="0"/>
    <x v="0"/>
    <s v="Sauder Forest Hills Library with Doors, Woodland Oak Finish"/>
    <n v="257.56799999999998"/>
    <n v="2"/>
    <n v="0.2"/>
    <n v="-28.976400000000012"/>
  </r>
  <r>
    <n v="1862"/>
    <s v="US-2014-121251"/>
    <x v="3"/>
    <x v="606"/>
    <d v="2014-03-28T00:00:00"/>
    <s v="First Class"/>
    <x v="306"/>
    <s v="Gary McGarr"/>
    <x v="0"/>
    <s v="United States"/>
    <x v="20"/>
    <x v="15"/>
    <n v="10009"/>
    <x v="3"/>
    <s v="TEC-PH-10004896"/>
    <x v="2"/>
    <x v="7"/>
    <s v="Nokia Lumia 521 (T-Mobile)"/>
    <n v="119.96"/>
    <n v="4"/>
    <n v="0"/>
    <n v="33.588800000000006"/>
  </r>
  <r>
    <n v="1863"/>
    <s v="CA-2011-151078"/>
    <x v="2"/>
    <x v="607"/>
    <d v="2011-11-12T00:00:00"/>
    <s v="Same Day"/>
    <x v="167"/>
    <s v="Roy Französisch"/>
    <x v="0"/>
    <s v="United States"/>
    <x v="52"/>
    <x v="5"/>
    <n v="78207"/>
    <x v="2"/>
    <s v="OFF-ST-10001328"/>
    <x v="1"/>
    <x v="4"/>
    <s v="Personal Filing Tote with Lid, Black/Gray"/>
    <n v="49.632000000000005"/>
    <n v="4"/>
    <n v="0.2"/>
    <n v="4.9632000000000005"/>
  </r>
  <r>
    <n v="1864"/>
    <s v="US-2013-100839"/>
    <x v="0"/>
    <x v="63"/>
    <d v="2013-10-18T00:00:00"/>
    <s v="Standard Class"/>
    <x v="544"/>
    <s v="Noah Childs"/>
    <x v="1"/>
    <s v="United States"/>
    <x v="34"/>
    <x v="22"/>
    <n v="80013"/>
    <x v="1"/>
    <s v="FUR-TA-10004575"/>
    <x v="0"/>
    <x v="3"/>
    <s v="Hon 5100 Series Wood Tables"/>
    <n v="727.45"/>
    <n v="5"/>
    <n v="0.5"/>
    <n v="-465.5680000000001"/>
  </r>
  <r>
    <n v="1865"/>
    <s v="US-2013-100839"/>
    <x v="0"/>
    <x v="63"/>
    <d v="2013-10-18T00:00:00"/>
    <s v="Standard Class"/>
    <x v="544"/>
    <s v="Noah Childs"/>
    <x v="1"/>
    <s v="United States"/>
    <x v="34"/>
    <x v="22"/>
    <n v="80013"/>
    <x v="1"/>
    <s v="FUR-FU-10001617"/>
    <x v="0"/>
    <x v="5"/>
    <s v="Executive Impressions 8-1/2&quot; Career Panel/Partition Cubicle Clock"/>
    <n v="24.96"/>
    <n v="3"/>
    <n v="0.2"/>
    <n v="4.3679999999999986"/>
  </r>
  <r>
    <n v="1866"/>
    <s v="US-2014-116659"/>
    <x v="3"/>
    <x v="105"/>
    <d v="2014-11-13T00:00:00"/>
    <s v="Same Day"/>
    <x v="243"/>
    <s v="Nat Gilpin"/>
    <x v="1"/>
    <s v="United States"/>
    <x v="46"/>
    <x v="24"/>
    <n v="43055"/>
    <x v="3"/>
    <s v="TEC-PH-10002824"/>
    <x v="2"/>
    <x v="7"/>
    <s v="Jabra SPEAK 410 Multidevice Speakerphone"/>
    <n v="370.78199999999998"/>
    <n v="3"/>
    <n v="0.4"/>
    <n v="-92.695500000000038"/>
  </r>
  <r>
    <n v="1867"/>
    <s v="CA-2014-118857"/>
    <x v="3"/>
    <x v="4"/>
    <d v="2014-04-19T00:00:00"/>
    <s v="First Class"/>
    <x v="340"/>
    <s v="Adam Hart"/>
    <x v="1"/>
    <s v="United States"/>
    <x v="0"/>
    <x v="33"/>
    <n v="89015"/>
    <x v="1"/>
    <s v="FUR-FU-10004460"/>
    <x v="0"/>
    <x v="5"/>
    <s v="Howard Miller 12&quot; Round Wall Clock"/>
    <n v="196.45"/>
    <n v="5"/>
    <n v="0"/>
    <n v="70.72199999999998"/>
  </r>
  <r>
    <n v="1868"/>
    <s v="CA-2012-127110"/>
    <x v="1"/>
    <x v="608"/>
    <d v="2012-07-01T00:00:00"/>
    <s v="Standard Class"/>
    <x v="539"/>
    <s v="Cathy Hwang"/>
    <x v="2"/>
    <s v="United States"/>
    <x v="10"/>
    <x v="9"/>
    <n v="19143"/>
    <x v="3"/>
    <s v="OFF-PA-10003309"/>
    <x v="1"/>
    <x v="10"/>
    <s v="Xerox 211"/>
    <n v="31.104000000000006"/>
    <n v="6"/>
    <n v="0.2"/>
    <n v="10.8864"/>
  </r>
  <r>
    <n v="1869"/>
    <s v="CA-2012-127110"/>
    <x v="1"/>
    <x v="608"/>
    <d v="2012-07-01T00:00:00"/>
    <s v="Standard Class"/>
    <x v="539"/>
    <s v="Cathy Hwang"/>
    <x v="2"/>
    <s v="United States"/>
    <x v="10"/>
    <x v="9"/>
    <n v="19143"/>
    <x v="3"/>
    <s v="OFF-ST-10002554"/>
    <x v="1"/>
    <x v="4"/>
    <s v="Tennsco Industrial Shelving"/>
    <n v="78.256"/>
    <n v="2"/>
    <n v="0.2"/>
    <n v="-17.607599999999998"/>
  </r>
  <r>
    <n v="1870"/>
    <s v="CA-2013-148201"/>
    <x v="0"/>
    <x v="370"/>
    <d v="2013-08-30T00:00:00"/>
    <s v="Second Class"/>
    <x v="230"/>
    <s v="Charles Crestani"/>
    <x v="0"/>
    <s v="United States"/>
    <x v="4"/>
    <x v="4"/>
    <n v="98103"/>
    <x v="1"/>
    <s v="OFF-PA-10000019"/>
    <x v="1"/>
    <x v="10"/>
    <s v="Xerox 1931"/>
    <n v="6.48"/>
    <n v="1"/>
    <n v="0"/>
    <n v="3.1104000000000003"/>
  </r>
  <r>
    <n v="1871"/>
    <s v="CA-2011-116932"/>
    <x v="2"/>
    <x v="609"/>
    <d v="2011-07-25T00:00:00"/>
    <s v="Standard Class"/>
    <x v="545"/>
    <s v="Michelle Ellison"/>
    <x v="1"/>
    <s v="United States"/>
    <x v="8"/>
    <x v="1"/>
    <n v="94122"/>
    <x v="1"/>
    <s v="OFF-AR-10002067"/>
    <x v="1"/>
    <x v="6"/>
    <s v="Newell 334"/>
    <n v="99.2"/>
    <n v="5"/>
    <n v="0"/>
    <n v="25.792000000000002"/>
  </r>
  <r>
    <n v="1872"/>
    <s v="CA-2011-116932"/>
    <x v="2"/>
    <x v="609"/>
    <d v="2011-07-25T00:00:00"/>
    <s v="Standard Class"/>
    <x v="545"/>
    <s v="Michelle Ellison"/>
    <x v="1"/>
    <s v="United States"/>
    <x v="8"/>
    <x v="1"/>
    <n v="94122"/>
    <x v="1"/>
    <s v="FUR-CH-10001215"/>
    <x v="0"/>
    <x v="1"/>
    <s v="Global Troy Executive Leather Low-Back Tilter"/>
    <n v="801.5680000000001"/>
    <n v="2"/>
    <n v="0.2"/>
    <n v="50.097999999999985"/>
  </r>
  <r>
    <n v="1873"/>
    <s v="CA-2011-116932"/>
    <x v="2"/>
    <x v="609"/>
    <d v="2011-07-25T00:00:00"/>
    <s v="Standard Class"/>
    <x v="545"/>
    <s v="Michelle Ellison"/>
    <x v="1"/>
    <s v="United States"/>
    <x v="8"/>
    <x v="1"/>
    <n v="94122"/>
    <x v="1"/>
    <s v="FUR-TA-10004175"/>
    <x v="0"/>
    <x v="3"/>
    <s v="Hon 30&quot; x 60&quot; Table with Locking Drawer"/>
    <n v="272.84800000000001"/>
    <n v="1"/>
    <n v="0.2"/>
    <n v="27.284800000000004"/>
  </r>
  <r>
    <n v="1874"/>
    <s v="CA-2014-142888"/>
    <x v="3"/>
    <x v="610"/>
    <d v="2014-11-26T00:00:00"/>
    <s v="Standard Class"/>
    <x v="546"/>
    <s v="Benjamin Patterson"/>
    <x v="0"/>
    <s v="United States"/>
    <x v="258"/>
    <x v="4"/>
    <n v="99207"/>
    <x v="1"/>
    <s v="FUR-TA-10004767"/>
    <x v="0"/>
    <x v="3"/>
    <s v="Safco Drafting Table"/>
    <n v="70.98"/>
    <n v="1"/>
    <n v="0"/>
    <n v="20.584199999999996"/>
  </r>
  <r>
    <n v="1875"/>
    <s v="CA-2011-147914"/>
    <x v="2"/>
    <x v="611"/>
    <d v="2011-06-09T00:00:00"/>
    <s v="Standard Class"/>
    <x v="88"/>
    <s v="Mark Packer"/>
    <x v="2"/>
    <s v="United States"/>
    <x v="38"/>
    <x v="24"/>
    <n v="43229"/>
    <x v="3"/>
    <s v="OFF-PA-10001685"/>
    <x v="1"/>
    <x v="10"/>
    <s v="Staples"/>
    <n v="16.224"/>
    <n v="2"/>
    <n v="0.2"/>
    <n v="5.8812000000000006"/>
  </r>
  <r>
    <n v="1876"/>
    <s v="US-2013-112977"/>
    <x v="0"/>
    <x v="612"/>
    <d v="2013-03-17T00:00:00"/>
    <s v="Standard Class"/>
    <x v="170"/>
    <s v="Caroline Jumper"/>
    <x v="0"/>
    <s v="United States"/>
    <x v="85"/>
    <x v="15"/>
    <n v="11561"/>
    <x v="3"/>
    <s v="FUR-BO-10003272"/>
    <x v="0"/>
    <x v="0"/>
    <s v="O'Sullivan Living Dimensions 5-Shelf Bookcases"/>
    <n v="176.78399999999999"/>
    <n v="1"/>
    <n v="0.2"/>
    <n v="-22.098000000000013"/>
  </r>
  <r>
    <n v="1877"/>
    <s v="CA-2014-112039"/>
    <x v="3"/>
    <x v="613"/>
    <d v="2014-03-30T00:00:00"/>
    <s v="Standard Class"/>
    <x v="547"/>
    <s v="John Castell"/>
    <x v="0"/>
    <s v="United States"/>
    <x v="52"/>
    <x v="5"/>
    <n v="78207"/>
    <x v="2"/>
    <s v="TEC-PH-10000984"/>
    <x v="2"/>
    <x v="7"/>
    <s v="Panasonic KX-TG9471B"/>
    <n v="470.37600000000009"/>
    <n v="3"/>
    <n v="0.2"/>
    <n v="47.037600000000026"/>
  </r>
  <r>
    <n v="1878"/>
    <s v="CA-2014-118885"/>
    <x v="3"/>
    <x v="614"/>
    <d v="2015-01-03T00:00:00"/>
    <s v="Standard Class"/>
    <x v="506"/>
    <s v="James Galang"/>
    <x v="0"/>
    <s v="United States"/>
    <x v="1"/>
    <x v="1"/>
    <n v="90049"/>
    <x v="1"/>
    <s v="FUR-CH-10002880"/>
    <x v="0"/>
    <x v="1"/>
    <s v="Global High-Back Leather Tilter, Burgundy"/>
    <n v="393.56799999999998"/>
    <n v="4"/>
    <n v="0.2"/>
    <n v="-44.276400000000024"/>
  </r>
  <r>
    <n v="1879"/>
    <s v="CA-2014-118885"/>
    <x v="3"/>
    <x v="614"/>
    <d v="2015-01-03T00:00:00"/>
    <s v="Standard Class"/>
    <x v="506"/>
    <s v="James Galang"/>
    <x v="0"/>
    <s v="United States"/>
    <x v="1"/>
    <x v="1"/>
    <n v="90049"/>
    <x v="1"/>
    <s v="TEC-PH-10002563"/>
    <x v="2"/>
    <x v="7"/>
    <s v="Adtran 1202752G1"/>
    <n v="302.37599999999998"/>
    <n v="3"/>
    <n v="0.2"/>
    <n v="22.678200000000018"/>
  </r>
  <r>
    <n v="1880"/>
    <s v="US-2014-166611"/>
    <x v="3"/>
    <x v="615"/>
    <d v="2014-04-03T00:00:00"/>
    <s v="Standard Class"/>
    <x v="316"/>
    <s v="Cyma Kinney"/>
    <x v="1"/>
    <s v="United States"/>
    <x v="108"/>
    <x v="2"/>
    <n v="32216"/>
    <x v="0"/>
    <s v="OFF-BI-10001191"/>
    <x v="1"/>
    <x v="8"/>
    <s v="Canvas Sectional Post Binders"/>
    <n v="68.742000000000019"/>
    <n v="9"/>
    <n v="0.7"/>
    <n v="-48.119399999999985"/>
  </r>
  <r>
    <n v="1881"/>
    <s v="CA-2012-109512"/>
    <x v="1"/>
    <x v="616"/>
    <d v="2012-03-05T00:00:00"/>
    <s v="Same Day"/>
    <x v="166"/>
    <s v="Luke Foster"/>
    <x v="0"/>
    <s v="United States"/>
    <x v="20"/>
    <x v="15"/>
    <n v="10011"/>
    <x v="3"/>
    <s v="OFF-EN-10002621"/>
    <x v="1"/>
    <x v="12"/>
    <s v="Staples"/>
    <n v="29.339999999999996"/>
    <n v="3"/>
    <n v="0"/>
    <n v="14.669999999999998"/>
  </r>
  <r>
    <n v="1882"/>
    <s v="CA-2012-109512"/>
    <x v="1"/>
    <x v="616"/>
    <d v="2012-03-05T00:00:00"/>
    <s v="Same Day"/>
    <x v="166"/>
    <s v="Luke Foster"/>
    <x v="0"/>
    <s v="United States"/>
    <x v="20"/>
    <x v="15"/>
    <n v="10011"/>
    <x v="3"/>
    <s v="FUR-CH-10001146"/>
    <x v="0"/>
    <x v="1"/>
    <s v="Global Value Mid-Back Manager's Chair, Gray"/>
    <n v="383.60700000000003"/>
    <n v="7"/>
    <n v="0.1"/>
    <n v="63.934499999999971"/>
  </r>
  <r>
    <n v="1883"/>
    <s v="CA-2012-109512"/>
    <x v="1"/>
    <x v="616"/>
    <d v="2012-03-05T00:00:00"/>
    <s v="Same Day"/>
    <x v="166"/>
    <s v="Luke Foster"/>
    <x v="0"/>
    <s v="United States"/>
    <x v="20"/>
    <x v="15"/>
    <n v="10011"/>
    <x v="3"/>
    <s v="OFF-ST-10000689"/>
    <x v="1"/>
    <x v="4"/>
    <s v="Fellowes Strictly Business Drawer File, Letter/Legal Size"/>
    <n v="563.4"/>
    <n v="4"/>
    <n v="0"/>
    <n v="67.608000000000004"/>
  </r>
  <r>
    <n v="1884"/>
    <s v="CA-2013-118570"/>
    <x v="0"/>
    <x v="373"/>
    <d v="2013-11-18T00:00:00"/>
    <s v="Standard Class"/>
    <x v="254"/>
    <s v="Chuck Clark"/>
    <x v="2"/>
    <s v="United States"/>
    <x v="10"/>
    <x v="9"/>
    <n v="19143"/>
    <x v="3"/>
    <s v="OFF-PA-10001289"/>
    <x v="1"/>
    <x v="10"/>
    <s v="White Computer Printout Paper by Universal"/>
    <n v="217.05599999999998"/>
    <n v="7"/>
    <n v="0.2"/>
    <n v="78.6828"/>
  </r>
  <r>
    <n v="1885"/>
    <s v="CA-2014-154718"/>
    <x v="3"/>
    <x v="617"/>
    <d v="2014-01-24T00:00:00"/>
    <s v="Second Class"/>
    <x v="297"/>
    <s v="Dan Lawera"/>
    <x v="0"/>
    <s v="United States"/>
    <x v="259"/>
    <x v="5"/>
    <n v="76248"/>
    <x v="2"/>
    <s v="OFF-LA-10003714"/>
    <x v="1"/>
    <x v="2"/>
    <s v="Avery 510"/>
    <n v="6"/>
    <n v="2"/>
    <n v="0.2"/>
    <n v="2.0999999999999996"/>
  </r>
  <r>
    <n v="1886"/>
    <s v="CA-2013-147578"/>
    <x v="0"/>
    <x v="183"/>
    <d v="2013-04-27T00:00:00"/>
    <s v="Second Class"/>
    <x v="38"/>
    <s v="Paul Gonzalez"/>
    <x v="0"/>
    <s v="United States"/>
    <x v="8"/>
    <x v="1"/>
    <n v="94122"/>
    <x v="1"/>
    <s v="FUR-FU-10001889"/>
    <x v="0"/>
    <x v="5"/>
    <s v="Ultra Door Pull Handle"/>
    <n v="31.56"/>
    <n v="3"/>
    <n v="0"/>
    <n v="10.4148"/>
  </r>
  <r>
    <n v="1887"/>
    <s v="CA-2011-140165"/>
    <x v="2"/>
    <x v="8"/>
    <d v="2011-05-15T00:00:00"/>
    <s v="First Class"/>
    <x v="382"/>
    <s v="Erica Hernandez"/>
    <x v="2"/>
    <s v="United States"/>
    <x v="146"/>
    <x v="2"/>
    <n v="33012"/>
    <x v="0"/>
    <s v="OFF-FA-10002815"/>
    <x v="1"/>
    <x v="13"/>
    <s v="Staples"/>
    <n v="7.104000000000001"/>
    <n v="2"/>
    <n v="0.2"/>
    <n v="2.3976000000000002"/>
  </r>
  <r>
    <n v="1888"/>
    <s v="CA-2011-140165"/>
    <x v="2"/>
    <x v="8"/>
    <d v="2011-05-15T00:00:00"/>
    <s v="First Class"/>
    <x v="382"/>
    <s v="Erica Hernandez"/>
    <x v="2"/>
    <s v="United States"/>
    <x v="146"/>
    <x v="2"/>
    <n v="33012"/>
    <x v="0"/>
    <s v="OFF-BI-10004519"/>
    <x v="1"/>
    <x v="8"/>
    <s v="GBC DocuBind P100 Manual Binding Machine"/>
    <n v="398.35200000000003"/>
    <n v="8"/>
    <n v="0.7"/>
    <n v="-331.95999999999992"/>
  </r>
  <r>
    <n v="1889"/>
    <s v="CA-2011-142587"/>
    <x v="2"/>
    <x v="618"/>
    <d v="2011-10-22T00:00:00"/>
    <s v="First Class"/>
    <x v="14"/>
    <s v="Tracy Blumstein"/>
    <x v="0"/>
    <s v="United States"/>
    <x v="54"/>
    <x v="24"/>
    <n v="45014"/>
    <x v="3"/>
    <s v="OFF-AP-10004708"/>
    <x v="1"/>
    <x v="9"/>
    <s v="Fellowes Superior 10 Outlet Split Surge Protector"/>
    <n v="121.79200000000002"/>
    <n v="4"/>
    <n v="0.2"/>
    <n v="13.701599999999988"/>
  </r>
  <r>
    <n v="1890"/>
    <s v="CA-2011-142587"/>
    <x v="2"/>
    <x v="618"/>
    <d v="2011-10-22T00:00:00"/>
    <s v="First Class"/>
    <x v="14"/>
    <s v="Tracy Blumstein"/>
    <x v="0"/>
    <s v="United States"/>
    <x v="54"/>
    <x v="24"/>
    <n v="45014"/>
    <x v="3"/>
    <s v="FUR-TA-10000617"/>
    <x v="0"/>
    <x v="3"/>
    <s v="Hon Practical Foundations 30 x 60 Training Table, Light Gray/Charcoal"/>
    <n v="409.59000000000003"/>
    <n v="3"/>
    <n v="0.4"/>
    <n v="-122.87700000000004"/>
  </r>
  <r>
    <n v="1891"/>
    <s v="CA-2011-157623"/>
    <x v="2"/>
    <x v="619"/>
    <d v="2011-03-18T00:00:00"/>
    <s v="Standard Class"/>
    <x v="158"/>
    <s v="Dean Katz"/>
    <x v="1"/>
    <s v="United States"/>
    <x v="101"/>
    <x v="1"/>
    <n v="92646"/>
    <x v="1"/>
    <s v="OFF-PA-10001204"/>
    <x v="1"/>
    <x v="10"/>
    <s v="Xerox 1972"/>
    <n v="10.56"/>
    <n v="2"/>
    <n v="0"/>
    <n v="4.7519999999999998"/>
  </r>
  <r>
    <n v="1892"/>
    <s v="CA-2011-157623"/>
    <x v="2"/>
    <x v="619"/>
    <d v="2011-03-18T00:00:00"/>
    <s v="Standard Class"/>
    <x v="158"/>
    <s v="Dean Katz"/>
    <x v="1"/>
    <s v="United States"/>
    <x v="101"/>
    <x v="1"/>
    <n v="92646"/>
    <x v="1"/>
    <s v="OFF-AR-10003723"/>
    <x v="1"/>
    <x v="6"/>
    <s v="Avery Hi-Liter Fluorescent Desk Style Markers"/>
    <n v="3.38"/>
    <n v="1"/>
    <n v="0"/>
    <n v="1.2505999999999999"/>
  </r>
  <r>
    <n v="1893"/>
    <s v="CA-2014-145310"/>
    <x v="3"/>
    <x v="66"/>
    <d v="2014-12-25T00:00:00"/>
    <s v="Second Class"/>
    <x v="187"/>
    <s v="Jeremy Pistek"/>
    <x v="0"/>
    <s v="United States"/>
    <x v="260"/>
    <x v="2"/>
    <n v="32127"/>
    <x v="0"/>
    <s v="OFF-EN-10002621"/>
    <x v="1"/>
    <x v="12"/>
    <s v="Staples"/>
    <n v="7.8239999999999998"/>
    <n v="1"/>
    <n v="0.2"/>
    <n v="2.9339999999999997"/>
  </r>
  <r>
    <n v="1894"/>
    <s v="CA-2013-100083"/>
    <x v="0"/>
    <x v="390"/>
    <d v="2013-11-30T00:00:00"/>
    <s v="Standard Class"/>
    <x v="263"/>
    <s v="Carol Darley"/>
    <x v="0"/>
    <s v="United States"/>
    <x v="261"/>
    <x v="21"/>
    <n v="97504"/>
    <x v="1"/>
    <s v="OFF-PA-10000241"/>
    <x v="1"/>
    <x v="10"/>
    <s v="IBM Multi-Purpose Copy Paper, 8 1/2 x 11&quot;, Case"/>
    <n v="24.784000000000002"/>
    <n v="1"/>
    <n v="0.2"/>
    <n v="7.7449999999999983"/>
  </r>
  <r>
    <n v="1895"/>
    <s v="US-2014-108063"/>
    <x v="3"/>
    <x v="574"/>
    <d v="2014-12-06T00:00:00"/>
    <s v="First Class"/>
    <x v="548"/>
    <s v="Adam Shillingsburg"/>
    <x v="0"/>
    <s v="United States"/>
    <x v="262"/>
    <x v="17"/>
    <n v="22901"/>
    <x v="0"/>
    <s v="OFF-AR-10001446"/>
    <x v="1"/>
    <x v="6"/>
    <s v="Newell 309"/>
    <n v="34.650000000000006"/>
    <n v="3"/>
    <n v="0"/>
    <n v="10.395"/>
  </r>
  <r>
    <n v="1896"/>
    <s v="CA-2012-109197"/>
    <x v="1"/>
    <x v="620"/>
    <d v="2013-01-04T00:00:00"/>
    <s v="Standard Class"/>
    <x v="123"/>
    <s v="Jas O'Carroll"/>
    <x v="0"/>
    <s v="United States"/>
    <x v="263"/>
    <x v="37"/>
    <n v="59801"/>
    <x v="1"/>
    <s v="OFF-BI-10004632"/>
    <x v="1"/>
    <x v="8"/>
    <s v="Ibico Hi-Tech Manual Binding System"/>
    <n v="487.98400000000004"/>
    <n v="2"/>
    <n v="0.2"/>
    <n v="152.49499999999998"/>
  </r>
  <r>
    <n v="1897"/>
    <s v="CA-2014-141789"/>
    <x v="3"/>
    <x v="621"/>
    <d v="2014-10-07T00:00:00"/>
    <s v="First Class"/>
    <x v="549"/>
    <s v="Amy Cox"/>
    <x v="0"/>
    <s v="United States"/>
    <x v="31"/>
    <x v="11"/>
    <n v="55407"/>
    <x v="2"/>
    <s v="OFF-BI-10001359"/>
    <x v="1"/>
    <x v="8"/>
    <s v="GBC DocuBind TL300 Electric Binding System"/>
    <n v="1793.98"/>
    <n v="2"/>
    <n v="0"/>
    <n v="843.17059999999992"/>
  </r>
  <r>
    <n v="1898"/>
    <s v="CA-2011-169775"/>
    <x v="2"/>
    <x v="550"/>
    <d v="2011-09-02T00:00:00"/>
    <s v="Second Class"/>
    <x v="362"/>
    <s v="Ryan Akin"/>
    <x v="0"/>
    <s v="United States"/>
    <x v="100"/>
    <x v="2"/>
    <n v="33178"/>
    <x v="0"/>
    <s v="OFF-EN-10001749"/>
    <x v="1"/>
    <x v="12"/>
    <s v="Jiffy Padded Mailers with Self-Seal Closure"/>
    <n v="29.808"/>
    <n v="2"/>
    <n v="0.2"/>
    <n v="10.805399999999997"/>
  </r>
  <r>
    <n v="1899"/>
    <s v="CA-2011-169775"/>
    <x v="2"/>
    <x v="550"/>
    <d v="2011-09-02T00:00:00"/>
    <s v="Second Class"/>
    <x v="362"/>
    <s v="Ryan Akin"/>
    <x v="0"/>
    <s v="United States"/>
    <x v="100"/>
    <x v="2"/>
    <n v="33178"/>
    <x v="0"/>
    <s v="OFF-BI-10004390"/>
    <x v="1"/>
    <x v="8"/>
    <s v="GBC DocuBind 200 Manual Binding Machine"/>
    <n v="505.1760000000001"/>
    <n v="4"/>
    <n v="0.7"/>
    <n v="-336.78399999999988"/>
  </r>
  <r>
    <n v="1900"/>
    <s v="CA-2011-169775"/>
    <x v="2"/>
    <x v="550"/>
    <d v="2011-09-02T00:00:00"/>
    <s v="Second Class"/>
    <x v="362"/>
    <s v="Ryan Akin"/>
    <x v="0"/>
    <s v="United States"/>
    <x v="100"/>
    <x v="2"/>
    <n v="33178"/>
    <x v="0"/>
    <s v="FUR-TA-10001857"/>
    <x v="0"/>
    <x v="3"/>
    <s v="Balt Solid Wood Rectangular Table"/>
    <n v="174.05850000000001"/>
    <n v="3"/>
    <n v="0.45"/>
    <n v="-110.76450000000001"/>
  </r>
  <r>
    <n v="1901"/>
    <s v="CA-2013-140543"/>
    <x v="0"/>
    <x v="622"/>
    <d v="2013-07-04T00:00:00"/>
    <s v="Second Class"/>
    <x v="476"/>
    <s v="Corey-Lock"/>
    <x v="0"/>
    <s v="United States"/>
    <x v="159"/>
    <x v="20"/>
    <n v="29501"/>
    <x v="0"/>
    <s v="OFF-ST-10000563"/>
    <x v="1"/>
    <x v="4"/>
    <s v="Fellowes Bankers Box Stor/Drawer Steel Plus"/>
    <n v="191.88"/>
    <n v="6"/>
    <n v="0"/>
    <n v="19.188000000000002"/>
  </r>
  <r>
    <n v="1902"/>
    <s v="CA-2013-151141"/>
    <x v="0"/>
    <x v="623"/>
    <d v="2013-08-24T00:00:00"/>
    <s v="First Class"/>
    <x v="108"/>
    <s v="Dianna Wilson"/>
    <x v="2"/>
    <s v="United States"/>
    <x v="66"/>
    <x v="12"/>
    <n v="48205"/>
    <x v="2"/>
    <s v="TEC-PH-10004924"/>
    <x v="2"/>
    <x v="7"/>
    <s v="SKILCRAFT Telephone Shoulder Rest, 2&quot; x 6.5&quot; x 2.5&quot;, Black"/>
    <n v="14.78"/>
    <n v="2"/>
    <n v="0"/>
    <n v="3.9906000000000006"/>
  </r>
  <r>
    <n v="1903"/>
    <s v="CA-2014-167094"/>
    <x v="3"/>
    <x v="208"/>
    <d v="2014-10-23T00:00:00"/>
    <s v="First Class"/>
    <x v="460"/>
    <s v="Damala Kotsonis"/>
    <x v="1"/>
    <s v="United States"/>
    <x v="24"/>
    <x v="21"/>
    <n v="97477"/>
    <x v="1"/>
    <s v="OFF-PA-10003953"/>
    <x v="1"/>
    <x v="10"/>
    <s v="Xerox 218"/>
    <n v="5.1840000000000011"/>
    <n v="1"/>
    <n v="0.2"/>
    <n v="1.8144"/>
  </r>
  <r>
    <n v="1904"/>
    <s v="CA-2014-167094"/>
    <x v="3"/>
    <x v="208"/>
    <d v="2014-10-23T00:00:00"/>
    <s v="First Class"/>
    <x v="460"/>
    <s v="Damala Kotsonis"/>
    <x v="1"/>
    <s v="United States"/>
    <x v="24"/>
    <x v="21"/>
    <n v="97477"/>
    <x v="1"/>
    <s v="FUR-CH-10000155"/>
    <x v="0"/>
    <x v="1"/>
    <s v="Global Comet Stacking Armless Chair"/>
    <n v="478.48"/>
    <n v="2"/>
    <n v="0.2"/>
    <n v="47.848000000000013"/>
  </r>
  <r>
    <n v="1905"/>
    <s v="CA-2014-167094"/>
    <x v="3"/>
    <x v="208"/>
    <d v="2014-10-23T00:00:00"/>
    <s v="First Class"/>
    <x v="460"/>
    <s v="Damala Kotsonis"/>
    <x v="1"/>
    <s v="United States"/>
    <x v="24"/>
    <x v="21"/>
    <n v="97477"/>
    <x v="1"/>
    <s v="TEC-AC-10003116"/>
    <x v="2"/>
    <x v="11"/>
    <s v="Memorex Froggy Flash Drive 8 GB"/>
    <n v="28.400000000000002"/>
    <n v="2"/>
    <n v="0.2"/>
    <n v="6.7449999999999983"/>
  </r>
  <r>
    <n v="1906"/>
    <s v="CA-2014-154410"/>
    <x v="3"/>
    <x v="208"/>
    <d v="2014-10-25T00:00:00"/>
    <s v="First Class"/>
    <x v="550"/>
    <s v="Michael Dominguez"/>
    <x v="1"/>
    <s v="United States"/>
    <x v="245"/>
    <x v="14"/>
    <n v="46203"/>
    <x v="2"/>
    <s v="OFF-ST-10002743"/>
    <x v="1"/>
    <x v="4"/>
    <s v="SAFCO Boltless Steel Shelving"/>
    <n v="909.12"/>
    <n v="8"/>
    <n v="0"/>
    <n v="9.091199999999958"/>
  </r>
  <r>
    <n v="1907"/>
    <s v="US-2013-150567"/>
    <x v="0"/>
    <x v="624"/>
    <d v="2013-05-22T00:00:00"/>
    <s v="Standard Class"/>
    <x v="532"/>
    <s v="Roy Phan"/>
    <x v="1"/>
    <s v="United States"/>
    <x v="264"/>
    <x v="2"/>
    <n v="32712"/>
    <x v="0"/>
    <s v="OFF-BI-10001757"/>
    <x v="1"/>
    <x v="8"/>
    <s v="Pressboard Hanging Data Binders for Unburst Sheets"/>
    <n v="2.9520000000000004"/>
    <n v="2"/>
    <n v="0.7"/>
    <n v="-2.1648000000000005"/>
  </r>
  <r>
    <n v="1908"/>
    <s v="US-2013-150567"/>
    <x v="0"/>
    <x v="624"/>
    <d v="2013-05-22T00:00:00"/>
    <s v="Standard Class"/>
    <x v="532"/>
    <s v="Roy Phan"/>
    <x v="1"/>
    <s v="United States"/>
    <x v="264"/>
    <x v="2"/>
    <n v="32712"/>
    <x v="0"/>
    <s v="OFF-BI-10000069"/>
    <x v="1"/>
    <x v="8"/>
    <s v="GBC Prepunched Paper, 19-Hole, for Binding Systems, 24-lb"/>
    <n v="27.018000000000008"/>
    <n v="6"/>
    <n v="0.7"/>
    <n v="-21.61440000000001"/>
  </r>
  <r>
    <n v="1909"/>
    <s v="CA-2012-157959"/>
    <x v="1"/>
    <x v="302"/>
    <d v="2012-02-04T00:00:00"/>
    <s v="First Class"/>
    <x v="459"/>
    <s v="Rick Wilson"/>
    <x v="1"/>
    <s v="United States"/>
    <x v="1"/>
    <x v="1"/>
    <n v="90008"/>
    <x v="1"/>
    <s v="FUR-FU-10004093"/>
    <x v="0"/>
    <x v="5"/>
    <s v="Hand-Finished Solid Wood Document Frame"/>
    <n v="136.91999999999999"/>
    <n v="4"/>
    <n v="0"/>
    <n v="41.075999999999993"/>
  </r>
  <r>
    <n v="1910"/>
    <s v="CA-2014-105886"/>
    <x v="3"/>
    <x v="404"/>
    <d v="2014-12-24T00:00:00"/>
    <s v="Standard Class"/>
    <x v="551"/>
    <s v="Duane Benoit"/>
    <x v="0"/>
    <s v="United States"/>
    <x v="147"/>
    <x v="15"/>
    <n v="11572"/>
    <x v="3"/>
    <s v="FUR-FU-10001037"/>
    <x v="0"/>
    <x v="5"/>
    <s v="DAX Charcoal/Nickel-Tone Document Frame, 5 x 7"/>
    <n v="18.96"/>
    <n v="2"/>
    <n v="0"/>
    <n v="8.532"/>
  </r>
  <r>
    <n v="1911"/>
    <s v="CA-2013-105963"/>
    <x v="0"/>
    <x v="625"/>
    <d v="2013-11-23T00:00:00"/>
    <s v="Standard Class"/>
    <x v="34"/>
    <s v="Stewart Carmichael"/>
    <x v="1"/>
    <s v="United States"/>
    <x v="1"/>
    <x v="1"/>
    <n v="90008"/>
    <x v="1"/>
    <s v="TEC-AC-10003832"/>
    <x v="2"/>
    <x v="11"/>
    <s v="Imation 16GB Mini TravelDrive USB 2.0 Flash Drive"/>
    <n v="99.390000000000015"/>
    <n v="3"/>
    <n v="0"/>
    <n v="40.749900000000004"/>
  </r>
  <r>
    <n v="1912"/>
    <s v="CA-2014-121503"/>
    <x v="3"/>
    <x v="445"/>
    <d v="2014-07-07T00:00:00"/>
    <s v="Second Class"/>
    <x v="395"/>
    <s v="Frank Hawley"/>
    <x v="1"/>
    <s v="United States"/>
    <x v="12"/>
    <x v="5"/>
    <n v="77041"/>
    <x v="2"/>
    <s v="OFF-PA-10001878"/>
    <x v="1"/>
    <x v="10"/>
    <s v="Xerox 1891"/>
    <n v="273.89600000000002"/>
    <n v="7"/>
    <n v="0.2"/>
    <n v="92.43989999999998"/>
  </r>
  <r>
    <n v="1913"/>
    <s v="CA-2014-121503"/>
    <x v="3"/>
    <x v="445"/>
    <d v="2014-07-07T00:00:00"/>
    <s v="Second Class"/>
    <x v="395"/>
    <s v="Frank Hawley"/>
    <x v="1"/>
    <s v="United States"/>
    <x v="12"/>
    <x v="5"/>
    <n v="77041"/>
    <x v="2"/>
    <s v="TEC-MA-10003674"/>
    <x v="2"/>
    <x v="15"/>
    <s v="Hewlett-Packard Deskjet 5550 Printer"/>
    <n v="597.13200000000006"/>
    <n v="3"/>
    <n v="0.4"/>
    <n v="49.760999999999967"/>
  </r>
  <r>
    <n v="1914"/>
    <s v="CA-2011-103366"/>
    <x v="2"/>
    <x v="626"/>
    <d v="2011-01-18T00:00:00"/>
    <s v="First Class"/>
    <x v="552"/>
    <s v="Erica Hackney"/>
    <x v="0"/>
    <s v="United States"/>
    <x v="185"/>
    <x v="32"/>
    <n v="30076"/>
    <x v="0"/>
    <s v="TEC-AC-10003628"/>
    <x v="2"/>
    <x v="11"/>
    <s v="Logitech 910-002974 M325 Wireless Mouse for Web Scrolling"/>
    <n v="149.94999999999999"/>
    <n v="5"/>
    <n v="0"/>
    <n v="65.978000000000009"/>
  </r>
  <r>
    <n v="1915"/>
    <s v="CA-2014-124597"/>
    <x v="3"/>
    <x v="504"/>
    <d v="2014-05-06T00:00:00"/>
    <s v="Standard Class"/>
    <x v="357"/>
    <s v="Ann Steele"/>
    <x v="2"/>
    <s v="United States"/>
    <x v="199"/>
    <x v="2"/>
    <n v="33437"/>
    <x v="0"/>
    <s v="OFF-LA-10003190"/>
    <x v="1"/>
    <x v="2"/>
    <s v="Avery 474"/>
    <n v="4.6079999999999997"/>
    <n v="2"/>
    <n v="0.2"/>
    <n v="1.6704000000000001"/>
  </r>
  <r>
    <n v="1916"/>
    <s v="CA-2014-124597"/>
    <x v="3"/>
    <x v="504"/>
    <d v="2014-05-06T00:00:00"/>
    <s v="Standard Class"/>
    <x v="357"/>
    <s v="Ann Steele"/>
    <x v="2"/>
    <s v="United States"/>
    <x v="199"/>
    <x v="2"/>
    <n v="33437"/>
    <x v="0"/>
    <s v="OFF-AR-10002280"/>
    <x v="1"/>
    <x v="6"/>
    <s v="Staples"/>
    <n v="15.528"/>
    <n v="3"/>
    <n v="0.2"/>
    <n v="4.8524999999999991"/>
  </r>
  <r>
    <n v="1917"/>
    <s v="CA-2014-124597"/>
    <x v="3"/>
    <x v="504"/>
    <d v="2014-05-06T00:00:00"/>
    <s v="Standard Class"/>
    <x v="357"/>
    <s v="Ann Steele"/>
    <x v="2"/>
    <s v="United States"/>
    <x v="199"/>
    <x v="2"/>
    <n v="33437"/>
    <x v="0"/>
    <s v="OFF-LA-10001569"/>
    <x v="1"/>
    <x v="2"/>
    <s v="Avery 499"/>
    <n v="11.952000000000002"/>
    <n v="3"/>
    <n v="0.2"/>
    <n v="3.8843999999999994"/>
  </r>
  <r>
    <n v="1918"/>
    <s v="CA-2012-105634"/>
    <x v="1"/>
    <x v="627"/>
    <d v="2012-11-14T00:00:00"/>
    <s v="Standard Class"/>
    <x v="456"/>
    <s v="Helen Abelman"/>
    <x v="0"/>
    <s v="United States"/>
    <x v="47"/>
    <x v="31"/>
    <n v="2038"/>
    <x v="3"/>
    <s v="OFF-AR-10001573"/>
    <x v="1"/>
    <x v="6"/>
    <s v="American Pencil"/>
    <n v="11.65"/>
    <n v="5"/>
    <n v="0"/>
    <n v="3.3784999999999989"/>
  </r>
  <r>
    <n v="1919"/>
    <s v="CA-2012-123673"/>
    <x v="1"/>
    <x v="628"/>
    <d v="2012-11-01T00:00:00"/>
    <s v="Second Class"/>
    <x v="539"/>
    <s v="Cathy Hwang"/>
    <x v="2"/>
    <s v="United States"/>
    <x v="66"/>
    <x v="12"/>
    <n v="48227"/>
    <x v="2"/>
    <s v="TEC-PH-10001809"/>
    <x v="2"/>
    <x v="7"/>
    <s v="Panasonic KX T7736-B Digital phone"/>
    <n v="299.89999999999998"/>
    <n v="2"/>
    <n v="0"/>
    <n v="74.974999999999994"/>
  </r>
  <r>
    <n v="1920"/>
    <s v="US-2014-111423"/>
    <x v="3"/>
    <x v="629"/>
    <d v="2014-08-20T00:00:00"/>
    <s v="First Class"/>
    <x v="553"/>
    <s v="Edward Hooks"/>
    <x v="1"/>
    <s v="United States"/>
    <x v="232"/>
    <x v="15"/>
    <n v="13601"/>
    <x v="3"/>
    <s v="OFF-BI-10003091"/>
    <x v="1"/>
    <x v="8"/>
    <s v="GBC DocuBind TL200 Manual Binding Machine"/>
    <n v="895.92"/>
    <n v="5"/>
    <n v="0.2"/>
    <n v="302.37299999999993"/>
  </r>
  <r>
    <n v="1921"/>
    <s v="US-2014-111423"/>
    <x v="3"/>
    <x v="629"/>
    <d v="2014-08-20T00:00:00"/>
    <s v="First Class"/>
    <x v="553"/>
    <s v="Edward Hooks"/>
    <x v="1"/>
    <s v="United States"/>
    <x v="232"/>
    <x v="15"/>
    <n v="13601"/>
    <x v="3"/>
    <s v="FUR-CH-10003981"/>
    <x v="0"/>
    <x v="1"/>
    <s v="Global Commerce Series Low-Back Swivel/Tilt Chairs"/>
    <n v="462.56400000000002"/>
    <n v="2"/>
    <n v="0.1"/>
    <n v="97.652399999999943"/>
  </r>
  <r>
    <n v="1922"/>
    <s v="CA-2012-125178"/>
    <x v="1"/>
    <x v="292"/>
    <d v="2012-10-09T00:00:00"/>
    <s v="Standard Class"/>
    <x v="89"/>
    <s v="Mary Zewe"/>
    <x v="1"/>
    <s v="United States"/>
    <x v="265"/>
    <x v="9"/>
    <n v="19601"/>
    <x v="3"/>
    <s v="OFF-ST-10002562"/>
    <x v="1"/>
    <x v="4"/>
    <s v="Staples"/>
    <n v="15.008000000000003"/>
    <n v="2"/>
    <n v="0.2"/>
    <n v="1.5007999999999999"/>
  </r>
  <r>
    <n v="1923"/>
    <s v="CA-2013-156685"/>
    <x v="0"/>
    <x v="630"/>
    <d v="2013-07-11T00:00:00"/>
    <s v="Second Class"/>
    <x v="554"/>
    <s v="Scot Coram"/>
    <x v="1"/>
    <s v="United States"/>
    <x v="81"/>
    <x v="5"/>
    <n v="76017"/>
    <x v="2"/>
    <s v="TEC-PH-10004345"/>
    <x v="2"/>
    <x v="7"/>
    <s v="Cisco SPA 502G IP Phone"/>
    <n v="863.6400000000001"/>
    <n v="9"/>
    <n v="0.2"/>
    <n v="107.95499999999998"/>
  </r>
  <r>
    <n v="1924"/>
    <s v="CA-2013-156685"/>
    <x v="0"/>
    <x v="630"/>
    <d v="2013-07-11T00:00:00"/>
    <s v="Second Class"/>
    <x v="554"/>
    <s v="Scot Coram"/>
    <x v="1"/>
    <s v="United States"/>
    <x v="81"/>
    <x v="5"/>
    <n v="76017"/>
    <x v="2"/>
    <s v="OFF-AR-10000588"/>
    <x v="1"/>
    <x v="6"/>
    <s v="Newell 345"/>
    <n v="47.616"/>
    <n v="3"/>
    <n v="0.2"/>
    <n v="3.571200000000001"/>
  </r>
  <r>
    <n v="1925"/>
    <s v="CA-2014-126865"/>
    <x v="3"/>
    <x v="256"/>
    <d v="2014-12-08T00:00:00"/>
    <s v="Second Class"/>
    <x v="268"/>
    <s v="Naresj Patel"/>
    <x v="0"/>
    <s v="United States"/>
    <x v="70"/>
    <x v="1"/>
    <n v="92024"/>
    <x v="1"/>
    <s v="OFF-PA-10003039"/>
    <x v="1"/>
    <x v="10"/>
    <s v="Xerox 1960"/>
    <n v="92.94"/>
    <n v="3"/>
    <n v="0"/>
    <n v="41.822999999999993"/>
  </r>
  <r>
    <n v="1926"/>
    <s v="CA-2014-102834"/>
    <x v="3"/>
    <x v="631"/>
    <d v="2014-03-14T00:00:00"/>
    <s v="Standard Class"/>
    <x v="352"/>
    <s v="Lindsay Williams"/>
    <x v="1"/>
    <s v="United States"/>
    <x v="8"/>
    <x v="1"/>
    <n v="94110"/>
    <x v="1"/>
    <s v="TEC-AC-10001908"/>
    <x v="2"/>
    <x v="11"/>
    <s v="Logitech Wireless Headset h800"/>
    <n v="199.98"/>
    <n v="2"/>
    <n v="0"/>
    <n v="69.992999999999995"/>
  </r>
  <r>
    <n v="1927"/>
    <s v="US-2013-139710"/>
    <x v="0"/>
    <x v="632"/>
    <d v="2013-06-16T00:00:00"/>
    <s v="Standard Class"/>
    <x v="411"/>
    <s v="Greg Matthias"/>
    <x v="0"/>
    <s v="United States"/>
    <x v="1"/>
    <x v="1"/>
    <n v="90045"/>
    <x v="1"/>
    <s v="TEC-PH-10001198"/>
    <x v="2"/>
    <x v="7"/>
    <s v="Avaya 4621SW VoIP phone"/>
    <n v="177.48000000000002"/>
    <n v="3"/>
    <n v="0.2"/>
    <n v="19.966499999999982"/>
  </r>
  <r>
    <n v="1928"/>
    <s v="CA-2014-121538"/>
    <x v="3"/>
    <x v="354"/>
    <d v="2014-12-02T00:00:00"/>
    <s v="First Class"/>
    <x v="302"/>
    <s v="Rick Hansen"/>
    <x v="0"/>
    <s v="United States"/>
    <x v="60"/>
    <x v="22"/>
    <n v="80219"/>
    <x v="1"/>
    <s v="OFF-PA-10004071"/>
    <x v="1"/>
    <x v="10"/>
    <s v="Eaton Premium Continuous-Feed Paper, 25% Cotton, Letter Size, White, 1000 Shts/Box"/>
    <n v="88.768000000000001"/>
    <n v="2"/>
    <n v="0.2"/>
    <n v="31.068799999999996"/>
  </r>
  <r>
    <n v="1929"/>
    <s v="US-2014-101539"/>
    <x v="3"/>
    <x v="633"/>
    <d v="2014-03-19T00:00:00"/>
    <s v="Second Class"/>
    <x v="91"/>
    <s v="Valerie Mitchum"/>
    <x v="2"/>
    <s v="United States"/>
    <x v="4"/>
    <x v="4"/>
    <n v="98105"/>
    <x v="1"/>
    <s v="OFF-PA-10001972"/>
    <x v="1"/>
    <x v="10"/>
    <s v="Xerox 214"/>
    <n v="6.48"/>
    <n v="1"/>
    <n v="0"/>
    <n v="3.1104000000000003"/>
  </r>
  <r>
    <n v="1930"/>
    <s v="US-2014-101539"/>
    <x v="3"/>
    <x v="633"/>
    <d v="2014-03-19T00:00:00"/>
    <s v="Second Class"/>
    <x v="91"/>
    <s v="Valerie Mitchum"/>
    <x v="2"/>
    <s v="United States"/>
    <x v="4"/>
    <x v="4"/>
    <n v="98105"/>
    <x v="1"/>
    <s v="OFF-ST-10004180"/>
    <x v="1"/>
    <x v="4"/>
    <s v="Safco Commercial Shelving"/>
    <n v="46.51"/>
    <n v="1"/>
    <n v="0"/>
    <n v="1.8603999999999985"/>
  </r>
  <r>
    <n v="1931"/>
    <s v="US-2014-101539"/>
    <x v="3"/>
    <x v="633"/>
    <d v="2014-03-19T00:00:00"/>
    <s v="Second Class"/>
    <x v="91"/>
    <s v="Valerie Mitchum"/>
    <x v="2"/>
    <s v="United States"/>
    <x v="4"/>
    <x v="4"/>
    <n v="98105"/>
    <x v="1"/>
    <s v="TEC-PH-10004165"/>
    <x v="2"/>
    <x v="7"/>
    <s v="Mitel MiVoice 5330e IP Phone"/>
    <n v="659.97600000000011"/>
    <n v="3"/>
    <n v="0.2"/>
    <n v="49.498199999999969"/>
  </r>
  <r>
    <n v="1932"/>
    <s v="CA-2013-152121"/>
    <x v="0"/>
    <x v="581"/>
    <d v="2013-11-30T00:00:00"/>
    <s v="Second Class"/>
    <x v="113"/>
    <s v="Craig Carreira"/>
    <x v="0"/>
    <s v="United States"/>
    <x v="48"/>
    <x v="16"/>
    <n v="85254"/>
    <x v="1"/>
    <s v="TEC-PH-10002483"/>
    <x v="2"/>
    <x v="7"/>
    <s v="Motorola Moto X"/>
    <n v="271.99200000000002"/>
    <n v="1"/>
    <n v="0.2"/>
    <n v="23.799300000000002"/>
  </r>
  <r>
    <n v="1933"/>
    <s v="CA-2014-161200"/>
    <x v="3"/>
    <x v="634"/>
    <d v="2014-08-11T00:00:00"/>
    <s v="Second Class"/>
    <x v="277"/>
    <s v="Seth Vernon"/>
    <x v="0"/>
    <s v="United States"/>
    <x v="240"/>
    <x v="28"/>
    <n v="70506"/>
    <x v="0"/>
    <s v="FUR-BO-10000468"/>
    <x v="0"/>
    <x v="0"/>
    <s v="O'Sullivan 2-Shelf Heavy-Duty Bookcases"/>
    <n v="145.74"/>
    <n v="3"/>
    <n v="0"/>
    <n v="23.318400000000011"/>
  </r>
  <r>
    <n v="1934"/>
    <s v="CA-2014-161200"/>
    <x v="3"/>
    <x v="634"/>
    <d v="2014-08-11T00:00:00"/>
    <s v="Second Class"/>
    <x v="277"/>
    <s v="Seth Vernon"/>
    <x v="0"/>
    <s v="United States"/>
    <x v="240"/>
    <x v="28"/>
    <n v="70506"/>
    <x v="0"/>
    <s v="FUR-FU-10001706"/>
    <x v="0"/>
    <x v="5"/>
    <s v="Longer-Life Soft White Bulbs"/>
    <n v="15.4"/>
    <n v="5"/>
    <n v="0"/>
    <n v="7.3919999999999995"/>
  </r>
  <r>
    <n v="1935"/>
    <s v="CA-2014-101245"/>
    <x v="3"/>
    <x v="344"/>
    <d v="2014-12-04T00:00:00"/>
    <s v="Standard Class"/>
    <x v="352"/>
    <s v="Lindsay Williams"/>
    <x v="1"/>
    <s v="United States"/>
    <x v="8"/>
    <x v="1"/>
    <n v="94109"/>
    <x v="1"/>
    <s v="OFF-PA-10003129"/>
    <x v="1"/>
    <x v="10"/>
    <s v="Tops White Computer Printout Paper"/>
    <n v="244.54999999999998"/>
    <n v="5"/>
    <n v="0"/>
    <n v="114.93849999999998"/>
  </r>
  <r>
    <n v="1936"/>
    <s v="CA-2014-101245"/>
    <x v="3"/>
    <x v="344"/>
    <d v="2014-12-04T00:00:00"/>
    <s v="Standard Class"/>
    <x v="352"/>
    <s v="Lindsay Williams"/>
    <x v="1"/>
    <s v="United States"/>
    <x v="8"/>
    <x v="1"/>
    <n v="94109"/>
    <x v="1"/>
    <s v="TEC-AC-10001284"/>
    <x v="2"/>
    <x v="11"/>
    <s v="Enermax Briskie RF Wireless Keyboard and Mouse Combo"/>
    <n v="166.16"/>
    <n v="8"/>
    <n v="0"/>
    <n v="59.817599999999999"/>
  </r>
  <r>
    <n v="1937"/>
    <s v="CA-2012-141768"/>
    <x v="1"/>
    <x v="442"/>
    <d v="2012-05-27T00:00:00"/>
    <s v="Second Class"/>
    <x v="472"/>
    <s v="Nora Pelletier"/>
    <x v="2"/>
    <s v="United States"/>
    <x v="8"/>
    <x v="1"/>
    <n v="94109"/>
    <x v="1"/>
    <s v="FUR-FU-10002268"/>
    <x v="0"/>
    <x v="5"/>
    <s v="Ultra Door Push Plate"/>
    <n v="14.73"/>
    <n v="3"/>
    <n v="0"/>
    <n v="4.8608999999999991"/>
  </r>
  <r>
    <n v="1938"/>
    <s v="CA-2013-112109"/>
    <x v="0"/>
    <x v="630"/>
    <d v="2013-07-13T00:00:00"/>
    <s v="Standard Class"/>
    <x v="555"/>
    <s v="Joe Elijah"/>
    <x v="0"/>
    <s v="United States"/>
    <x v="266"/>
    <x v="22"/>
    <n v="80020"/>
    <x v="1"/>
    <s v="OFF-BI-10002082"/>
    <x v="1"/>
    <x v="8"/>
    <s v="GBC Twin Loop Wire Binding Elements"/>
    <n v="19.968000000000004"/>
    <n v="2"/>
    <n v="0.7"/>
    <n v="-13.311999999999998"/>
  </r>
  <r>
    <n v="1939"/>
    <s v="CA-2013-112109"/>
    <x v="0"/>
    <x v="630"/>
    <d v="2013-07-13T00:00:00"/>
    <s v="Standard Class"/>
    <x v="555"/>
    <s v="Joe Elijah"/>
    <x v="0"/>
    <s v="United States"/>
    <x v="266"/>
    <x v="22"/>
    <n v="80020"/>
    <x v="1"/>
    <s v="OFF-ST-10001505"/>
    <x v="1"/>
    <x v="4"/>
    <s v="Perma STOR-ALL Hanging File Box, 13 1/8&quot;W x 12 1/4&quot;D x 10 1/2&quot;H"/>
    <n v="33.488000000000007"/>
    <n v="7"/>
    <n v="0.2"/>
    <n v="-1.2558000000000051"/>
  </r>
  <r>
    <n v="1940"/>
    <s v="CA-2013-112109"/>
    <x v="0"/>
    <x v="630"/>
    <d v="2013-07-13T00:00:00"/>
    <s v="Standard Class"/>
    <x v="555"/>
    <s v="Joe Elijah"/>
    <x v="0"/>
    <s v="United States"/>
    <x v="266"/>
    <x v="22"/>
    <n v="80020"/>
    <x v="1"/>
    <s v="OFF-BI-10001634"/>
    <x v="1"/>
    <x v="8"/>
    <s v="Wilson Jones Active Use Binders"/>
    <n v="8.7360000000000024"/>
    <n v="4"/>
    <n v="0.7"/>
    <n v="-6.1151999999999997"/>
  </r>
  <r>
    <n v="1941"/>
    <s v="CA-2013-112109"/>
    <x v="0"/>
    <x v="630"/>
    <d v="2013-07-13T00:00:00"/>
    <s v="Standard Class"/>
    <x v="555"/>
    <s v="Joe Elijah"/>
    <x v="0"/>
    <s v="United States"/>
    <x v="266"/>
    <x v="22"/>
    <n v="80020"/>
    <x v="1"/>
    <s v="FUR-CH-10004287"/>
    <x v="0"/>
    <x v="1"/>
    <s v="SAFCO Arco Folding Chair"/>
    <n v="662.88"/>
    <n v="3"/>
    <n v="0.2"/>
    <n v="74.573999999999955"/>
  </r>
  <r>
    <n v="1942"/>
    <s v="CA-2014-144064"/>
    <x v="3"/>
    <x v="635"/>
    <d v="2014-09-02T00:00:00"/>
    <s v="First Class"/>
    <x v="434"/>
    <s v="Cathy Prescott"/>
    <x v="1"/>
    <s v="United States"/>
    <x v="94"/>
    <x v="10"/>
    <n v="62301"/>
    <x v="2"/>
    <s v="OFF-LA-10004544"/>
    <x v="1"/>
    <x v="2"/>
    <s v="Avery 505"/>
    <n v="47.360000000000007"/>
    <n v="4"/>
    <n v="0.2"/>
    <n v="17.759999999999998"/>
  </r>
  <r>
    <n v="1943"/>
    <s v="CA-2014-144064"/>
    <x v="3"/>
    <x v="635"/>
    <d v="2014-09-02T00:00:00"/>
    <s v="First Class"/>
    <x v="434"/>
    <s v="Cathy Prescott"/>
    <x v="1"/>
    <s v="United States"/>
    <x v="94"/>
    <x v="10"/>
    <n v="62301"/>
    <x v="2"/>
    <s v="OFF-ST-10004507"/>
    <x v="1"/>
    <x v="4"/>
    <s v="Advantus Rolling Storage Box"/>
    <n v="27.439999999999998"/>
    <n v="2"/>
    <n v="0.2"/>
    <n v="2.4009999999999998"/>
  </r>
  <r>
    <n v="1944"/>
    <s v="CA-2014-144064"/>
    <x v="3"/>
    <x v="635"/>
    <d v="2014-09-02T00:00:00"/>
    <s v="First Class"/>
    <x v="434"/>
    <s v="Cathy Prescott"/>
    <x v="1"/>
    <s v="United States"/>
    <x v="94"/>
    <x v="10"/>
    <n v="62301"/>
    <x v="2"/>
    <s v="OFF-BI-10002012"/>
    <x v="1"/>
    <x v="8"/>
    <s v="Wilson Jones Easy Flow II Sheet Lifters"/>
    <n v="3.2399999999999993"/>
    <n v="9"/>
    <n v="0.8"/>
    <n v="-5.1840000000000011"/>
  </r>
  <r>
    <n v="1945"/>
    <s v="CA-2013-108581"/>
    <x v="0"/>
    <x v="23"/>
    <d v="2013-06-27T00:00:00"/>
    <s v="Standard Class"/>
    <x v="105"/>
    <s v="Erin Ashbrook"/>
    <x v="1"/>
    <s v="United States"/>
    <x v="238"/>
    <x v="5"/>
    <n v="75007"/>
    <x v="2"/>
    <s v="TEC-AC-10001109"/>
    <x v="2"/>
    <x v="11"/>
    <s v="Logitech Trackman Marble Mouse"/>
    <n v="95.968000000000004"/>
    <n v="4"/>
    <n v="0.2"/>
    <n v="26.391200000000001"/>
  </r>
  <r>
    <n v="1946"/>
    <s v="CA-2013-108581"/>
    <x v="0"/>
    <x v="23"/>
    <d v="2013-06-27T00:00:00"/>
    <s v="Standard Class"/>
    <x v="105"/>
    <s v="Erin Ashbrook"/>
    <x v="1"/>
    <s v="United States"/>
    <x v="238"/>
    <x v="5"/>
    <n v="75007"/>
    <x v="2"/>
    <s v="OFF-PA-10000809"/>
    <x v="1"/>
    <x v="10"/>
    <s v="Xerox 206"/>
    <n v="10.368000000000002"/>
    <n v="2"/>
    <n v="0.2"/>
    <n v="3.6288"/>
  </r>
  <r>
    <n v="1947"/>
    <s v="CA-2014-157987"/>
    <x v="3"/>
    <x v="264"/>
    <d v="2014-09-07T00:00:00"/>
    <s v="Standard Class"/>
    <x v="556"/>
    <s v="Ann Chong"/>
    <x v="1"/>
    <s v="United States"/>
    <x v="20"/>
    <x v="15"/>
    <n v="10009"/>
    <x v="3"/>
    <s v="OFF-AR-10000658"/>
    <x v="1"/>
    <x v="6"/>
    <s v="Newell 324"/>
    <n v="23.1"/>
    <n v="2"/>
    <n v="0"/>
    <n v="6.468"/>
  </r>
  <r>
    <n v="1948"/>
    <s v="CA-2014-157987"/>
    <x v="3"/>
    <x v="264"/>
    <d v="2014-09-07T00:00:00"/>
    <s v="Standard Class"/>
    <x v="556"/>
    <s v="Ann Chong"/>
    <x v="1"/>
    <s v="United States"/>
    <x v="20"/>
    <x v="15"/>
    <n v="10009"/>
    <x v="3"/>
    <s v="FUR-FU-10001196"/>
    <x v="0"/>
    <x v="5"/>
    <s v="DAX Cubicle Frames - 8x10"/>
    <n v="11.54"/>
    <n v="2"/>
    <n v="0"/>
    <n v="3.4619999999999997"/>
  </r>
  <r>
    <n v="1949"/>
    <s v="CA-2014-157987"/>
    <x v="3"/>
    <x v="264"/>
    <d v="2014-09-07T00:00:00"/>
    <s v="Standard Class"/>
    <x v="556"/>
    <s v="Ann Chong"/>
    <x v="1"/>
    <s v="United States"/>
    <x v="20"/>
    <x v="15"/>
    <n v="10009"/>
    <x v="3"/>
    <s v="FUR-TA-10001889"/>
    <x v="0"/>
    <x v="3"/>
    <s v="Bush Advantage Collection Racetrack Conference Table"/>
    <n v="254.52599999999998"/>
    <n v="1"/>
    <n v="0.4"/>
    <n v="-93.3262"/>
  </r>
  <r>
    <n v="1950"/>
    <s v="CA-2014-157987"/>
    <x v="3"/>
    <x v="264"/>
    <d v="2014-09-07T00:00:00"/>
    <s v="Standard Class"/>
    <x v="556"/>
    <s v="Ann Chong"/>
    <x v="1"/>
    <s v="United States"/>
    <x v="20"/>
    <x v="15"/>
    <n v="10009"/>
    <x v="3"/>
    <s v="OFF-AP-10000358"/>
    <x v="1"/>
    <x v="9"/>
    <s v="Fellowes Basic Home/Office Series Surge Protectors"/>
    <n v="12.98"/>
    <n v="1"/>
    <n v="0"/>
    <n v="3.7641999999999989"/>
  </r>
  <r>
    <n v="1951"/>
    <s v="CA-2014-157987"/>
    <x v="3"/>
    <x v="264"/>
    <d v="2014-09-07T00:00:00"/>
    <s v="Standard Class"/>
    <x v="556"/>
    <s v="Ann Chong"/>
    <x v="1"/>
    <s v="United States"/>
    <x v="20"/>
    <x v="15"/>
    <n v="10009"/>
    <x v="3"/>
    <s v="OFF-BI-10004970"/>
    <x v="1"/>
    <x v="8"/>
    <s v="ACCOHIDE 3-Ring Binder, Blue, 1&quot;"/>
    <n v="26.432000000000002"/>
    <n v="8"/>
    <n v="0.2"/>
    <n v="8.9207999999999998"/>
  </r>
  <r>
    <n v="1952"/>
    <s v="CA-2014-157987"/>
    <x v="3"/>
    <x v="264"/>
    <d v="2014-09-07T00:00:00"/>
    <s v="Standard Class"/>
    <x v="556"/>
    <s v="Ann Chong"/>
    <x v="1"/>
    <s v="United States"/>
    <x v="20"/>
    <x v="15"/>
    <n v="10009"/>
    <x v="3"/>
    <s v="TEC-PH-10003885"/>
    <x v="2"/>
    <x v="7"/>
    <s v="Cisco SPA508G"/>
    <n v="197.96999999999997"/>
    <n v="3"/>
    <n v="0"/>
    <n v="57.41129999999999"/>
  </r>
  <r>
    <n v="1953"/>
    <s v="CA-2014-157987"/>
    <x v="3"/>
    <x v="264"/>
    <d v="2014-09-07T00:00:00"/>
    <s v="Standard Class"/>
    <x v="556"/>
    <s v="Ann Chong"/>
    <x v="1"/>
    <s v="United States"/>
    <x v="20"/>
    <x v="15"/>
    <n v="10009"/>
    <x v="3"/>
    <s v="OFF-LA-10001641"/>
    <x v="1"/>
    <x v="2"/>
    <s v="Avery 518"/>
    <n v="18.899999999999999"/>
    <n v="6"/>
    <n v="0"/>
    <n v="9.0719999999999992"/>
  </r>
  <r>
    <n v="1954"/>
    <s v="CA-2014-157987"/>
    <x v="3"/>
    <x v="264"/>
    <d v="2014-09-07T00:00:00"/>
    <s v="Standard Class"/>
    <x v="556"/>
    <s v="Ann Chong"/>
    <x v="1"/>
    <s v="United States"/>
    <x v="20"/>
    <x v="15"/>
    <n v="10009"/>
    <x v="3"/>
    <s v="FUR-CH-10003379"/>
    <x v="0"/>
    <x v="1"/>
    <s v="Global Commerce Series High-Back Swivel/Tilt Chairs"/>
    <n v="1282.4100000000001"/>
    <n v="5"/>
    <n v="0.1"/>
    <n v="213.73500000000001"/>
  </r>
  <r>
    <n v="1955"/>
    <s v="CA-2014-157987"/>
    <x v="3"/>
    <x v="264"/>
    <d v="2014-09-07T00:00:00"/>
    <s v="Standard Class"/>
    <x v="556"/>
    <s v="Ann Chong"/>
    <x v="1"/>
    <s v="United States"/>
    <x v="20"/>
    <x v="15"/>
    <n v="10009"/>
    <x v="3"/>
    <s v="OFF-AR-10004582"/>
    <x v="1"/>
    <x v="6"/>
    <s v="BIC Brite Liner Grip Highlighters"/>
    <n v="4.92"/>
    <n v="3"/>
    <n v="0"/>
    <n v="2.2139999999999995"/>
  </r>
  <r>
    <n v="1956"/>
    <s v="CA-2014-157987"/>
    <x v="3"/>
    <x v="264"/>
    <d v="2014-09-07T00:00:00"/>
    <s v="Standard Class"/>
    <x v="556"/>
    <s v="Ann Chong"/>
    <x v="1"/>
    <s v="United States"/>
    <x v="20"/>
    <x v="15"/>
    <n v="10009"/>
    <x v="3"/>
    <s v="TEC-AC-10002842"/>
    <x v="2"/>
    <x v="11"/>
    <s v="WD My Passport Ultra 2TB Portable External Hard Drive"/>
    <n v="238"/>
    <n v="2"/>
    <n v="0"/>
    <n v="38.080000000000013"/>
  </r>
  <r>
    <n v="1957"/>
    <s v="CA-2014-157987"/>
    <x v="3"/>
    <x v="264"/>
    <d v="2014-09-07T00:00:00"/>
    <s v="Standard Class"/>
    <x v="556"/>
    <s v="Ann Chong"/>
    <x v="1"/>
    <s v="United States"/>
    <x v="20"/>
    <x v="15"/>
    <n v="10009"/>
    <x v="3"/>
    <s v="TEC-AC-10000109"/>
    <x v="2"/>
    <x v="11"/>
    <s v="Sony Micro Vault Click 16 GB USB 2.0 Flash Drive"/>
    <n v="167.97"/>
    <n v="3"/>
    <n v="0"/>
    <n v="40.31280000000001"/>
  </r>
  <r>
    <n v="1958"/>
    <s v="CA-2014-157987"/>
    <x v="3"/>
    <x v="264"/>
    <d v="2014-09-07T00:00:00"/>
    <s v="Standard Class"/>
    <x v="556"/>
    <s v="Ann Chong"/>
    <x v="1"/>
    <s v="United States"/>
    <x v="20"/>
    <x v="15"/>
    <n v="10009"/>
    <x v="3"/>
    <s v="OFF-PA-10003893"/>
    <x v="1"/>
    <x v="10"/>
    <s v="Xerox 1962"/>
    <n v="17.12"/>
    <n v="4"/>
    <n v="0"/>
    <n v="7.7039999999999988"/>
  </r>
  <r>
    <n v="1959"/>
    <s v="CA-2014-110905"/>
    <x v="3"/>
    <x v="18"/>
    <d v="2014-09-16T00:00:00"/>
    <s v="Second Class"/>
    <x v="355"/>
    <s v="Robert Waldorf"/>
    <x v="0"/>
    <s v="United States"/>
    <x v="24"/>
    <x v="25"/>
    <n v="65807"/>
    <x v="2"/>
    <s v="OFF-BI-10003669"/>
    <x v="1"/>
    <x v="8"/>
    <s v="3M Organizer Strips"/>
    <n v="16.200000000000003"/>
    <n v="3"/>
    <n v="0"/>
    <n v="7.7759999999999998"/>
  </r>
  <r>
    <n v="1960"/>
    <s v="CA-2014-110905"/>
    <x v="3"/>
    <x v="18"/>
    <d v="2014-09-16T00:00:00"/>
    <s v="Second Class"/>
    <x v="355"/>
    <s v="Robert Waldorf"/>
    <x v="0"/>
    <s v="United States"/>
    <x v="24"/>
    <x v="25"/>
    <n v="65807"/>
    <x v="2"/>
    <s v="OFF-AP-10004785"/>
    <x v="1"/>
    <x v="9"/>
    <s v="Holmes Replacement Filter for HEPA Air Cleaner, Medium Room"/>
    <n v="33.99"/>
    <n v="3"/>
    <n v="0"/>
    <n v="14.615700000000004"/>
  </r>
  <r>
    <n v="1961"/>
    <s v="CA-2014-110905"/>
    <x v="3"/>
    <x v="18"/>
    <d v="2014-09-16T00:00:00"/>
    <s v="Second Class"/>
    <x v="355"/>
    <s v="Robert Waldorf"/>
    <x v="0"/>
    <s v="United States"/>
    <x v="24"/>
    <x v="25"/>
    <n v="65807"/>
    <x v="2"/>
    <s v="TEC-AC-10003023"/>
    <x v="2"/>
    <x v="11"/>
    <s v="Logitech G105 Gaming Keyboard"/>
    <n v="296.84999999999997"/>
    <n v="5"/>
    <n v="0"/>
    <n v="53.432999999999993"/>
  </r>
  <r>
    <n v="1962"/>
    <s v="CA-2014-110905"/>
    <x v="3"/>
    <x v="18"/>
    <d v="2014-09-16T00:00:00"/>
    <s v="Second Class"/>
    <x v="355"/>
    <s v="Robert Waldorf"/>
    <x v="0"/>
    <s v="United States"/>
    <x v="24"/>
    <x v="25"/>
    <n v="65807"/>
    <x v="2"/>
    <s v="TEC-AC-10002217"/>
    <x v="2"/>
    <x v="11"/>
    <s v="Imation Clip USB flash drive - 8 GB"/>
    <n v="112.80000000000001"/>
    <n v="6"/>
    <n v="0"/>
    <n v="6.7680000000000007"/>
  </r>
  <r>
    <n v="1963"/>
    <s v="CA-2014-110905"/>
    <x v="3"/>
    <x v="18"/>
    <d v="2014-09-16T00:00:00"/>
    <s v="Second Class"/>
    <x v="355"/>
    <s v="Robert Waldorf"/>
    <x v="0"/>
    <s v="United States"/>
    <x v="24"/>
    <x v="25"/>
    <n v="65807"/>
    <x v="2"/>
    <s v="OFF-BI-10002954"/>
    <x v="1"/>
    <x v="8"/>
    <s v="Newell 3-Hole Punched Plastic Slotted Magazine Holders for Binders"/>
    <n v="13.71"/>
    <n v="3"/>
    <n v="0"/>
    <n v="6.5808"/>
  </r>
  <r>
    <n v="1964"/>
    <s v="CA-2014-110905"/>
    <x v="3"/>
    <x v="18"/>
    <d v="2014-09-16T00:00:00"/>
    <s v="Second Class"/>
    <x v="355"/>
    <s v="Robert Waldorf"/>
    <x v="0"/>
    <s v="United States"/>
    <x v="24"/>
    <x v="25"/>
    <n v="65807"/>
    <x v="2"/>
    <s v="OFF-PA-10002586"/>
    <x v="1"/>
    <x v="10"/>
    <s v="Xerox 1970"/>
    <n v="24.900000000000002"/>
    <n v="5"/>
    <n v="0"/>
    <n v="11.703000000000001"/>
  </r>
  <r>
    <n v="1965"/>
    <s v="CA-2014-110905"/>
    <x v="3"/>
    <x v="18"/>
    <d v="2014-09-16T00:00:00"/>
    <s v="Second Class"/>
    <x v="355"/>
    <s v="Robert Waldorf"/>
    <x v="0"/>
    <s v="United States"/>
    <x v="24"/>
    <x v="25"/>
    <n v="65807"/>
    <x v="2"/>
    <s v="OFF-ST-10000025"/>
    <x v="1"/>
    <x v="4"/>
    <s v="Fellowes Stor/Drawer Steel Plus Storage Drawers"/>
    <n v="286.29000000000002"/>
    <n v="3"/>
    <n v="0"/>
    <n v="17.177399999999977"/>
  </r>
  <r>
    <n v="1966"/>
    <s v="CA-2014-110905"/>
    <x v="3"/>
    <x v="18"/>
    <d v="2014-09-16T00:00:00"/>
    <s v="Second Class"/>
    <x v="355"/>
    <s v="Robert Waldorf"/>
    <x v="0"/>
    <s v="United States"/>
    <x v="24"/>
    <x v="25"/>
    <n v="65807"/>
    <x v="2"/>
    <s v="OFF-AP-10003281"/>
    <x v="1"/>
    <x v="9"/>
    <s v="Acco 6 Outlet Guardian Standard Surge Suppressor"/>
    <n v="24.18"/>
    <n v="2"/>
    <n v="0"/>
    <n v="7.2539999999999978"/>
  </r>
  <r>
    <n v="1967"/>
    <s v="CA-2014-165841"/>
    <x v="3"/>
    <x v="202"/>
    <d v="2014-12-29T00:00:00"/>
    <s v="Standard Class"/>
    <x v="203"/>
    <s v="Dean Braden"/>
    <x v="0"/>
    <s v="United States"/>
    <x v="267"/>
    <x v="30"/>
    <n v="7501"/>
    <x v="3"/>
    <s v="TEC-PH-10002103"/>
    <x v="2"/>
    <x v="7"/>
    <s v="Jabra SPEAK 410"/>
    <n v="281.96999999999997"/>
    <n v="3"/>
    <n v="0"/>
    <n v="78.951599999999999"/>
  </r>
  <r>
    <n v="1968"/>
    <s v="CA-2014-165841"/>
    <x v="3"/>
    <x v="202"/>
    <d v="2014-12-29T00:00:00"/>
    <s v="Standard Class"/>
    <x v="203"/>
    <s v="Dean Braden"/>
    <x v="0"/>
    <s v="United States"/>
    <x v="267"/>
    <x v="30"/>
    <n v="7501"/>
    <x v="3"/>
    <s v="OFF-SU-10000898"/>
    <x v="1"/>
    <x v="14"/>
    <s v="Acme Hot Forged Carbon Steel Scissors with Nickel-Plated Handles, 3 7/8&quot; Cut, 8&quot;L"/>
    <n v="69.5"/>
    <n v="5"/>
    <n v="0"/>
    <n v="20.154999999999994"/>
  </r>
  <r>
    <n v="1969"/>
    <s v="CA-2014-165841"/>
    <x v="3"/>
    <x v="202"/>
    <d v="2014-12-29T00:00:00"/>
    <s v="Standard Class"/>
    <x v="203"/>
    <s v="Dean Braden"/>
    <x v="0"/>
    <s v="United States"/>
    <x v="267"/>
    <x v="30"/>
    <n v="7501"/>
    <x v="3"/>
    <s v="OFF-PA-10001144"/>
    <x v="1"/>
    <x v="10"/>
    <s v="Xerox 1913"/>
    <n v="166.44"/>
    <n v="3"/>
    <n v="0"/>
    <n v="79.891199999999998"/>
  </r>
  <r>
    <n v="1970"/>
    <s v="CA-2014-117485"/>
    <x v="3"/>
    <x v="397"/>
    <d v="2014-09-30T00:00:00"/>
    <s v="Standard Class"/>
    <x v="217"/>
    <s v="Bill Donatelli"/>
    <x v="0"/>
    <s v="United States"/>
    <x v="251"/>
    <x v="26"/>
    <n v="74133"/>
    <x v="2"/>
    <s v="TEC-AC-10004659"/>
    <x v="2"/>
    <x v="11"/>
    <s v="Imation Secure+ Hardware Encrypted USB 2.0 Flash Drive; 16GB"/>
    <n v="291.95999999999998"/>
    <n v="4"/>
    <n v="0"/>
    <n v="102.18599999999998"/>
  </r>
  <r>
    <n v="1971"/>
    <s v="CA-2014-140242"/>
    <x v="3"/>
    <x v="636"/>
    <d v="2014-05-12T00:00:00"/>
    <s v="Standard Class"/>
    <x v="529"/>
    <s v="Max Ludwig"/>
    <x v="2"/>
    <s v="United States"/>
    <x v="22"/>
    <x v="10"/>
    <n v="60623"/>
    <x v="2"/>
    <s v="OFF-AR-10004752"/>
    <x v="1"/>
    <x v="6"/>
    <s v="Blackstonian Pencils"/>
    <n v="6.4080000000000004"/>
    <n v="3"/>
    <n v="0.2"/>
    <n v="0.64079999999999981"/>
  </r>
  <r>
    <n v="1972"/>
    <s v="CA-2014-140242"/>
    <x v="3"/>
    <x v="636"/>
    <d v="2014-05-12T00:00:00"/>
    <s v="Standard Class"/>
    <x v="529"/>
    <s v="Max Ludwig"/>
    <x v="2"/>
    <s v="United States"/>
    <x v="22"/>
    <x v="10"/>
    <n v="60623"/>
    <x v="2"/>
    <s v="TEC-AC-10004659"/>
    <x v="2"/>
    <x v="11"/>
    <s v="Imation Secure+ Hardware Encrypted USB 2.0 Flash Drive; 16GB"/>
    <n v="408.74399999999997"/>
    <n v="7"/>
    <n v="0.2"/>
    <n v="76.639499999999984"/>
  </r>
  <r>
    <n v="1973"/>
    <s v="CA-2011-148950"/>
    <x v="2"/>
    <x v="637"/>
    <d v="2011-12-19T00:00:00"/>
    <s v="Standard Class"/>
    <x v="557"/>
    <s v="Joy Daniels"/>
    <x v="0"/>
    <s v="United States"/>
    <x v="22"/>
    <x v="10"/>
    <n v="60610"/>
    <x v="2"/>
    <s v="OFF-BI-10001249"/>
    <x v="1"/>
    <x v="8"/>
    <s v="Avery Heavy-Duty EZD View Binder with Locking Rings"/>
    <n v="5.1039999999999992"/>
    <n v="4"/>
    <n v="0.8"/>
    <n v="-8.6768000000000018"/>
  </r>
  <r>
    <n v="1974"/>
    <s v="CA-2011-148950"/>
    <x v="2"/>
    <x v="637"/>
    <d v="2011-12-19T00:00:00"/>
    <s v="Standard Class"/>
    <x v="557"/>
    <s v="Joy Daniels"/>
    <x v="0"/>
    <s v="United States"/>
    <x v="22"/>
    <x v="10"/>
    <n v="60610"/>
    <x v="2"/>
    <s v="OFF-FA-10003059"/>
    <x v="1"/>
    <x v="13"/>
    <s v="Assorted Color Push Pins"/>
    <n v="2.8960000000000004"/>
    <n v="2"/>
    <n v="0.2"/>
    <n v="0.4705999999999998"/>
  </r>
  <r>
    <n v="1975"/>
    <s v="CA-2011-148950"/>
    <x v="2"/>
    <x v="637"/>
    <d v="2011-12-19T00:00:00"/>
    <s v="Standard Class"/>
    <x v="557"/>
    <s v="Joy Daniels"/>
    <x v="0"/>
    <s v="United States"/>
    <x v="22"/>
    <x v="10"/>
    <n v="60610"/>
    <x v="2"/>
    <s v="TEC-AC-10002718"/>
    <x v="2"/>
    <x v="11"/>
    <s v="Belkin Standard 104 key USB Keyboard"/>
    <n v="35.016000000000005"/>
    <n v="3"/>
    <n v="0.2"/>
    <n v="-2.188500000000003"/>
  </r>
  <r>
    <n v="1976"/>
    <s v="CA-2011-110408"/>
    <x v="2"/>
    <x v="638"/>
    <d v="2011-10-20T00:00:00"/>
    <s v="Second Class"/>
    <x v="127"/>
    <s v="Alan Schoenberger"/>
    <x v="1"/>
    <s v="United States"/>
    <x v="122"/>
    <x v="19"/>
    <n v="36116"/>
    <x v="0"/>
    <s v="OFF-ST-10001522"/>
    <x v="1"/>
    <x v="4"/>
    <s v="Gould Plastics 18-Pocket Panel Bin, 34w x 5-1/4d x 20-1/2h"/>
    <n v="275.96999999999997"/>
    <n v="3"/>
    <n v="0"/>
    <n v="11.038799999999981"/>
  </r>
  <r>
    <n v="1977"/>
    <s v="CA-2011-110408"/>
    <x v="2"/>
    <x v="638"/>
    <d v="2011-10-20T00:00:00"/>
    <s v="Second Class"/>
    <x v="127"/>
    <s v="Alan Schoenberger"/>
    <x v="1"/>
    <s v="United States"/>
    <x v="122"/>
    <x v="19"/>
    <n v="36116"/>
    <x v="0"/>
    <s v="TEC-PH-10002352"/>
    <x v="2"/>
    <x v="7"/>
    <s v="Avaya IP Phone 1140E VoIP phone"/>
    <n v="1394.95"/>
    <n v="5"/>
    <n v="0"/>
    <n v="362.68699999999995"/>
  </r>
  <r>
    <n v="1978"/>
    <s v="CA-2011-110408"/>
    <x v="2"/>
    <x v="638"/>
    <d v="2011-10-20T00:00:00"/>
    <s v="Second Class"/>
    <x v="127"/>
    <s v="Alan Schoenberger"/>
    <x v="1"/>
    <s v="United States"/>
    <x v="122"/>
    <x v="19"/>
    <n v="36116"/>
    <x v="0"/>
    <s v="FUR-CH-10003774"/>
    <x v="0"/>
    <x v="1"/>
    <s v="Global Wood Trimmed Manager's Task Chair, Khaki"/>
    <n v="545.88"/>
    <n v="6"/>
    <n v="0"/>
    <n v="70.964399999999983"/>
  </r>
  <r>
    <n v="1979"/>
    <s v="CA-2012-109939"/>
    <x v="1"/>
    <x v="412"/>
    <d v="2012-05-12T00:00:00"/>
    <s v="Standard Class"/>
    <x v="211"/>
    <s v="Allen Armold"/>
    <x v="0"/>
    <s v="United States"/>
    <x v="127"/>
    <x v="21"/>
    <n v="97301"/>
    <x v="1"/>
    <s v="OFF-AR-10000127"/>
    <x v="1"/>
    <x v="6"/>
    <s v="Newell 321"/>
    <n v="5.2480000000000002"/>
    <n v="2"/>
    <n v="0.2"/>
    <n v="0.59039999999999915"/>
  </r>
  <r>
    <n v="1980"/>
    <s v="CA-2013-112669"/>
    <x v="0"/>
    <x v="167"/>
    <d v="2013-04-15T00:00:00"/>
    <s v="Same Day"/>
    <x v="446"/>
    <s v="Kean Takahito"/>
    <x v="0"/>
    <s v="United States"/>
    <x v="220"/>
    <x v="16"/>
    <n v="85301"/>
    <x v="1"/>
    <s v="FUR-CH-10004086"/>
    <x v="0"/>
    <x v="1"/>
    <s v="Hon 4070 Series Pagoda Armless Upholstered Stacking Chairs"/>
    <n v="933.53600000000006"/>
    <n v="4"/>
    <n v="0.2"/>
    <n v="105.02279999999996"/>
  </r>
  <r>
    <n v="1981"/>
    <s v="CA-2013-112669"/>
    <x v="0"/>
    <x v="167"/>
    <d v="2013-04-15T00:00:00"/>
    <s v="Same Day"/>
    <x v="446"/>
    <s v="Kean Takahito"/>
    <x v="0"/>
    <s v="United States"/>
    <x v="220"/>
    <x v="16"/>
    <n v="85301"/>
    <x v="1"/>
    <s v="OFF-ST-10001228"/>
    <x v="1"/>
    <x v="4"/>
    <s v="Fellowes Personal Hanging Folder Files, Navy"/>
    <n v="42.975999999999999"/>
    <n v="4"/>
    <n v="0.2"/>
    <n v="4.2976000000000028"/>
  </r>
  <r>
    <n v="1982"/>
    <s v="CA-2012-119592"/>
    <x v="1"/>
    <x v="639"/>
    <d v="2012-12-16T00:00:00"/>
    <s v="Second Class"/>
    <x v="152"/>
    <s v="Muhammed MacIntyre"/>
    <x v="1"/>
    <s v="United States"/>
    <x v="38"/>
    <x v="32"/>
    <n v="31907"/>
    <x v="0"/>
    <s v="OFF-BI-10004187"/>
    <x v="1"/>
    <x v="8"/>
    <s v="Staples"/>
    <n v="3.76"/>
    <n v="2"/>
    <n v="0"/>
    <n v="1.8047999999999997"/>
  </r>
  <r>
    <n v="1983"/>
    <s v="CA-2011-122749"/>
    <x v="2"/>
    <x v="640"/>
    <d v="2011-12-09T00:00:00"/>
    <s v="Standard Class"/>
    <x v="159"/>
    <s v="Nathan Gelder"/>
    <x v="0"/>
    <s v="United States"/>
    <x v="268"/>
    <x v="26"/>
    <n v="73120"/>
    <x v="2"/>
    <s v="TEC-PH-10003811"/>
    <x v="2"/>
    <x v="7"/>
    <s v="Jabra Supreme Plus Driver Edition Headset"/>
    <n v="479.96"/>
    <n v="4"/>
    <n v="0"/>
    <n v="134.3888"/>
  </r>
  <r>
    <n v="1984"/>
    <s v="CA-2011-164721"/>
    <x v="2"/>
    <x v="641"/>
    <d v="2011-11-27T00:00:00"/>
    <s v="Second Class"/>
    <x v="429"/>
    <s v="Laurel Workman"/>
    <x v="1"/>
    <s v="United States"/>
    <x v="71"/>
    <x v="1"/>
    <n v="94513"/>
    <x v="1"/>
    <s v="OFF-AP-10000240"/>
    <x v="1"/>
    <x v="9"/>
    <s v="Belkin F9G930V10-GRY 9 Outlet Surge"/>
    <n v="320.88"/>
    <n v="6"/>
    <n v="0"/>
    <n v="93.055199999999957"/>
  </r>
  <r>
    <n v="1985"/>
    <s v="CA-2011-164721"/>
    <x v="2"/>
    <x v="641"/>
    <d v="2011-11-27T00:00:00"/>
    <s v="Second Class"/>
    <x v="429"/>
    <s v="Laurel Workman"/>
    <x v="1"/>
    <s v="United States"/>
    <x v="71"/>
    <x v="1"/>
    <n v="94513"/>
    <x v="1"/>
    <s v="FUR-FU-10001940"/>
    <x v="0"/>
    <x v="5"/>
    <s v="Staples"/>
    <n v="23.88"/>
    <n v="3"/>
    <n v="0"/>
    <n v="10.507200000000001"/>
  </r>
  <r>
    <n v="1986"/>
    <s v="CA-2011-164721"/>
    <x v="2"/>
    <x v="641"/>
    <d v="2011-11-27T00:00:00"/>
    <s v="Second Class"/>
    <x v="429"/>
    <s v="Laurel Workman"/>
    <x v="1"/>
    <s v="United States"/>
    <x v="71"/>
    <x v="1"/>
    <n v="94513"/>
    <x v="1"/>
    <s v="OFF-PA-10000575"/>
    <x v="1"/>
    <x v="10"/>
    <s v="Wirebound Message Books, Four 2 3/4 x 5 White Forms per Page"/>
    <n v="26.76"/>
    <n v="4"/>
    <n v="0"/>
    <n v="12.3096"/>
  </r>
  <r>
    <n v="1987"/>
    <s v="CA-2013-147417"/>
    <x v="0"/>
    <x v="197"/>
    <d v="2013-07-28T00:00:00"/>
    <s v="First Class"/>
    <x v="558"/>
    <s v="Christy Brittain"/>
    <x v="0"/>
    <s v="United States"/>
    <x v="38"/>
    <x v="24"/>
    <n v="43229"/>
    <x v="3"/>
    <s v="TEC-CO-10001449"/>
    <x v="2"/>
    <x v="16"/>
    <s v="Hewlett Packard LaserJet 3310 Copier"/>
    <n v="1439.9759999999999"/>
    <n v="4"/>
    <n v="0.4"/>
    <n v="191.99680000000001"/>
  </r>
  <r>
    <n v="1988"/>
    <s v="CA-2012-127509"/>
    <x v="1"/>
    <x v="529"/>
    <d v="2012-11-13T00:00:00"/>
    <s v="Standard Class"/>
    <x v="548"/>
    <s v="Adam Shillingsburg"/>
    <x v="0"/>
    <s v="United States"/>
    <x v="24"/>
    <x v="25"/>
    <n v="65807"/>
    <x v="2"/>
    <s v="OFF-BI-10002393"/>
    <x v="1"/>
    <x v="8"/>
    <s v="Binder Posts"/>
    <n v="17.22"/>
    <n v="3"/>
    <n v="0"/>
    <n v="7.9212000000000007"/>
  </r>
  <r>
    <n v="1989"/>
    <s v="CA-2012-127509"/>
    <x v="1"/>
    <x v="529"/>
    <d v="2012-11-13T00:00:00"/>
    <s v="Standard Class"/>
    <x v="548"/>
    <s v="Adam Shillingsburg"/>
    <x v="0"/>
    <s v="United States"/>
    <x v="24"/>
    <x v="25"/>
    <n v="65807"/>
    <x v="2"/>
    <s v="FUR-TA-10002855"/>
    <x v="0"/>
    <x v="3"/>
    <s v="Bevis Round Conference Table Top &amp; Single Column Base"/>
    <n v="1024.3800000000001"/>
    <n v="7"/>
    <n v="0"/>
    <n v="215.11979999999994"/>
  </r>
  <r>
    <n v="1990"/>
    <s v="CA-2012-127509"/>
    <x v="1"/>
    <x v="529"/>
    <d v="2012-11-13T00:00:00"/>
    <s v="Standard Class"/>
    <x v="548"/>
    <s v="Adam Shillingsburg"/>
    <x v="0"/>
    <s v="United States"/>
    <x v="24"/>
    <x v="25"/>
    <n v="65807"/>
    <x v="2"/>
    <s v="OFF-EN-10000781"/>
    <x v="1"/>
    <x v="12"/>
    <s v="#10- 4 1/8&quot; x 9 1/2&quot; Recycled Envelopes"/>
    <n v="26.22"/>
    <n v="3"/>
    <n v="0"/>
    <n v="12.323399999999999"/>
  </r>
  <r>
    <n v="1991"/>
    <s v="CA-2012-127509"/>
    <x v="1"/>
    <x v="529"/>
    <d v="2012-11-13T00:00:00"/>
    <s v="Standard Class"/>
    <x v="548"/>
    <s v="Adam Shillingsburg"/>
    <x v="0"/>
    <s v="United States"/>
    <x v="24"/>
    <x v="25"/>
    <n v="65807"/>
    <x v="2"/>
    <s v="OFF-PA-10002160"/>
    <x v="1"/>
    <x v="10"/>
    <s v="Xerox 1978"/>
    <n v="17.34"/>
    <n v="3"/>
    <n v="0"/>
    <n v="8.4966000000000008"/>
  </r>
  <r>
    <n v="1992"/>
    <s v="CA-2014-111374"/>
    <x v="3"/>
    <x v="642"/>
    <d v="2014-03-01T00:00:00"/>
    <s v="Standard Class"/>
    <x v="558"/>
    <s v="Christy Brittain"/>
    <x v="0"/>
    <s v="United States"/>
    <x v="10"/>
    <x v="9"/>
    <n v="19134"/>
    <x v="3"/>
    <s v="OFF-BI-10004970"/>
    <x v="1"/>
    <x v="8"/>
    <s v="ACCOHIDE 3-Ring Binder, Blue, 1&quot;"/>
    <n v="4.9560000000000004"/>
    <n v="4"/>
    <n v="0.7"/>
    <n v="-3.7995999999999981"/>
  </r>
  <r>
    <n v="1993"/>
    <s v="CA-2014-133648"/>
    <x v="3"/>
    <x v="643"/>
    <d v="2014-07-03T00:00:00"/>
    <s v="Standard Class"/>
    <x v="529"/>
    <s v="Max Ludwig"/>
    <x v="2"/>
    <s v="United States"/>
    <x v="24"/>
    <x v="21"/>
    <n v="97477"/>
    <x v="1"/>
    <s v="OFF-LA-10003923"/>
    <x v="1"/>
    <x v="2"/>
    <s v="Alphabetical Labels for Top Tab Filing"/>
    <n v="71.040000000000006"/>
    <n v="6"/>
    <n v="0.2"/>
    <n v="26.640000000000004"/>
  </r>
  <r>
    <n v="1994"/>
    <s v="CA-2014-133648"/>
    <x v="3"/>
    <x v="643"/>
    <d v="2014-07-03T00:00:00"/>
    <s v="Standard Class"/>
    <x v="529"/>
    <s v="Max Ludwig"/>
    <x v="2"/>
    <s v="United States"/>
    <x v="24"/>
    <x v="21"/>
    <n v="97477"/>
    <x v="1"/>
    <s v="OFF-AR-10002257"/>
    <x v="1"/>
    <x v="6"/>
    <s v="Eldon Spacemaker Box, Quick-Snap Lid, Clear"/>
    <n v="5.3440000000000003"/>
    <n v="2"/>
    <n v="0.2"/>
    <n v="0.73479999999999923"/>
  </r>
  <r>
    <n v="1995"/>
    <s v="CA-2014-133648"/>
    <x v="3"/>
    <x v="643"/>
    <d v="2014-07-03T00:00:00"/>
    <s v="Standard Class"/>
    <x v="529"/>
    <s v="Max Ludwig"/>
    <x v="2"/>
    <s v="United States"/>
    <x v="24"/>
    <x v="21"/>
    <n v="97477"/>
    <x v="1"/>
    <s v="OFF-FA-10004395"/>
    <x v="1"/>
    <x v="13"/>
    <s v="Plymouth Boxed Rubber Bands by Plymouth"/>
    <n v="11.304"/>
    <n v="3"/>
    <n v="0.2"/>
    <n v="-2.1194999999999999"/>
  </r>
  <r>
    <n v="1996"/>
    <s v="US-2014-147221"/>
    <x v="3"/>
    <x v="574"/>
    <d v="2014-12-05T00:00:00"/>
    <s v="Second Class"/>
    <x v="559"/>
    <s v="Joy Smith"/>
    <x v="0"/>
    <s v="United States"/>
    <x v="12"/>
    <x v="5"/>
    <n v="77036"/>
    <x v="2"/>
    <s v="OFF-AP-10002534"/>
    <x v="1"/>
    <x v="9"/>
    <s v="3.6 Cubic Foot Counter Height Office Refrigerator"/>
    <n v="294.61999999999995"/>
    <n v="5"/>
    <n v="0.8"/>
    <n v="-766.01199999999994"/>
  </r>
  <r>
    <n v="1997"/>
    <s v="US-2014-147221"/>
    <x v="3"/>
    <x v="574"/>
    <d v="2014-12-05T00:00:00"/>
    <s v="Second Class"/>
    <x v="559"/>
    <s v="Joy Smith"/>
    <x v="0"/>
    <s v="United States"/>
    <x v="12"/>
    <x v="5"/>
    <n v="77036"/>
    <x v="2"/>
    <s v="FUR-FU-10004020"/>
    <x v="0"/>
    <x v="5"/>
    <s v="Advantus Panel Wall Acrylic Frame"/>
    <n v="8.7520000000000007"/>
    <n v="4"/>
    <n v="0.6"/>
    <n v="-3.719599999999998"/>
  </r>
  <r>
    <n v="1998"/>
    <s v="CA-2011-131905"/>
    <x v="2"/>
    <x v="644"/>
    <d v="2011-02-10T00:00:00"/>
    <s v="First Class"/>
    <x v="540"/>
    <s v="Neil Ducich"/>
    <x v="1"/>
    <s v="United States"/>
    <x v="269"/>
    <x v="17"/>
    <n v="23320"/>
    <x v="0"/>
    <s v="OFF-LA-10002787"/>
    <x v="1"/>
    <x v="2"/>
    <s v="Avery 480"/>
    <n v="15"/>
    <n v="4"/>
    <n v="0"/>
    <n v="7.1999999999999993"/>
  </r>
  <r>
    <n v="1999"/>
    <s v="CA-2011-131905"/>
    <x v="2"/>
    <x v="644"/>
    <d v="2011-02-10T00:00:00"/>
    <s v="First Class"/>
    <x v="540"/>
    <s v="Neil Ducich"/>
    <x v="1"/>
    <s v="United States"/>
    <x v="269"/>
    <x v="17"/>
    <n v="23320"/>
    <x v="0"/>
    <s v="TEC-PH-10003645"/>
    <x v="2"/>
    <x v="7"/>
    <s v="Aastra 57i VoIP phone"/>
    <n v="161.61000000000001"/>
    <n v="1"/>
    <n v="0"/>
    <n v="42.018600000000006"/>
  </r>
  <r>
    <n v="2000"/>
    <s v="CA-2011-131905"/>
    <x v="2"/>
    <x v="644"/>
    <d v="2011-02-10T00:00:00"/>
    <s v="First Class"/>
    <x v="540"/>
    <s v="Neil Ducich"/>
    <x v="1"/>
    <s v="United States"/>
    <x v="269"/>
    <x v="17"/>
    <n v="23320"/>
    <x v="0"/>
    <s v="TEC-PH-10001615"/>
    <x v="2"/>
    <x v="7"/>
    <s v="AT&amp;T CL82213"/>
    <n v="144.94999999999999"/>
    <n v="5"/>
    <n v="0"/>
    <n v="42.035499999999985"/>
  </r>
  <r>
    <n v="2001"/>
    <s v="CA-2014-166128"/>
    <x v="3"/>
    <x v="645"/>
    <d v="2014-04-19T00:00:00"/>
    <s v="Standard Class"/>
    <x v="560"/>
    <s v="Luke Weiss"/>
    <x v="0"/>
    <s v="United States"/>
    <x v="45"/>
    <x v="1"/>
    <n v="91104"/>
    <x v="1"/>
    <s v="TEC-AC-10001767"/>
    <x v="2"/>
    <x v="11"/>
    <s v="SanDisk Ultra 64 GB MicroSDHC Class 10 Memory Card"/>
    <n v="199.95000000000002"/>
    <n v="5"/>
    <n v="0"/>
    <n v="21.994499999999988"/>
  </r>
  <r>
    <n v="2002"/>
    <s v="CA-2014-166128"/>
    <x v="3"/>
    <x v="645"/>
    <d v="2014-04-19T00:00:00"/>
    <s v="Standard Class"/>
    <x v="560"/>
    <s v="Luke Weiss"/>
    <x v="0"/>
    <s v="United States"/>
    <x v="45"/>
    <x v="1"/>
    <n v="91104"/>
    <x v="1"/>
    <s v="OFF-AR-10001221"/>
    <x v="1"/>
    <x v="6"/>
    <s v="Dixon Ticonderoga Erasable Colored Pencil Set, 12-Color"/>
    <n v="41.86"/>
    <n v="7"/>
    <n v="0"/>
    <n v="14.232399999999998"/>
  </r>
  <r>
    <n v="2003"/>
    <s v="CA-2014-163510"/>
    <x v="3"/>
    <x v="53"/>
    <d v="2014-12-29T00:00:00"/>
    <s v="Second Class"/>
    <x v="527"/>
    <s v="Joni Wasserman"/>
    <x v="0"/>
    <s v="United States"/>
    <x v="103"/>
    <x v="0"/>
    <n v="40214"/>
    <x v="0"/>
    <s v="OFF-ST-10000563"/>
    <x v="1"/>
    <x v="4"/>
    <s v="Fellowes Bankers Box Stor/Drawer Steel Plus"/>
    <n v="95.94"/>
    <n v="3"/>
    <n v="0"/>
    <n v="9.5940000000000012"/>
  </r>
  <r>
    <n v="2004"/>
    <s v="CA-2014-163510"/>
    <x v="3"/>
    <x v="53"/>
    <d v="2014-12-29T00:00:00"/>
    <s v="Second Class"/>
    <x v="527"/>
    <s v="Joni Wasserman"/>
    <x v="0"/>
    <s v="United States"/>
    <x v="103"/>
    <x v="0"/>
    <n v="40214"/>
    <x v="0"/>
    <s v="FUR-CH-10001146"/>
    <x v="0"/>
    <x v="1"/>
    <s v="Global Value Mid-Back Manager's Chair, Gray"/>
    <n v="304.45"/>
    <n v="5"/>
    <n v="0"/>
    <n v="76.112499999999983"/>
  </r>
  <r>
    <n v="2005"/>
    <s v="US-2014-143028"/>
    <x v="3"/>
    <x v="645"/>
    <d v="2014-04-19T00:00:00"/>
    <s v="Standard Class"/>
    <x v="337"/>
    <s v="Sample Company A"/>
    <x v="2"/>
    <s v="United States"/>
    <x v="270"/>
    <x v="5"/>
    <n v="79424"/>
    <x v="2"/>
    <s v="OFF-BI-10004738"/>
    <x v="1"/>
    <x v="8"/>
    <s v="Flexible Leather- Look Classic Collection Ring Binder"/>
    <n v="11.363999999999997"/>
    <n v="3"/>
    <n v="0.8"/>
    <n v="-17.045999999999999"/>
  </r>
  <r>
    <n v="2006"/>
    <s v="CA-2011-111150"/>
    <x v="2"/>
    <x v="520"/>
    <d v="2012-01-04T00:00:00"/>
    <s v="Standard Class"/>
    <x v="338"/>
    <s v="Rob Williams"/>
    <x v="1"/>
    <s v="United States"/>
    <x v="29"/>
    <x v="25"/>
    <n v="65203"/>
    <x v="2"/>
    <s v="OFF-AR-10000034"/>
    <x v="1"/>
    <x v="6"/>
    <s v="BIC Brite Liner Grip Highlighters, Assorted, 5/Pack"/>
    <n v="29.68"/>
    <n v="7"/>
    <n v="0"/>
    <n v="11.575199999999999"/>
  </r>
  <r>
    <n v="2007"/>
    <s v="CA-2011-111150"/>
    <x v="2"/>
    <x v="520"/>
    <d v="2012-01-04T00:00:00"/>
    <s v="Standard Class"/>
    <x v="338"/>
    <s v="Rob Williams"/>
    <x v="1"/>
    <s v="United States"/>
    <x v="29"/>
    <x v="25"/>
    <n v="65203"/>
    <x v="2"/>
    <s v="TEC-AC-10000290"/>
    <x v="2"/>
    <x v="11"/>
    <s v="Sabrent 4-Port USB 2.0 Hub"/>
    <n v="47.53"/>
    <n v="7"/>
    <n v="0"/>
    <n v="16.160200000000003"/>
  </r>
  <r>
    <n v="2008"/>
    <s v="CA-2014-165386"/>
    <x v="3"/>
    <x v="646"/>
    <d v="2014-08-05T00:00:00"/>
    <s v="First Class"/>
    <x v="496"/>
    <s v="Charlotte Melton"/>
    <x v="0"/>
    <s v="United States"/>
    <x v="22"/>
    <x v="10"/>
    <n v="60623"/>
    <x v="2"/>
    <s v="FUR-BO-10003034"/>
    <x v="0"/>
    <x v="0"/>
    <s v="O'Sullivan Elevations Bookcase, Cherry Finish"/>
    <n v="183.37199999999999"/>
    <n v="2"/>
    <n v="0.3"/>
    <n v="-36.674399999999991"/>
  </r>
  <r>
    <n v="2009"/>
    <s v="CA-2011-116407"/>
    <x v="2"/>
    <x v="647"/>
    <d v="2011-11-21T00:00:00"/>
    <s v="Standard Class"/>
    <x v="440"/>
    <s v="Jamie Frazer"/>
    <x v="0"/>
    <s v="United States"/>
    <x v="271"/>
    <x v="18"/>
    <n v="37604"/>
    <x v="0"/>
    <s v="OFF-AR-10001315"/>
    <x v="1"/>
    <x v="6"/>
    <s v="Newell 310"/>
    <n v="4.2240000000000002"/>
    <n v="3"/>
    <n v="0.2"/>
    <n v="0.47519999999999984"/>
  </r>
  <r>
    <n v="2010"/>
    <s v="CA-2011-116407"/>
    <x v="2"/>
    <x v="647"/>
    <d v="2011-11-21T00:00:00"/>
    <s v="Standard Class"/>
    <x v="440"/>
    <s v="Jamie Frazer"/>
    <x v="0"/>
    <s v="United States"/>
    <x v="271"/>
    <x v="18"/>
    <n v="37604"/>
    <x v="0"/>
    <s v="OFF-AP-10002118"/>
    <x v="1"/>
    <x v="9"/>
    <s v="1.7 Cubic Foot Compact &quot;Cube&quot; Office Refrigerators"/>
    <n v="333.05600000000004"/>
    <n v="2"/>
    <n v="0.2"/>
    <n v="29.142400000000009"/>
  </r>
  <r>
    <n v="2011"/>
    <s v="CA-2011-116407"/>
    <x v="2"/>
    <x v="647"/>
    <d v="2011-11-21T00:00:00"/>
    <s v="Standard Class"/>
    <x v="440"/>
    <s v="Jamie Frazer"/>
    <x v="0"/>
    <s v="United States"/>
    <x v="271"/>
    <x v="18"/>
    <n v="37604"/>
    <x v="0"/>
    <s v="OFF-PA-10002137"/>
    <x v="1"/>
    <x v="10"/>
    <s v="Southworth 100% Résumé Paper, 24lb."/>
    <n v="24.896000000000001"/>
    <n v="4"/>
    <n v="0.2"/>
    <n v="7.7799999999999976"/>
  </r>
  <r>
    <n v="2012"/>
    <s v="CA-2012-155761"/>
    <x v="1"/>
    <x v="555"/>
    <d v="2012-12-11T00:00:00"/>
    <s v="Same Day"/>
    <x v="561"/>
    <s v="Stuart Calhoun"/>
    <x v="0"/>
    <s v="United States"/>
    <x v="12"/>
    <x v="5"/>
    <n v="77041"/>
    <x v="2"/>
    <s v="TEC-AC-10001606"/>
    <x v="2"/>
    <x v="11"/>
    <s v="Logitech Wireless Performance Mouse MX for PC and Mac"/>
    <n v="159.98400000000001"/>
    <n v="2"/>
    <n v="0.2"/>
    <n v="35.996400000000001"/>
  </r>
  <r>
    <n v="2013"/>
    <s v="CA-2012-155761"/>
    <x v="1"/>
    <x v="555"/>
    <d v="2012-12-11T00:00:00"/>
    <s v="Same Day"/>
    <x v="561"/>
    <s v="Stuart Calhoun"/>
    <x v="0"/>
    <s v="United States"/>
    <x v="12"/>
    <x v="5"/>
    <n v="77041"/>
    <x v="2"/>
    <s v="OFF-ST-10000943"/>
    <x v="1"/>
    <x v="4"/>
    <s v="Eldon ProFile File 'N Store Portable File Tub Letter/Legal Size Black"/>
    <n v="46.344000000000001"/>
    <n v="3"/>
    <n v="0.2"/>
    <n v="4.6344000000000012"/>
  </r>
  <r>
    <n v="2014"/>
    <s v="CA-2013-145905"/>
    <x v="0"/>
    <x v="31"/>
    <d v="2013-09-24T00:00:00"/>
    <s v="Standard Class"/>
    <x v="562"/>
    <s v="Anne McFarland"/>
    <x v="0"/>
    <s v="United States"/>
    <x v="109"/>
    <x v="19"/>
    <n v="36830"/>
    <x v="0"/>
    <s v="FUR-CH-10001854"/>
    <x v="0"/>
    <x v="1"/>
    <s v="Office Star - Professional Matrix Back Chair with 2-to-1 Synchro Tilt and Mesh Fabric Seat"/>
    <n v="350.98"/>
    <n v="1"/>
    <n v="0"/>
    <n v="84.23520000000002"/>
  </r>
  <r>
    <n v="2015"/>
    <s v="CA-2013-145905"/>
    <x v="0"/>
    <x v="31"/>
    <d v="2013-09-24T00:00:00"/>
    <s v="Standard Class"/>
    <x v="562"/>
    <s v="Anne McFarland"/>
    <x v="0"/>
    <s v="United States"/>
    <x v="109"/>
    <x v="19"/>
    <n v="36830"/>
    <x v="0"/>
    <s v="OFF-PA-10000533"/>
    <x v="1"/>
    <x v="10"/>
    <s v="Southworth Parchment Paper &amp; Envelopes"/>
    <n v="13.08"/>
    <n v="2"/>
    <n v="0"/>
    <n v="6.0167999999999999"/>
  </r>
  <r>
    <n v="2016"/>
    <s v="CA-2013-145905"/>
    <x v="0"/>
    <x v="31"/>
    <d v="2013-09-24T00:00:00"/>
    <s v="Standard Class"/>
    <x v="562"/>
    <s v="Anne McFarland"/>
    <x v="0"/>
    <s v="United States"/>
    <x v="109"/>
    <x v="19"/>
    <n v="36830"/>
    <x v="0"/>
    <s v="OFF-ST-10003716"/>
    <x v="1"/>
    <x v="4"/>
    <s v="Tennsco Double-Tier Lockers"/>
    <n v="900.08"/>
    <n v="4"/>
    <n v="0"/>
    <n v="117.0104"/>
  </r>
  <r>
    <n v="2017"/>
    <s v="CA-2012-113110"/>
    <x v="1"/>
    <x v="531"/>
    <d v="2012-03-23T00:00:00"/>
    <s v="Standard Class"/>
    <x v="318"/>
    <s v="Berenike Kampe"/>
    <x v="0"/>
    <s v="United States"/>
    <x v="272"/>
    <x v="1"/>
    <n v="92404"/>
    <x v="1"/>
    <s v="OFF-BI-10000088"/>
    <x v="1"/>
    <x v="8"/>
    <s v="GBC Imprintable Covers"/>
    <n v="17.568000000000001"/>
    <n v="2"/>
    <n v="0.2"/>
    <n v="6.3684000000000003"/>
  </r>
  <r>
    <n v="2018"/>
    <s v="CA-2012-113110"/>
    <x v="1"/>
    <x v="531"/>
    <d v="2012-03-23T00:00:00"/>
    <s v="Standard Class"/>
    <x v="318"/>
    <s v="Berenike Kampe"/>
    <x v="0"/>
    <s v="United States"/>
    <x v="272"/>
    <x v="1"/>
    <n v="92404"/>
    <x v="1"/>
    <s v="OFF-LA-10000240"/>
    <x v="1"/>
    <x v="2"/>
    <s v="Self-Adhesive Address Labels for Typewriters by Universal"/>
    <n v="14.62"/>
    <n v="2"/>
    <n v="0"/>
    <n v="6.8713999999999995"/>
  </r>
  <r>
    <n v="2019"/>
    <s v="CA-2012-113110"/>
    <x v="1"/>
    <x v="531"/>
    <d v="2012-03-23T00:00:00"/>
    <s v="Standard Class"/>
    <x v="318"/>
    <s v="Berenike Kampe"/>
    <x v="0"/>
    <s v="United States"/>
    <x v="272"/>
    <x v="1"/>
    <n v="92404"/>
    <x v="1"/>
    <s v="OFF-SU-10001165"/>
    <x v="1"/>
    <x v="14"/>
    <s v="Acme Elite Stainless Steel Scissors"/>
    <n v="33.36"/>
    <n v="4"/>
    <n v="0"/>
    <n v="8.6736000000000004"/>
  </r>
  <r>
    <n v="2020"/>
    <s v="CA-2012-113110"/>
    <x v="1"/>
    <x v="531"/>
    <d v="2012-03-23T00:00:00"/>
    <s v="Standard Class"/>
    <x v="318"/>
    <s v="Berenike Kampe"/>
    <x v="0"/>
    <s v="United States"/>
    <x v="272"/>
    <x v="1"/>
    <n v="92404"/>
    <x v="1"/>
    <s v="OFF-PA-10002749"/>
    <x v="1"/>
    <x v="10"/>
    <s v="Wirebound Message Books, 5-1/2 x 4 Forms, 2 or 4 Forms per Page"/>
    <n v="40.14"/>
    <n v="6"/>
    <n v="0"/>
    <n v="19.668600000000001"/>
  </r>
  <r>
    <n v="2021"/>
    <s v="CA-2013-168354"/>
    <x v="0"/>
    <x v="251"/>
    <d v="2013-09-22T00:00:00"/>
    <s v="First Class"/>
    <x v="563"/>
    <s v="Rick Huthwaite"/>
    <x v="2"/>
    <s v="United States"/>
    <x v="205"/>
    <x v="34"/>
    <n v="2908"/>
    <x v="3"/>
    <s v="OFF-ST-10001490"/>
    <x v="1"/>
    <x v="4"/>
    <s v="Hot File 7-Pocket, Floor Stand"/>
    <n v="1606.23"/>
    <n v="9"/>
    <n v="0"/>
    <n v="481.86899999999986"/>
  </r>
  <r>
    <n v="2022"/>
    <s v="CA-2013-168354"/>
    <x v="0"/>
    <x v="251"/>
    <d v="2013-09-22T00:00:00"/>
    <s v="First Class"/>
    <x v="563"/>
    <s v="Rick Huthwaite"/>
    <x v="2"/>
    <s v="United States"/>
    <x v="205"/>
    <x v="34"/>
    <n v="2908"/>
    <x v="3"/>
    <s v="OFF-PA-10002377"/>
    <x v="1"/>
    <x v="10"/>
    <s v="Adams Telephone Message Book W/Dividers/Space For Phone Numbers, 5 1/4&quot;X8 1/2&quot;, 200/Messages"/>
    <n v="17.04"/>
    <n v="3"/>
    <n v="0"/>
    <n v="7.6679999999999993"/>
  </r>
  <r>
    <n v="2023"/>
    <s v="CA-2013-168354"/>
    <x v="0"/>
    <x v="251"/>
    <d v="2013-09-22T00:00:00"/>
    <s v="First Class"/>
    <x v="563"/>
    <s v="Rick Huthwaite"/>
    <x v="2"/>
    <s v="United States"/>
    <x v="205"/>
    <x v="34"/>
    <n v="2908"/>
    <x v="3"/>
    <s v="OFF-BI-10004826"/>
    <x v="1"/>
    <x v="8"/>
    <s v="JM Magazine Binder"/>
    <n v="49.53"/>
    <n v="3"/>
    <n v="0"/>
    <n v="23.774400000000004"/>
  </r>
  <r>
    <n v="2024"/>
    <s v="CA-2013-168354"/>
    <x v="0"/>
    <x v="251"/>
    <d v="2013-09-22T00:00:00"/>
    <s v="First Class"/>
    <x v="563"/>
    <s v="Rick Huthwaite"/>
    <x v="2"/>
    <s v="United States"/>
    <x v="205"/>
    <x v="34"/>
    <n v="2908"/>
    <x v="3"/>
    <s v="FUR-CH-10004675"/>
    <x v="0"/>
    <x v="1"/>
    <s v="Lifetime Advantage Folding Chairs, 4/Carton"/>
    <n v="872.32"/>
    <n v="4"/>
    <n v="0"/>
    <n v="244.24959999999999"/>
  </r>
  <r>
    <n v="2025"/>
    <s v="US-2014-111241"/>
    <x v="3"/>
    <x v="648"/>
    <d v="2014-08-23T00:00:00"/>
    <s v="Second Class"/>
    <x v="421"/>
    <s v="Gene McClure"/>
    <x v="0"/>
    <s v="United States"/>
    <x v="201"/>
    <x v="1"/>
    <n v="93727"/>
    <x v="1"/>
    <s v="OFF-BI-10002867"/>
    <x v="1"/>
    <x v="8"/>
    <s v="GBC Recycled Regency Composition Covers"/>
    <n v="239.12000000000003"/>
    <n v="5"/>
    <n v="0.2"/>
    <n v="77.71399999999997"/>
  </r>
  <r>
    <n v="2026"/>
    <s v="CA-2012-114237"/>
    <x v="1"/>
    <x v="649"/>
    <d v="2012-03-15T00:00:00"/>
    <s v="First Class"/>
    <x v="507"/>
    <s v="Marc Crier"/>
    <x v="0"/>
    <s v="United States"/>
    <x v="4"/>
    <x v="4"/>
    <n v="98103"/>
    <x v="1"/>
    <s v="FUR-BO-10004409"/>
    <x v="0"/>
    <x v="0"/>
    <s v="Safco Value Mate Series Steel Bookcases, Baked Enamel Finish on Steel, Gray"/>
    <n v="141.96"/>
    <n v="2"/>
    <n v="0"/>
    <n v="39.748800000000003"/>
  </r>
  <r>
    <n v="2027"/>
    <s v="CA-2013-113516"/>
    <x v="0"/>
    <x v="162"/>
    <d v="2013-09-11T00:00:00"/>
    <s v="Second Class"/>
    <x v="91"/>
    <s v="Valerie Mitchum"/>
    <x v="2"/>
    <s v="United States"/>
    <x v="152"/>
    <x v="1"/>
    <n v="93534"/>
    <x v="1"/>
    <s v="OFF-BI-10002225"/>
    <x v="1"/>
    <x v="8"/>
    <s v="Square Ring Data Binders, Rigid 75 Pt. Covers, 11&quot; x 14-7/8&quot;"/>
    <n v="33.024000000000001"/>
    <n v="2"/>
    <n v="0.2"/>
    <n v="11.558399999999999"/>
  </r>
  <r>
    <n v="2028"/>
    <s v="CA-2013-113516"/>
    <x v="0"/>
    <x v="162"/>
    <d v="2013-09-11T00:00:00"/>
    <s v="Second Class"/>
    <x v="91"/>
    <s v="Valerie Mitchum"/>
    <x v="2"/>
    <s v="United States"/>
    <x v="152"/>
    <x v="1"/>
    <n v="93534"/>
    <x v="1"/>
    <s v="OFF-BI-10001989"/>
    <x v="1"/>
    <x v="8"/>
    <s v="Premium Transparent Presentation Covers by GBC"/>
    <n v="67.13600000000001"/>
    <n v="4"/>
    <n v="0.2"/>
    <n v="23.497599999999995"/>
  </r>
  <r>
    <n v="2029"/>
    <s v="CA-2012-117961"/>
    <x v="1"/>
    <x v="650"/>
    <d v="2012-11-30T00:00:00"/>
    <s v="Standard Class"/>
    <x v="323"/>
    <s v="Guy Phonely"/>
    <x v="1"/>
    <s v="United States"/>
    <x v="273"/>
    <x v="31"/>
    <n v="1453"/>
    <x v="3"/>
    <s v="OFF-BI-10000343"/>
    <x v="1"/>
    <x v="8"/>
    <s v="Pressboard Covers with Storage Hooks, 9 1/2&quot; x 11&quot;, Light Blue"/>
    <n v="14.73"/>
    <n v="3"/>
    <n v="0"/>
    <n v="6.9230999999999998"/>
  </r>
  <r>
    <n v="2030"/>
    <s v="CA-2012-117961"/>
    <x v="1"/>
    <x v="650"/>
    <d v="2012-11-30T00:00:00"/>
    <s v="Standard Class"/>
    <x v="323"/>
    <s v="Guy Phonely"/>
    <x v="1"/>
    <s v="United States"/>
    <x v="273"/>
    <x v="31"/>
    <n v="1453"/>
    <x v="3"/>
    <s v="OFF-ST-10001172"/>
    <x v="1"/>
    <x v="4"/>
    <s v="Tennsco Lockers, Sand"/>
    <n v="104.9"/>
    <n v="5"/>
    <n v="0"/>
    <n v="25.175999999999998"/>
  </r>
  <r>
    <n v="2031"/>
    <s v="CA-2012-117961"/>
    <x v="1"/>
    <x v="650"/>
    <d v="2012-11-30T00:00:00"/>
    <s v="Standard Class"/>
    <x v="323"/>
    <s v="Guy Phonely"/>
    <x v="1"/>
    <s v="United States"/>
    <x v="273"/>
    <x v="31"/>
    <n v="1453"/>
    <x v="3"/>
    <s v="OFF-BI-10003707"/>
    <x v="1"/>
    <x v="8"/>
    <s v="Aluminum Screw Posts"/>
    <n v="61.04"/>
    <n v="4"/>
    <n v="0"/>
    <n v="30.52"/>
  </r>
  <r>
    <n v="2032"/>
    <s v="CA-2012-117961"/>
    <x v="1"/>
    <x v="650"/>
    <d v="2012-11-30T00:00:00"/>
    <s v="Standard Class"/>
    <x v="323"/>
    <s v="Guy Phonely"/>
    <x v="1"/>
    <s v="United States"/>
    <x v="273"/>
    <x v="31"/>
    <n v="1453"/>
    <x v="3"/>
    <s v="OFF-PA-10001274"/>
    <x v="1"/>
    <x v="10"/>
    <s v="Loose Memo Sheets"/>
    <n v="10.95"/>
    <n v="3"/>
    <n v="0"/>
    <n v="5.1464999999999996"/>
  </r>
  <r>
    <n v="2033"/>
    <s v="CA-2013-128923"/>
    <x v="0"/>
    <x v="10"/>
    <d v="2013-12-14T00:00:00"/>
    <s v="Standard Class"/>
    <x v="334"/>
    <s v="George Bell"/>
    <x v="1"/>
    <s v="United States"/>
    <x v="5"/>
    <x v="5"/>
    <n v="76106"/>
    <x v="2"/>
    <s v="OFF-PA-10002250"/>
    <x v="1"/>
    <x v="10"/>
    <s v="Things To Do Today Pad"/>
    <n v="9.3920000000000012"/>
    <n v="2"/>
    <n v="0.2"/>
    <n v="3.2871999999999999"/>
  </r>
  <r>
    <n v="2034"/>
    <s v="CA-2013-128923"/>
    <x v="0"/>
    <x v="10"/>
    <d v="2013-12-14T00:00:00"/>
    <s v="Standard Class"/>
    <x v="334"/>
    <s v="George Bell"/>
    <x v="1"/>
    <s v="United States"/>
    <x v="5"/>
    <x v="5"/>
    <n v="76106"/>
    <x v="2"/>
    <s v="OFF-AR-10000475"/>
    <x v="1"/>
    <x v="6"/>
    <s v="Hunt BOSTON Vista Battery-Operated Pencil Sharpener, Black"/>
    <n v="9.3280000000000012"/>
    <n v="1"/>
    <n v="0.2"/>
    <n v="0.8162000000000007"/>
  </r>
  <r>
    <n v="2035"/>
    <s v="CA-2014-162481"/>
    <x v="3"/>
    <x v="145"/>
    <d v="2014-09-30T00:00:00"/>
    <s v="Standard Class"/>
    <x v="564"/>
    <s v="Carol Triggs"/>
    <x v="0"/>
    <s v="United States"/>
    <x v="30"/>
    <x v="11"/>
    <n v="55901"/>
    <x v="2"/>
    <s v="OFF-BI-10002976"/>
    <x v="1"/>
    <x v="8"/>
    <s v="ACCOHIDE Binder by Acco"/>
    <n v="8.26"/>
    <n v="2"/>
    <n v="0"/>
    <n v="3.8822000000000001"/>
  </r>
  <r>
    <n v="2036"/>
    <s v="CA-2014-162481"/>
    <x v="3"/>
    <x v="145"/>
    <d v="2014-09-30T00:00:00"/>
    <s v="Standard Class"/>
    <x v="564"/>
    <s v="Carol Triggs"/>
    <x v="0"/>
    <s v="United States"/>
    <x v="30"/>
    <x v="11"/>
    <n v="55901"/>
    <x v="2"/>
    <s v="FUR-CH-10003061"/>
    <x v="0"/>
    <x v="1"/>
    <s v="Global Leather Task Chair, Black"/>
    <n v="269.96999999999997"/>
    <n v="3"/>
    <n v="0"/>
    <n v="51.294299999999964"/>
  </r>
  <r>
    <n v="2037"/>
    <s v="CA-2012-119214"/>
    <x v="1"/>
    <x v="651"/>
    <d v="2012-01-27T00:00:00"/>
    <s v="Standard Class"/>
    <x v="194"/>
    <s v="Carl Weiss"/>
    <x v="2"/>
    <s v="United States"/>
    <x v="274"/>
    <x v="37"/>
    <n v="59715"/>
    <x v="1"/>
    <s v="OFF-PA-10002893"/>
    <x v="1"/>
    <x v="10"/>
    <s v="Wirebound Service Call Books, 5 1/2&quot; x 4&quot;"/>
    <n v="29.04"/>
    <n v="3"/>
    <n v="0"/>
    <n v="13.9392"/>
  </r>
  <r>
    <n v="2038"/>
    <s v="CA-2012-119214"/>
    <x v="1"/>
    <x v="651"/>
    <d v="2012-01-27T00:00:00"/>
    <s v="Standard Class"/>
    <x v="194"/>
    <s v="Carl Weiss"/>
    <x v="2"/>
    <s v="United States"/>
    <x v="274"/>
    <x v="37"/>
    <n v="59715"/>
    <x v="1"/>
    <s v="OFF-LA-10003077"/>
    <x v="1"/>
    <x v="2"/>
    <s v="Avery 500"/>
    <n v="14.62"/>
    <n v="2"/>
    <n v="0"/>
    <n v="6.8713999999999995"/>
  </r>
  <r>
    <n v="2039"/>
    <s v="CA-2012-122287"/>
    <x v="1"/>
    <x v="652"/>
    <d v="2012-06-23T00:00:00"/>
    <s v="Standard Class"/>
    <x v="381"/>
    <s v="Skye Norling"/>
    <x v="2"/>
    <s v="United States"/>
    <x v="97"/>
    <x v="16"/>
    <n v="85345"/>
    <x v="1"/>
    <s v="OFF-PA-10001661"/>
    <x v="1"/>
    <x v="10"/>
    <s v="Xerox 1922"/>
    <n v="11.952000000000002"/>
    <n v="3"/>
    <n v="0.2"/>
    <n v="4.3326000000000002"/>
  </r>
  <r>
    <n v="2040"/>
    <s v="CA-2012-122287"/>
    <x v="1"/>
    <x v="652"/>
    <d v="2012-06-23T00:00:00"/>
    <s v="Standard Class"/>
    <x v="381"/>
    <s v="Skye Norling"/>
    <x v="2"/>
    <s v="United States"/>
    <x v="97"/>
    <x v="16"/>
    <n v="85345"/>
    <x v="1"/>
    <s v="OFF-BI-10004656"/>
    <x v="1"/>
    <x v="8"/>
    <s v="Peel &amp; Stick Add-On Corner Pockets"/>
    <n v="4.5360000000000014"/>
    <n v="7"/>
    <n v="0.7"/>
    <n v="-3.3263999999999996"/>
  </r>
  <r>
    <n v="2041"/>
    <s v="CA-2012-122287"/>
    <x v="1"/>
    <x v="652"/>
    <d v="2012-06-23T00:00:00"/>
    <s v="Standard Class"/>
    <x v="381"/>
    <s v="Skye Norling"/>
    <x v="2"/>
    <s v="United States"/>
    <x v="97"/>
    <x v="16"/>
    <n v="85345"/>
    <x v="1"/>
    <s v="OFF-BI-10003707"/>
    <x v="1"/>
    <x v="8"/>
    <s v="Aluminum Screw Posts"/>
    <n v="9.1560000000000006"/>
    <n v="2"/>
    <n v="0.7"/>
    <n v="-6.1039999999999974"/>
  </r>
  <r>
    <n v="2042"/>
    <s v="CA-2012-122287"/>
    <x v="1"/>
    <x v="652"/>
    <d v="2012-06-23T00:00:00"/>
    <s v="Standard Class"/>
    <x v="381"/>
    <s v="Skye Norling"/>
    <x v="2"/>
    <s v="United States"/>
    <x v="97"/>
    <x v="16"/>
    <n v="85345"/>
    <x v="1"/>
    <s v="FUR-FU-10004973"/>
    <x v="0"/>
    <x v="5"/>
    <s v="Flat Face Poster Frame"/>
    <n v="75.36"/>
    <n v="5"/>
    <n v="0.2"/>
    <n v="20.724000000000007"/>
  </r>
  <r>
    <n v="2043"/>
    <s v="CA-2012-104493"/>
    <x v="1"/>
    <x v="653"/>
    <d v="2012-10-08T00:00:00"/>
    <s v="Standard Class"/>
    <x v="182"/>
    <s v="Ed Braxton"/>
    <x v="1"/>
    <s v="United States"/>
    <x v="70"/>
    <x v="1"/>
    <n v="92105"/>
    <x v="1"/>
    <s v="OFF-BI-10004817"/>
    <x v="1"/>
    <x v="8"/>
    <s v="GBC Personal VeloBind Strips"/>
    <n v="57.504000000000005"/>
    <n v="6"/>
    <n v="0.2"/>
    <n v="20.1264"/>
  </r>
  <r>
    <n v="2044"/>
    <s v="US-2014-158946"/>
    <x v="3"/>
    <x v="551"/>
    <d v="2014-11-24T00:00:00"/>
    <s v="Standard Class"/>
    <x v="478"/>
    <s v="Jane Waco"/>
    <x v="1"/>
    <s v="United States"/>
    <x v="80"/>
    <x v="24"/>
    <n v="44107"/>
    <x v="3"/>
    <s v="OFF-AR-10001860"/>
    <x v="1"/>
    <x v="6"/>
    <s v="BIC Liqua Brite Liner"/>
    <n v="38.864000000000004"/>
    <n v="7"/>
    <n v="0.2"/>
    <n v="7.7728000000000002"/>
  </r>
  <r>
    <n v="2045"/>
    <s v="CA-2011-129168"/>
    <x v="2"/>
    <x v="654"/>
    <d v="2011-08-23T00:00:00"/>
    <s v="Standard Class"/>
    <x v="10"/>
    <s v="Ken Black"/>
    <x v="1"/>
    <s v="United States"/>
    <x v="12"/>
    <x v="5"/>
    <n v="77095"/>
    <x v="2"/>
    <s v="OFF-PA-10001639"/>
    <x v="1"/>
    <x v="10"/>
    <s v="Xerox 203"/>
    <n v="15.552000000000003"/>
    <n v="3"/>
    <n v="0.2"/>
    <n v="5.4432"/>
  </r>
  <r>
    <n v="2046"/>
    <s v="CA-2013-131835"/>
    <x v="0"/>
    <x v="19"/>
    <d v="2013-07-22T00:00:00"/>
    <s v="Standard Class"/>
    <x v="565"/>
    <s v="Matt Collister"/>
    <x v="1"/>
    <s v="United States"/>
    <x v="275"/>
    <x v="30"/>
    <n v="8861"/>
    <x v="3"/>
    <s v="OFF-AP-10004487"/>
    <x v="1"/>
    <x v="9"/>
    <s v="Kensington 4 Outlet MasterPiece Compact Power Control Center"/>
    <n v="162.63999999999999"/>
    <n v="2"/>
    <n v="0"/>
    <n v="45.539199999999994"/>
  </r>
  <r>
    <n v="2047"/>
    <s v="CA-2013-131835"/>
    <x v="0"/>
    <x v="19"/>
    <d v="2013-07-22T00:00:00"/>
    <s v="Standard Class"/>
    <x v="565"/>
    <s v="Matt Collister"/>
    <x v="1"/>
    <s v="United States"/>
    <x v="275"/>
    <x v="30"/>
    <n v="8861"/>
    <x v="3"/>
    <s v="TEC-PH-10001760"/>
    <x v="2"/>
    <x v="7"/>
    <s v="Bose SoundLink Bluetooth Speaker"/>
    <n v="597"/>
    <n v="3"/>
    <n v="0"/>
    <n v="280.59000000000003"/>
  </r>
  <r>
    <n v="2048"/>
    <s v="CA-2013-131835"/>
    <x v="0"/>
    <x v="19"/>
    <d v="2013-07-22T00:00:00"/>
    <s v="Standard Class"/>
    <x v="565"/>
    <s v="Matt Collister"/>
    <x v="1"/>
    <s v="United States"/>
    <x v="275"/>
    <x v="30"/>
    <n v="8861"/>
    <x v="3"/>
    <s v="OFF-PA-10004071"/>
    <x v="1"/>
    <x v="10"/>
    <s v="Eaton Premium Continuous-Feed Paper, 25% Cotton, Letter Size, White, 1000 Shts/Box"/>
    <n v="55.48"/>
    <n v="1"/>
    <n v="0"/>
    <n v="26.630399999999998"/>
  </r>
  <r>
    <n v="2049"/>
    <s v="CA-2012-142237"/>
    <x v="1"/>
    <x v="655"/>
    <d v="2012-07-13T00:00:00"/>
    <s v="First Class"/>
    <x v="242"/>
    <s v="Clytie Kelty"/>
    <x v="0"/>
    <s v="United States"/>
    <x v="10"/>
    <x v="9"/>
    <n v="19134"/>
    <x v="3"/>
    <s v="FUR-FU-10004848"/>
    <x v="0"/>
    <x v="5"/>
    <s v="Howard Miller 13-3/4&quot; Diameter Brushed Chrome Round Wall Clock"/>
    <n v="289.80000000000007"/>
    <n v="7"/>
    <n v="0.2"/>
    <n v="36.224999999999966"/>
  </r>
  <r>
    <n v="2050"/>
    <s v="CA-2012-142237"/>
    <x v="1"/>
    <x v="655"/>
    <d v="2012-07-13T00:00:00"/>
    <s v="First Class"/>
    <x v="242"/>
    <s v="Clytie Kelty"/>
    <x v="0"/>
    <s v="United States"/>
    <x v="10"/>
    <x v="9"/>
    <n v="19134"/>
    <x v="3"/>
    <s v="OFF-BI-10004022"/>
    <x v="1"/>
    <x v="8"/>
    <s v="Acco Suede Grain Vinyl Round Ring Binder"/>
    <n v="2.5020000000000002"/>
    <n v="3"/>
    <n v="0.7"/>
    <n v="-2.0015999999999998"/>
  </r>
  <r>
    <n v="2051"/>
    <s v="CA-2012-142237"/>
    <x v="1"/>
    <x v="655"/>
    <d v="2012-07-13T00:00:00"/>
    <s v="First Class"/>
    <x v="242"/>
    <s v="Clytie Kelty"/>
    <x v="0"/>
    <s v="United States"/>
    <x v="10"/>
    <x v="9"/>
    <n v="19134"/>
    <x v="3"/>
    <s v="OFF-BI-10003669"/>
    <x v="1"/>
    <x v="8"/>
    <s v="3M Organizer Strips"/>
    <n v="6.4800000000000013"/>
    <n v="4"/>
    <n v="0.7"/>
    <n v="-4.7519999999999989"/>
  </r>
  <r>
    <n v="2052"/>
    <s v="CA-2012-142237"/>
    <x v="1"/>
    <x v="655"/>
    <d v="2012-07-13T00:00:00"/>
    <s v="First Class"/>
    <x v="242"/>
    <s v="Clytie Kelty"/>
    <x v="0"/>
    <s v="United States"/>
    <x v="10"/>
    <x v="9"/>
    <n v="19134"/>
    <x v="3"/>
    <s v="FUR-CH-10003833"/>
    <x v="0"/>
    <x v="1"/>
    <s v="Novimex Fabric Task Chair"/>
    <n v="341.48799999999994"/>
    <n v="8"/>
    <n v="0.3"/>
    <n v="-73.175999999999988"/>
  </r>
  <r>
    <n v="2053"/>
    <s v="CA-2012-142237"/>
    <x v="1"/>
    <x v="655"/>
    <d v="2012-07-13T00:00:00"/>
    <s v="First Class"/>
    <x v="242"/>
    <s v="Clytie Kelty"/>
    <x v="0"/>
    <s v="United States"/>
    <x v="10"/>
    <x v="9"/>
    <n v="19134"/>
    <x v="3"/>
    <s v="OFF-AR-10003732"/>
    <x v="1"/>
    <x v="6"/>
    <s v="Newell 333"/>
    <n v="11.12"/>
    <n v="5"/>
    <n v="0.2"/>
    <n v="0.83399999999999963"/>
  </r>
  <r>
    <n v="2054"/>
    <s v="CA-2012-142237"/>
    <x v="1"/>
    <x v="655"/>
    <d v="2012-07-13T00:00:00"/>
    <s v="First Class"/>
    <x v="242"/>
    <s v="Clytie Kelty"/>
    <x v="0"/>
    <s v="United States"/>
    <x v="10"/>
    <x v="9"/>
    <n v="19134"/>
    <x v="3"/>
    <s v="FUR-FU-10003142"/>
    <x v="0"/>
    <x v="5"/>
    <s v="Master Big Foot Doorstop, Beige"/>
    <n v="25.344000000000001"/>
    <n v="6"/>
    <n v="0.2"/>
    <n v="3.4847999999999981"/>
  </r>
  <r>
    <n v="2055"/>
    <s v="CA-2013-136434"/>
    <x v="0"/>
    <x v="49"/>
    <d v="2013-12-08T00:00:00"/>
    <s v="Standard Class"/>
    <x v="502"/>
    <s v="Rick Duston"/>
    <x v="0"/>
    <s v="United States"/>
    <x v="102"/>
    <x v="14"/>
    <n v="47374"/>
    <x v="2"/>
    <s v="FUR-FU-10001196"/>
    <x v="0"/>
    <x v="5"/>
    <s v="DAX Cubicle Frames - 8x10"/>
    <n v="17.309999999999999"/>
    <n v="3"/>
    <n v="0"/>
    <n v="5.1929999999999996"/>
  </r>
  <r>
    <n v="2056"/>
    <s v="CA-2014-120376"/>
    <x v="3"/>
    <x v="66"/>
    <d v="2014-12-26T00:00:00"/>
    <s v="First Class"/>
    <x v="236"/>
    <s v="Theone Pippenger"/>
    <x v="0"/>
    <s v="United States"/>
    <x v="66"/>
    <x v="12"/>
    <n v="48227"/>
    <x v="2"/>
    <s v="TEC-AC-10001114"/>
    <x v="2"/>
    <x v="11"/>
    <s v="Microsoft Wireless Mobile Mouse 4000"/>
    <n v="199.95000000000002"/>
    <n v="5"/>
    <n v="0"/>
    <n v="63.983999999999988"/>
  </r>
  <r>
    <n v="2057"/>
    <s v="CA-2014-120376"/>
    <x v="3"/>
    <x v="66"/>
    <d v="2014-12-26T00:00:00"/>
    <s v="First Class"/>
    <x v="236"/>
    <s v="Theone Pippenger"/>
    <x v="0"/>
    <s v="United States"/>
    <x v="66"/>
    <x v="12"/>
    <n v="48227"/>
    <x v="2"/>
    <s v="FUR-CH-10002335"/>
    <x v="0"/>
    <x v="1"/>
    <s v="Hon GuestStacker Chair"/>
    <n v="1586.6899999999998"/>
    <n v="7"/>
    <n v="0"/>
    <n v="412.5394"/>
  </r>
  <r>
    <n v="2058"/>
    <s v="CA-2014-120376"/>
    <x v="3"/>
    <x v="66"/>
    <d v="2014-12-26T00:00:00"/>
    <s v="First Class"/>
    <x v="236"/>
    <s v="Theone Pippenger"/>
    <x v="0"/>
    <s v="United States"/>
    <x v="66"/>
    <x v="12"/>
    <n v="48227"/>
    <x v="2"/>
    <s v="TEC-AC-10000844"/>
    <x v="2"/>
    <x v="11"/>
    <s v="Logitech Gaming G510s - Keyboard"/>
    <n v="84.99"/>
    <n v="1"/>
    <n v="0"/>
    <n v="30.596399999999996"/>
  </r>
  <r>
    <n v="2059"/>
    <s v="CA-2014-120376"/>
    <x v="3"/>
    <x v="66"/>
    <d v="2014-12-26T00:00:00"/>
    <s v="First Class"/>
    <x v="236"/>
    <s v="Theone Pippenger"/>
    <x v="0"/>
    <s v="United States"/>
    <x v="66"/>
    <x v="12"/>
    <n v="48227"/>
    <x v="2"/>
    <s v="FUR-TA-10004534"/>
    <x v="0"/>
    <x v="3"/>
    <s v="Bevis 44 x 96 Conference Tables"/>
    <n v="411.8"/>
    <n v="2"/>
    <n v="0"/>
    <n v="70.005999999999972"/>
  </r>
  <r>
    <n v="2060"/>
    <s v="CA-2011-106439"/>
    <x v="2"/>
    <x v="656"/>
    <d v="2011-11-04T00:00:00"/>
    <s v="Standard Class"/>
    <x v="55"/>
    <s v="Greg Guthrie"/>
    <x v="1"/>
    <s v="United States"/>
    <x v="1"/>
    <x v="1"/>
    <n v="90049"/>
    <x v="1"/>
    <s v="OFF-FA-10002975"/>
    <x v="1"/>
    <x v="13"/>
    <s v="Staples"/>
    <n v="11.34"/>
    <n v="3"/>
    <n v="0"/>
    <n v="5.2164000000000001"/>
  </r>
  <r>
    <n v="2061"/>
    <s v="CA-2011-106439"/>
    <x v="2"/>
    <x v="656"/>
    <d v="2011-11-04T00:00:00"/>
    <s v="Standard Class"/>
    <x v="55"/>
    <s v="Greg Guthrie"/>
    <x v="1"/>
    <s v="United States"/>
    <x v="1"/>
    <x v="1"/>
    <n v="90049"/>
    <x v="1"/>
    <s v="OFF-ST-10003996"/>
    <x v="1"/>
    <x v="4"/>
    <s v="Letter/Legal File Tote with Clear Snap-On Lid, Black Granite"/>
    <n v="80.3"/>
    <n v="5"/>
    <n v="0"/>
    <n v="20.877999999999997"/>
  </r>
  <r>
    <n v="2062"/>
    <s v="CA-2011-106439"/>
    <x v="2"/>
    <x v="656"/>
    <d v="2011-11-04T00:00:00"/>
    <s v="Standard Class"/>
    <x v="55"/>
    <s v="Greg Guthrie"/>
    <x v="1"/>
    <s v="United States"/>
    <x v="1"/>
    <x v="1"/>
    <n v="90049"/>
    <x v="1"/>
    <s v="OFF-BI-10002571"/>
    <x v="1"/>
    <x v="8"/>
    <s v="Avery Framed View Binder, EZD Ring (Locking), Navy, 1 1/2&quot;"/>
    <n v="15.968000000000002"/>
    <n v="2"/>
    <n v="0.2"/>
    <n v="5.3891999999999989"/>
  </r>
  <r>
    <n v="2063"/>
    <s v="CA-2011-106439"/>
    <x v="2"/>
    <x v="656"/>
    <d v="2011-11-04T00:00:00"/>
    <s v="Standard Class"/>
    <x v="55"/>
    <s v="Greg Guthrie"/>
    <x v="1"/>
    <s v="United States"/>
    <x v="1"/>
    <x v="1"/>
    <n v="90049"/>
    <x v="1"/>
    <s v="OFF-PA-10000477"/>
    <x v="1"/>
    <x v="10"/>
    <s v="Xerox 1952"/>
    <n v="64.740000000000009"/>
    <n v="13"/>
    <n v="0"/>
    <n v="30.427800000000005"/>
  </r>
  <r>
    <n v="2064"/>
    <s v="CA-2011-106439"/>
    <x v="2"/>
    <x v="656"/>
    <d v="2011-11-04T00:00:00"/>
    <s v="Standard Class"/>
    <x v="55"/>
    <s v="Greg Guthrie"/>
    <x v="1"/>
    <s v="United States"/>
    <x v="1"/>
    <x v="1"/>
    <n v="90049"/>
    <x v="1"/>
    <s v="OFF-BI-10004209"/>
    <x v="1"/>
    <x v="8"/>
    <s v="Fellowes Twister Kit, Gray/Clear, 3/pkg"/>
    <n v="19.295999999999999"/>
    <n v="3"/>
    <n v="0.2"/>
    <n v="6.0299999999999994"/>
  </r>
  <r>
    <n v="2065"/>
    <s v="CA-2011-106439"/>
    <x v="2"/>
    <x v="656"/>
    <d v="2011-11-04T00:00:00"/>
    <s v="Standard Class"/>
    <x v="55"/>
    <s v="Greg Guthrie"/>
    <x v="1"/>
    <s v="United States"/>
    <x v="1"/>
    <x v="1"/>
    <n v="90049"/>
    <x v="1"/>
    <s v="OFF-ST-10001963"/>
    <x v="1"/>
    <x v="4"/>
    <s v="Tennsco Regal Shelving Units"/>
    <n v="405.64"/>
    <n v="4"/>
    <n v="0"/>
    <n v="12.169199999999989"/>
  </r>
  <r>
    <n v="2066"/>
    <s v="CA-2011-106439"/>
    <x v="2"/>
    <x v="656"/>
    <d v="2011-11-04T00:00:00"/>
    <s v="Standard Class"/>
    <x v="55"/>
    <s v="Greg Guthrie"/>
    <x v="1"/>
    <s v="United States"/>
    <x v="1"/>
    <x v="1"/>
    <n v="90049"/>
    <x v="1"/>
    <s v="FUR-CH-10003833"/>
    <x v="0"/>
    <x v="1"/>
    <s v="Novimex Fabric Task Chair"/>
    <n v="146.352"/>
    <n v="3"/>
    <n v="0.2"/>
    <n v="-9.1470000000000056"/>
  </r>
  <r>
    <n v="2067"/>
    <s v="CA-2011-106439"/>
    <x v="2"/>
    <x v="656"/>
    <d v="2011-11-04T00:00:00"/>
    <s v="Standard Class"/>
    <x v="55"/>
    <s v="Greg Guthrie"/>
    <x v="1"/>
    <s v="United States"/>
    <x v="1"/>
    <x v="1"/>
    <n v="90049"/>
    <x v="1"/>
    <s v="TEC-AC-10004568"/>
    <x v="2"/>
    <x v="11"/>
    <s v="Maxell LTO Ultrium - 800 GB"/>
    <n v="251.91"/>
    <n v="9"/>
    <n v="0"/>
    <n v="47.862899999999982"/>
  </r>
  <r>
    <n v="2068"/>
    <s v="CA-2011-106439"/>
    <x v="2"/>
    <x v="656"/>
    <d v="2011-11-04T00:00:00"/>
    <s v="Standard Class"/>
    <x v="55"/>
    <s v="Greg Guthrie"/>
    <x v="1"/>
    <s v="United States"/>
    <x v="1"/>
    <x v="1"/>
    <n v="90049"/>
    <x v="1"/>
    <s v="OFF-AR-10001419"/>
    <x v="1"/>
    <x v="6"/>
    <s v="Newell 325"/>
    <n v="12.39"/>
    <n v="3"/>
    <n v="0"/>
    <n v="3.7169999999999996"/>
  </r>
  <r>
    <n v="2069"/>
    <s v="CA-2012-133452"/>
    <x v="1"/>
    <x v="657"/>
    <d v="2012-04-19T00:00:00"/>
    <s v="Standard Class"/>
    <x v="233"/>
    <s v="Zuschuss Carroll"/>
    <x v="0"/>
    <s v="United States"/>
    <x v="225"/>
    <x v="1"/>
    <n v="91767"/>
    <x v="1"/>
    <s v="TEC-AC-10002800"/>
    <x v="2"/>
    <x v="11"/>
    <s v="Plantronics Audio 478 Stereo USB Headset"/>
    <n v="199.96"/>
    <n v="4"/>
    <n v="0"/>
    <n v="69.98599999999999"/>
  </r>
  <r>
    <n v="2070"/>
    <s v="CA-2012-133452"/>
    <x v="1"/>
    <x v="657"/>
    <d v="2012-04-19T00:00:00"/>
    <s v="Standard Class"/>
    <x v="233"/>
    <s v="Zuschuss Carroll"/>
    <x v="0"/>
    <s v="United States"/>
    <x v="225"/>
    <x v="1"/>
    <n v="91767"/>
    <x v="1"/>
    <s v="FUR-TA-10003954"/>
    <x v="0"/>
    <x v="3"/>
    <s v="Hon 94000 Series Round Tables"/>
    <n v="710.83200000000011"/>
    <n v="3"/>
    <n v="0.2"/>
    <n v="-97.739399999999989"/>
  </r>
  <r>
    <n v="2071"/>
    <s v="CA-2013-146521"/>
    <x v="0"/>
    <x v="658"/>
    <d v="2013-07-24T00:00:00"/>
    <s v="Second Class"/>
    <x v="566"/>
    <s v="Corey Catlett"/>
    <x v="1"/>
    <s v="United States"/>
    <x v="10"/>
    <x v="9"/>
    <n v="19134"/>
    <x v="3"/>
    <s v="OFF-BI-10000301"/>
    <x v="1"/>
    <x v="8"/>
    <s v="GBC Instant Report Kit"/>
    <n v="1.9410000000000003"/>
    <n v="1"/>
    <n v="0.7"/>
    <n v="-1.294"/>
  </r>
  <r>
    <n v="2072"/>
    <s v="US-2014-110996"/>
    <x v="3"/>
    <x v="225"/>
    <d v="2014-11-26T00:00:00"/>
    <s v="Standard Class"/>
    <x v="567"/>
    <s v="Kelly Andreada"/>
    <x v="0"/>
    <s v="United States"/>
    <x v="276"/>
    <x v="1"/>
    <n v="91761"/>
    <x v="1"/>
    <s v="FUR-CH-10003956"/>
    <x v="0"/>
    <x v="1"/>
    <s v="Novimex High-Tech Fabric Mesh Task Chair"/>
    <n v="283.92"/>
    <n v="5"/>
    <n v="0.2"/>
    <n v="-46.137000000000029"/>
  </r>
  <r>
    <n v="2073"/>
    <s v="CA-2013-129693"/>
    <x v="0"/>
    <x v="491"/>
    <d v="2013-12-03T00:00:00"/>
    <s v="Standard Class"/>
    <x v="568"/>
    <s v="Tamara Chand"/>
    <x v="1"/>
    <s v="United States"/>
    <x v="4"/>
    <x v="4"/>
    <n v="98105"/>
    <x v="1"/>
    <s v="OFF-BI-10002954"/>
    <x v="1"/>
    <x v="8"/>
    <s v="Newell 3-Hole Punched Plastic Slotted Magazine Holders for Binders"/>
    <n v="7.3120000000000012"/>
    <n v="2"/>
    <n v="0.2"/>
    <n v="2.5591999999999997"/>
  </r>
  <r>
    <n v="2074"/>
    <s v="CA-2014-122504"/>
    <x v="3"/>
    <x v="659"/>
    <d v="2014-11-13T00:00:00"/>
    <s v="Second Class"/>
    <x v="489"/>
    <s v="Deborah Brumfield"/>
    <x v="2"/>
    <s v="United States"/>
    <x v="71"/>
    <x v="1"/>
    <n v="94513"/>
    <x v="1"/>
    <s v="TEC-AC-10003289"/>
    <x v="2"/>
    <x v="11"/>
    <s v="Anker Ultra-Slim Mini Bluetooth 3.0 Wireless Keyboard"/>
    <n v="59.97"/>
    <n v="3"/>
    <n v="0"/>
    <n v="13.793099999999999"/>
  </r>
  <r>
    <n v="2075"/>
    <s v="CA-2014-122504"/>
    <x v="3"/>
    <x v="659"/>
    <d v="2014-11-13T00:00:00"/>
    <s v="Second Class"/>
    <x v="489"/>
    <s v="Deborah Brumfield"/>
    <x v="2"/>
    <s v="United States"/>
    <x v="71"/>
    <x v="1"/>
    <n v="94513"/>
    <x v="1"/>
    <s v="TEC-PH-10002468"/>
    <x v="2"/>
    <x v="7"/>
    <s v="Plantronics CS 50-USB - headset - Convertible, Monaural"/>
    <n v="761.5440000000001"/>
    <n v="7"/>
    <n v="0.2"/>
    <n v="66.635100000000023"/>
  </r>
  <r>
    <n v="2076"/>
    <s v="CA-2011-131051"/>
    <x v="2"/>
    <x v="588"/>
    <d v="2011-12-05T00:00:00"/>
    <s v="Standard Class"/>
    <x v="309"/>
    <s v="Toby Ritter"/>
    <x v="0"/>
    <s v="United States"/>
    <x v="8"/>
    <x v="1"/>
    <n v="94122"/>
    <x v="1"/>
    <s v="FUR-FU-10001861"/>
    <x v="0"/>
    <x v="5"/>
    <s v="Floodlight Indoor Halogen Bulbs, 1 Bulb per Pack, 60 Watts"/>
    <n v="58.199999999999996"/>
    <n v="3"/>
    <n v="0"/>
    <n v="28.517999999999994"/>
  </r>
  <r>
    <n v="2077"/>
    <s v="CA-2014-140676"/>
    <x v="3"/>
    <x v="510"/>
    <d v="2014-09-16T00:00:00"/>
    <s v="First Class"/>
    <x v="569"/>
    <s v="Bart Folk"/>
    <x v="0"/>
    <s v="United States"/>
    <x v="248"/>
    <x v="39"/>
    <n v="21215"/>
    <x v="3"/>
    <s v="OFF-PA-10004082"/>
    <x v="1"/>
    <x v="10"/>
    <s v="Adams Telephone Message Book w/Frequently-Called Numbers Space, 400 Messages per Book"/>
    <n v="39.900000000000006"/>
    <n v="5"/>
    <n v="0"/>
    <n v="19.950000000000003"/>
  </r>
  <r>
    <n v="2078"/>
    <s v="CA-2014-140676"/>
    <x v="3"/>
    <x v="510"/>
    <d v="2014-09-16T00:00:00"/>
    <s v="First Class"/>
    <x v="569"/>
    <s v="Bart Folk"/>
    <x v="0"/>
    <s v="United States"/>
    <x v="248"/>
    <x v="39"/>
    <n v="21215"/>
    <x v="3"/>
    <s v="OFF-AP-10000358"/>
    <x v="1"/>
    <x v="9"/>
    <s v="Fellowes Basic Home/Office Series Surge Protectors"/>
    <n v="90.86"/>
    <n v="7"/>
    <n v="0"/>
    <n v="26.349399999999992"/>
  </r>
  <r>
    <n v="2079"/>
    <s v="CA-2014-140676"/>
    <x v="3"/>
    <x v="510"/>
    <d v="2014-09-16T00:00:00"/>
    <s v="First Class"/>
    <x v="569"/>
    <s v="Bart Folk"/>
    <x v="0"/>
    <s v="United States"/>
    <x v="248"/>
    <x v="39"/>
    <n v="21215"/>
    <x v="3"/>
    <s v="OFF-PA-10004243"/>
    <x v="1"/>
    <x v="10"/>
    <s v="Xerox 1939"/>
    <n v="94.85"/>
    <n v="5"/>
    <n v="0"/>
    <n v="45.527999999999992"/>
  </r>
  <r>
    <n v="2080"/>
    <s v="CA-2012-120103"/>
    <x v="1"/>
    <x v="100"/>
    <d v="2012-12-29T00:00:00"/>
    <s v="Standard Class"/>
    <x v="333"/>
    <s v="Maribeth Schnelling"/>
    <x v="0"/>
    <s v="United States"/>
    <x v="42"/>
    <x v="16"/>
    <n v="85023"/>
    <x v="1"/>
    <s v="OFF-PA-10001295"/>
    <x v="1"/>
    <x v="10"/>
    <s v="Computer Printout Paper with Letter-Trim Perforations"/>
    <n v="106.232"/>
    <n v="7"/>
    <n v="0.2"/>
    <n v="37.181199999999997"/>
  </r>
  <r>
    <n v="2081"/>
    <s v="CA-2012-120103"/>
    <x v="1"/>
    <x v="100"/>
    <d v="2012-12-29T00:00:00"/>
    <s v="Standard Class"/>
    <x v="333"/>
    <s v="Maribeth Schnelling"/>
    <x v="0"/>
    <s v="United States"/>
    <x v="42"/>
    <x v="16"/>
    <n v="85023"/>
    <x v="1"/>
    <s v="TEC-PH-10002170"/>
    <x v="2"/>
    <x v="7"/>
    <s v="ClearSounds CSC500 Amplified Spirit Phone Corded phone"/>
    <n v="111.98399999999999"/>
    <n v="2"/>
    <n v="0.2"/>
    <n v="11.198400000000003"/>
  </r>
  <r>
    <n v="2082"/>
    <s v="CA-2012-120103"/>
    <x v="1"/>
    <x v="100"/>
    <d v="2012-12-29T00:00:00"/>
    <s v="Standard Class"/>
    <x v="333"/>
    <s v="Maribeth Schnelling"/>
    <x v="0"/>
    <s v="United States"/>
    <x v="42"/>
    <x v="16"/>
    <n v="85023"/>
    <x v="1"/>
    <s v="FUR-FU-10002885"/>
    <x v="0"/>
    <x v="5"/>
    <s v="Magna Visual Magnetic Picture Hangers"/>
    <n v="7.7120000000000006"/>
    <n v="2"/>
    <n v="0.2"/>
    <n v="1.7352000000000005"/>
  </r>
  <r>
    <n v="2083"/>
    <s v="CA-2014-104647"/>
    <x v="3"/>
    <x v="660"/>
    <d v="2014-03-02T00:00:00"/>
    <s v="Standard Class"/>
    <x v="242"/>
    <s v="Clytie Kelty"/>
    <x v="0"/>
    <s v="United States"/>
    <x v="1"/>
    <x v="1"/>
    <n v="90008"/>
    <x v="1"/>
    <s v="OFF-PA-10002870"/>
    <x v="1"/>
    <x v="10"/>
    <s v="Ampad Phone Message Book, Recycled, 400 Message Capacity, 5 ¾” x 11”"/>
    <n v="37.44"/>
    <n v="6"/>
    <n v="0"/>
    <n v="16.847999999999999"/>
  </r>
  <r>
    <n v="2084"/>
    <s v="CA-2011-110352"/>
    <x v="2"/>
    <x v="533"/>
    <d v="2011-11-29T00:00:00"/>
    <s v="Standard Class"/>
    <x v="525"/>
    <s v="Emily Ducich"/>
    <x v="2"/>
    <s v="United States"/>
    <x v="12"/>
    <x v="5"/>
    <n v="77036"/>
    <x v="2"/>
    <s v="OFF-LA-10003923"/>
    <x v="1"/>
    <x v="2"/>
    <s v="Alphabetical Labels for Top Tab Filing"/>
    <n v="23.680000000000003"/>
    <n v="2"/>
    <n v="0.2"/>
    <n v="8.879999999999999"/>
  </r>
  <r>
    <n v="2085"/>
    <s v="CA-2013-140501"/>
    <x v="0"/>
    <x v="661"/>
    <d v="2013-06-29T00:00:00"/>
    <s v="Standard Class"/>
    <x v="5"/>
    <s v="Irene Maddox"/>
    <x v="0"/>
    <s v="United States"/>
    <x v="20"/>
    <x v="15"/>
    <n v="10009"/>
    <x v="3"/>
    <s v="OFF-LA-10003510"/>
    <x v="1"/>
    <x v="2"/>
    <s v="Avery 4027 File Folder Labels for Dot Matrix Printers, 5000 Labels per Box, White"/>
    <n v="122.12"/>
    <n v="4"/>
    <n v="0"/>
    <n v="56.175200000000004"/>
  </r>
  <r>
    <n v="2086"/>
    <s v="CA-2013-140501"/>
    <x v="0"/>
    <x v="661"/>
    <d v="2013-06-29T00:00:00"/>
    <s v="Standard Class"/>
    <x v="5"/>
    <s v="Irene Maddox"/>
    <x v="0"/>
    <s v="United States"/>
    <x v="20"/>
    <x v="15"/>
    <n v="10009"/>
    <x v="3"/>
    <s v="OFF-LA-10000248"/>
    <x v="1"/>
    <x v="2"/>
    <s v="Avery 52"/>
    <n v="18.45"/>
    <n v="5"/>
    <n v="0"/>
    <n v="8.6715"/>
  </r>
  <r>
    <n v="2087"/>
    <s v="CA-2013-140501"/>
    <x v="0"/>
    <x v="661"/>
    <d v="2013-06-29T00:00:00"/>
    <s v="Standard Class"/>
    <x v="5"/>
    <s v="Irene Maddox"/>
    <x v="0"/>
    <s v="United States"/>
    <x v="20"/>
    <x v="15"/>
    <n v="10009"/>
    <x v="3"/>
    <s v="OFF-ST-10000060"/>
    <x v="1"/>
    <x v="4"/>
    <s v="Fellowes Bankers Box Staxonsteel Drawer File/Stacking System"/>
    <n v="324.90000000000003"/>
    <n v="5"/>
    <n v="0"/>
    <n v="38.988000000000014"/>
  </r>
  <r>
    <n v="2088"/>
    <s v="CA-2013-140501"/>
    <x v="0"/>
    <x v="661"/>
    <d v="2013-06-29T00:00:00"/>
    <s v="Standard Class"/>
    <x v="5"/>
    <s v="Irene Maddox"/>
    <x v="0"/>
    <s v="United States"/>
    <x v="20"/>
    <x v="15"/>
    <n v="10009"/>
    <x v="3"/>
    <s v="OFF-PA-10003129"/>
    <x v="1"/>
    <x v="10"/>
    <s v="Tops White Computer Printout Paper"/>
    <n v="146.72999999999999"/>
    <n v="3"/>
    <n v="0"/>
    <n v="68.963099999999997"/>
  </r>
  <r>
    <n v="2089"/>
    <s v="CA-2013-140501"/>
    <x v="0"/>
    <x v="661"/>
    <d v="2013-06-29T00:00:00"/>
    <s v="Standard Class"/>
    <x v="5"/>
    <s v="Irene Maddox"/>
    <x v="0"/>
    <s v="United States"/>
    <x v="20"/>
    <x v="15"/>
    <n v="10009"/>
    <x v="3"/>
    <s v="OFF-FA-10004076"/>
    <x v="1"/>
    <x v="13"/>
    <s v="Translucent Push Pins by OIC"/>
    <n v="3.96"/>
    <n v="2"/>
    <n v="0"/>
    <n v="1.4651999999999998"/>
  </r>
  <r>
    <n v="2090"/>
    <s v="CA-2012-139290"/>
    <x v="1"/>
    <x v="662"/>
    <d v="2012-10-30T00:00:00"/>
    <s v="Standard Class"/>
    <x v="199"/>
    <s v="Maribeth Yedwab"/>
    <x v="1"/>
    <s v="United States"/>
    <x v="277"/>
    <x v="1"/>
    <n v="91730"/>
    <x v="1"/>
    <s v="OFF-LA-10004008"/>
    <x v="1"/>
    <x v="2"/>
    <s v="Avery 507"/>
    <n v="5.76"/>
    <n v="2"/>
    <n v="0"/>
    <n v="2.6495999999999995"/>
  </r>
  <r>
    <n v="2091"/>
    <s v="CA-2014-166142"/>
    <x v="3"/>
    <x v="663"/>
    <d v="2014-07-20T00:00:00"/>
    <s v="Standard Class"/>
    <x v="570"/>
    <s v="Magdelene Morse"/>
    <x v="0"/>
    <s v="United States"/>
    <x v="40"/>
    <x v="13"/>
    <n v="19805"/>
    <x v="3"/>
    <s v="OFF-BI-10004094"/>
    <x v="1"/>
    <x v="8"/>
    <s v="GBC Standard Plastic Binding Systems Combs"/>
    <n v="26.549999999999997"/>
    <n v="3"/>
    <n v="0"/>
    <n v="13.009499999999999"/>
  </r>
  <r>
    <n v="2092"/>
    <s v="CA-2014-166142"/>
    <x v="3"/>
    <x v="663"/>
    <d v="2014-07-20T00:00:00"/>
    <s v="Standard Class"/>
    <x v="570"/>
    <s v="Magdelene Morse"/>
    <x v="0"/>
    <s v="United States"/>
    <x v="40"/>
    <x v="13"/>
    <n v="19805"/>
    <x v="3"/>
    <s v="FUR-TA-10004607"/>
    <x v="0"/>
    <x v="3"/>
    <s v="Hon 2111 Invitation Series Straight Table"/>
    <n v="310.44300000000004"/>
    <n v="3"/>
    <n v="0.3"/>
    <n v="-48.783900000000031"/>
  </r>
  <r>
    <n v="2093"/>
    <s v="CA-2011-145926"/>
    <x v="2"/>
    <x v="664"/>
    <d v="2011-11-21T00:00:00"/>
    <s v="Standard Class"/>
    <x v="88"/>
    <s v="Mark Packer"/>
    <x v="2"/>
    <s v="United States"/>
    <x v="278"/>
    <x v="11"/>
    <n v="56560"/>
    <x v="2"/>
    <s v="FUR-CH-10004289"/>
    <x v="0"/>
    <x v="1"/>
    <s v="Global Super Steno Chair"/>
    <n v="479.90000000000003"/>
    <n v="5"/>
    <n v="0"/>
    <n v="81.58299999999997"/>
  </r>
  <r>
    <n v="2094"/>
    <s v="CA-2012-149678"/>
    <x v="1"/>
    <x v="657"/>
    <d v="2012-04-15T00:00:00"/>
    <s v="Second Class"/>
    <x v="497"/>
    <s v="Anthony Witt"/>
    <x v="0"/>
    <s v="United States"/>
    <x v="168"/>
    <x v="27"/>
    <n v="87401"/>
    <x v="1"/>
    <s v="OFF-SU-10004498"/>
    <x v="1"/>
    <x v="14"/>
    <s v="Martin-Yale Premier Letter Opener"/>
    <n v="12.88"/>
    <n v="1"/>
    <n v="0"/>
    <n v="0.38640000000000008"/>
  </r>
  <r>
    <n v="2095"/>
    <s v="US-2012-164357"/>
    <x v="1"/>
    <x v="665"/>
    <d v="2012-11-29T00:00:00"/>
    <s v="Standard Class"/>
    <x v="11"/>
    <s v="Sandra Flanagan"/>
    <x v="0"/>
    <s v="United States"/>
    <x v="40"/>
    <x v="3"/>
    <n v="28403"/>
    <x v="0"/>
    <s v="OFF-AR-10001177"/>
    <x v="1"/>
    <x v="6"/>
    <s v="Newell 349"/>
    <n v="13.120000000000001"/>
    <n v="5"/>
    <n v="0.2"/>
    <n v="1.4759999999999982"/>
  </r>
  <r>
    <n v="2096"/>
    <s v="US-2013-146570"/>
    <x v="0"/>
    <x v="666"/>
    <d v="2013-05-21T00:00:00"/>
    <s v="Standard Class"/>
    <x v="17"/>
    <s v="Steve Nguyen"/>
    <x v="2"/>
    <s v="United States"/>
    <x v="25"/>
    <x v="35"/>
    <n v="39212"/>
    <x v="0"/>
    <s v="OFF-BI-10001718"/>
    <x v="1"/>
    <x v="8"/>
    <s v="GBC DocuBind P50 Personal Binding Machine"/>
    <n v="511.84"/>
    <n v="8"/>
    <n v="0"/>
    <n v="240.56479999999999"/>
  </r>
  <r>
    <n v="2097"/>
    <s v="US-2013-146570"/>
    <x v="0"/>
    <x v="666"/>
    <d v="2013-05-21T00:00:00"/>
    <s v="Standard Class"/>
    <x v="17"/>
    <s v="Steve Nguyen"/>
    <x v="2"/>
    <s v="United States"/>
    <x v="25"/>
    <x v="35"/>
    <n v="39212"/>
    <x v="0"/>
    <s v="OFF-AR-10004602"/>
    <x v="1"/>
    <x v="6"/>
    <s v="Boston KS Multi-Size Manual Pencil Sharpener"/>
    <n v="91.96"/>
    <n v="4"/>
    <n v="0"/>
    <n v="25.748800000000003"/>
  </r>
  <r>
    <n v="2098"/>
    <s v="US-2013-146570"/>
    <x v="0"/>
    <x v="666"/>
    <d v="2013-05-21T00:00:00"/>
    <s v="Standard Class"/>
    <x v="17"/>
    <s v="Steve Nguyen"/>
    <x v="2"/>
    <s v="United States"/>
    <x v="25"/>
    <x v="35"/>
    <n v="39212"/>
    <x v="0"/>
    <s v="OFF-AR-10003856"/>
    <x v="1"/>
    <x v="6"/>
    <s v="Newell 344"/>
    <n v="8.34"/>
    <n v="3"/>
    <n v="0"/>
    <n v="2.1683999999999997"/>
  </r>
  <r>
    <n v="2099"/>
    <s v="CA-2014-124401"/>
    <x v="3"/>
    <x v="210"/>
    <d v="2014-09-13T00:00:00"/>
    <s v="Standard Class"/>
    <x v="76"/>
    <s v="Ruben Dartt"/>
    <x v="0"/>
    <s v="United States"/>
    <x v="32"/>
    <x v="21"/>
    <n v="97206"/>
    <x v="1"/>
    <s v="OFF-ST-10000649"/>
    <x v="1"/>
    <x v="4"/>
    <s v="Hanging Personal Folder File"/>
    <n v="37.68"/>
    <n v="3"/>
    <n v="0.2"/>
    <n v="2.3550000000000022"/>
  </r>
  <r>
    <n v="2100"/>
    <s v="CA-2014-124401"/>
    <x v="3"/>
    <x v="210"/>
    <d v="2014-09-13T00:00:00"/>
    <s v="Standard Class"/>
    <x v="76"/>
    <s v="Ruben Dartt"/>
    <x v="0"/>
    <s v="United States"/>
    <x v="32"/>
    <x v="21"/>
    <n v="97206"/>
    <x v="1"/>
    <s v="TEC-AC-10002926"/>
    <x v="2"/>
    <x v="11"/>
    <s v="Logitech Wireless Marathon Mouse M705"/>
    <n v="279.94400000000002"/>
    <n v="7"/>
    <n v="0.2"/>
    <n v="80.48390000000002"/>
  </r>
  <r>
    <n v="2101"/>
    <s v="US-2011-140116"/>
    <x v="2"/>
    <x v="418"/>
    <d v="2011-03-17T00:00:00"/>
    <s v="Standard Class"/>
    <x v="409"/>
    <s v="Kean Thornton"/>
    <x v="0"/>
    <s v="United States"/>
    <x v="60"/>
    <x v="22"/>
    <n v="80219"/>
    <x v="1"/>
    <s v="OFF-ST-10000078"/>
    <x v="1"/>
    <x v="4"/>
    <s v="Tennsco 6- and 18-Compartment Lockers"/>
    <n v="636.40800000000013"/>
    <n v="3"/>
    <n v="0.2"/>
    <n v="-15.910200000000088"/>
  </r>
  <r>
    <n v="2102"/>
    <s v="US-2011-140116"/>
    <x v="2"/>
    <x v="418"/>
    <d v="2011-03-17T00:00:00"/>
    <s v="Standard Class"/>
    <x v="409"/>
    <s v="Kean Thornton"/>
    <x v="0"/>
    <s v="United States"/>
    <x v="60"/>
    <x v="22"/>
    <n v="80219"/>
    <x v="1"/>
    <s v="OFF-AR-10001044"/>
    <x v="1"/>
    <x v="6"/>
    <s v="BOSTON Ranger #55 Pencil Sharpener, Black"/>
    <n v="83.168000000000006"/>
    <n v="4"/>
    <n v="0.2"/>
    <n v="9.3563999999999936"/>
  </r>
  <r>
    <n v="2103"/>
    <s v="CA-2011-123295"/>
    <x v="2"/>
    <x v="667"/>
    <d v="2011-07-18T00:00:00"/>
    <s v="Same Day"/>
    <x v="571"/>
    <s v="Adrian Hane"/>
    <x v="2"/>
    <s v="United States"/>
    <x v="93"/>
    <x v="16"/>
    <n v="85705"/>
    <x v="1"/>
    <s v="FUR-CH-10002372"/>
    <x v="0"/>
    <x v="1"/>
    <s v="Office Star - Ergonomically Designed Knee Chair"/>
    <n v="259.13600000000002"/>
    <n v="4"/>
    <n v="0.2"/>
    <n v="-25.913599999999988"/>
  </r>
  <r>
    <n v="2104"/>
    <s v="CA-2014-167101"/>
    <x v="3"/>
    <x v="668"/>
    <d v="2014-03-29T00:00:00"/>
    <s v="Second Class"/>
    <x v="312"/>
    <s v="Brian Moss"/>
    <x v="1"/>
    <s v="United States"/>
    <x v="20"/>
    <x v="15"/>
    <n v="10009"/>
    <x v="3"/>
    <s v="OFF-PA-10000357"/>
    <x v="1"/>
    <x v="10"/>
    <s v="Xerox 1888"/>
    <n v="221.92"/>
    <n v="4"/>
    <n v="0"/>
    <n v="106.52159999999999"/>
  </r>
  <r>
    <n v="2105"/>
    <s v="CA-2014-167101"/>
    <x v="3"/>
    <x v="668"/>
    <d v="2014-03-29T00:00:00"/>
    <s v="Second Class"/>
    <x v="312"/>
    <s v="Brian Moss"/>
    <x v="1"/>
    <s v="United States"/>
    <x v="20"/>
    <x v="15"/>
    <n v="10009"/>
    <x v="3"/>
    <s v="TEC-AC-10001266"/>
    <x v="2"/>
    <x v="11"/>
    <s v="Memorex Micro Travel Drive 8 GB"/>
    <n v="26"/>
    <n v="2"/>
    <n v="0"/>
    <n v="11.7"/>
  </r>
  <r>
    <n v="2106"/>
    <s v="US-2011-167633"/>
    <x v="2"/>
    <x v="587"/>
    <d v="2011-10-05T00:00:00"/>
    <s v="Standard Class"/>
    <x v="572"/>
    <s v="Ben Wallace"/>
    <x v="0"/>
    <s v="United States"/>
    <x v="199"/>
    <x v="2"/>
    <n v="33437"/>
    <x v="0"/>
    <s v="OFF-PA-10004888"/>
    <x v="1"/>
    <x v="10"/>
    <s v="Xerox 217"/>
    <n v="15.552000000000003"/>
    <n v="3"/>
    <n v="0.2"/>
    <n v="5.4432"/>
  </r>
  <r>
    <n v="2107"/>
    <s v="US-2011-152723"/>
    <x v="2"/>
    <x v="467"/>
    <d v="2011-09-26T00:00:00"/>
    <s v="Same Day"/>
    <x v="428"/>
    <s v="Henry Goldwyn"/>
    <x v="1"/>
    <s v="United States"/>
    <x v="279"/>
    <x v="5"/>
    <n v="75150"/>
    <x v="2"/>
    <s v="OFF-BI-10003460"/>
    <x v="1"/>
    <x v="8"/>
    <s v="Acco 3-Hole Punch"/>
    <n v="0.87599999999999978"/>
    <n v="1"/>
    <n v="0.8"/>
    <n v="-1.4016000000000002"/>
  </r>
  <r>
    <n v="2108"/>
    <s v="CA-2012-164882"/>
    <x v="1"/>
    <x v="89"/>
    <d v="2012-10-31T00:00:00"/>
    <s v="Same Day"/>
    <x v="65"/>
    <s v="Sandra Glassco"/>
    <x v="0"/>
    <s v="United States"/>
    <x v="56"/>
    <x v="1"/>
    <n v="92374"/>
    <x v="1"/>
    <s v="OFF-PA-10000157"/>
    <x v="1"/>
    <x v="10"/>
    <s v="Xerox 191"/>
    <n v="19.98"/>
    <n v="1"/>
    <n v="0"/>
    <n v="9.3905999999999992"/>
  </r>
  <r>
    <n v="2109"/>
    <s v="CA-2012-164882"/>
    <x v="1"/>
    <x v="89"/>
    <d v="2012-10-31T00:00:00"/>
    <s v="Same Day"/>
    <x v="65"/>
    <s v="Sandra Glassco"/>
    <x v="0"/>
    <s v="United States"/>
    <x v="56"/>
    <x v="1"/>
    <n v="92374"/>
    <x v="1"/>
    <s v="OFF-BI-10004519"/>
    <x v="1"/>
    <x v="8"/>
    <s v="GBC DocuBind P100 Manual Binding Machine"/>
    <n v="398.35199999999998"/>
    <n v="3"/>
    <n v="0.2"/>
    <n v="124.48499999999999"/>
  </r>
  <r>
    <n v="2110"/>
    <s v="CA-2012-164882"/>
    <x v="1"/>
    <x v="89"/>
    <d v="2012-10-31T00:00:00"/>
    <s v="Same Day"/>
    <x v="65"/>
    <s v="Sandra Glassco"/>
    <x v="0"/>
    <s v="United States"/>
    <x v="56"/>
    <x v="1"/>
    <n v="92374"/>
    <x v="1"/>
    <s v="OFF-AR-10004272"/>
    <x v="1"/>
    <x v="6"/>
    <s v="Newell 308"/>
    <n v="5.04"/>
    <n v="3"/>
    <n v="0"/>
    <n v="1.2599999999999998"/>
  </r>
  <r>
    <n v="2111"/>
    <s v="CA-2012-164882"/>
    <x v="1"/>
    <x v="89"/>
    <d v="2012-10-31T00:00:00"/>
    <s v="Same Day"/>
    <x v="65"/>
    <s v="Sandra Glassco"/>
    <x v="0"/>
    <s v="United States"/>
    <x v="56"/>
    <x v="1"/>
    <n v="92374"/>
    <x v="1"/>
    <s v="OFF-FA-10000585"/>
    <x v="1"/>
    <x v="13"/>
    <s v="OIC Bulk Pack Metal Binder Clips"/>
    <n v="17.450000000000003"/>
    <n v="5"/>
    <n v="0"/>
    <n v="8.0269999999999992"/>
  </r>
  <r>
    <n v="2112"/>
    <s v="CA-2012-164882"/>
    <x v="1"/>
    <x v="89"/>
    <d v="2012-10-31T00:00:00"/>
    <s v="Same Day"/>
    <x v="65"/>
    <s v="Sandra Glassco"/>
    <x v="0"/>
    <s v="United States"/>
    <x v="56"/>
    <x v="1"/>
    <n v="92374"/>
    <x v="1"/>
    <s v="FUR-CH-10004218"/>
    <x v="0"/>
    <x v="1"/>
    <s v="Global Fabric Manager's Chair, Dark Gray"/>
    <n v="323.13600000000002"/>
    <n v="4"/>
    <n v="0.2"/>
    <n v="20.196000000000012"/>
  </r>
  <r>
    <n v="2113"/>
    <s v="CA-2012-164882"/>
    <x v="1"/>
    <x v="89"/>
    <d v="2012-10-31T00:00:00"/>
    <s v="Same Day"/>
    <x v="65"/>
    <s v="Sandra Glassco"/>
    <x v="0"/>
    <s v="United States"/>
    <x v="56"/>
    <x v="1"/>
    <n v="92374"/>
    <x v="1"/>
    <s v="OFF-SU-10004231"/>
    <x v="1"/>
    <x v="14"/>
    <s v="Acme Tagit Stainless Steel Antibacterial Scissors"/>
    <n v="29.700000000000003"/>
    <n v="3"/>
    <n v="0"/>
    <n v="8.0190000000000001"/>
  </r>
  <r>
    <n v="2114"/>
    <s v="CA-2012-164882"/>
    <x v="1"/>
    <x v="89"/>
    <d v="2012-10-31T00:00:00"/>
    <s v="Same Day"/>
    <x v="65"/>
    <s v="Sandra Glassco"/>
    <x v="0"/>
    <s v="United States"/>
    <x v="56"/>
    <x v="1"/>
    <n v="92374"/>
    <x v="1"/>
    <s v="TEC-PH-10001578"/>
    <x v="2"/>
    <x v="7"/>
    <s v="Polycom SoundStation2 EX Conference phone"/>
    <n v="1295.8400000000001"/>
    <n v="4"/>
    <n v="0.2"/>
    <n v="145.78199999999993"/>
  </r>
  <r>
    <n v="2115"/>
    <s v="CA-2012-164882"/>
    <x v="1"/>
    <x v="89"/>
    <d v="2012-10-31T00:00:00"/>
    <s v="Same Day"/>
    <x v="65"/>
    <s v="Sandra Glassco"/>
    <x v="0"/>
    <s v="United States"/>
    <x v="56"/>
    <x v="1"/>
    <n v="92374"/>
    <x v="1"/>
    <s v="OFF-ST-10003638"/>
    <x v="1"/>
    <x v="4"/>
    <s v="Mobile Personal File Cube"/>
    <n v="46.84"/>
    <n v="2"/>
    <n v="0"/>
    <n v="12.646799999999999"/>
  </r>
  <r>
    <n v="2116"/>
    <s v="CA-2012-164882"/>
    <x v="1"/>
    <x v="89"/>
    <d v="2012-10-31T00:00:00"/>
    <s v="Same Day"/>
    <x v="65"/>
    <s v="Sandra Glassco"/>
    <x v="0"/>
    <s v="United States"/>
    <x v="56"/>
    <x v="1"/>
    <n v="92374"/>
    <x v="1"/>
    <s v="FUR-BO-10002213"/>
    <x v="0"/>
    <x v="0"/>
    <s v="DMI Eclipse Executive Suite Bookcases"/>
    <n v="425.83300000000003"/>
    <n v="1"/>
    <n v="0.15"/>
    <n v="20.03919999999998"/>
  </r>
  <r>
    <n v="2117"/>
    <s v="CA-2012-159786"/>
    <x v="1"/>
    <x v="88"/>
    <d v="2012-10-17T00:00:00"/>
    <s v="Second Class"/>
    <x v="343"/>
    <s v="Ralph Kennedy"/>
    <x v="0"/>
    <s v="United States"/>
    <x v="30"/>
    <x v="15"/>
    <n v="14609"/>
    <x v="3"/>
    <s v="FUR-TA-10001307"/>
    <x v="0"/>
    <x v="3"/>
    <s v="SAFCO PlanMaster Heigh-Adjustable Drafting Table Base, 43w x 30d x 30-37h, Black"/>
    <n v="209.67"/>
    <n v="1"/>
    <n v="0.4"/>
    <n v="-13.978000000000009"/>
  </r>
  <r>
    <n v="2118"/>
    <s v="CA-2013-130267"/>
    <x v="0"/>
    <x v="251"/>
    <d v="2013-09-24T00:00:00"/>
    <s v="Standard Class"/>
    <x v="573"/>
    <s v="Scot Wooten"/>
    <x v="0"/>
    <s v="United States"/>
    <x v="280"/>
    <x v="1"/>
    <n v="95207"/>
    <x v="1"/>
    <s v="OFF-PA-10002222"/>
    <x v="1"/>
    <x v="10"/>
    <s v="Xerox Color Copier Paper, 11&quot; x 17&quot;, Ream"/>
    <n v="159.88"/>
    <n v="7"/>
    <n v="0"/>
    <n v="73.544799999999995"/>
  </r>
  <r>
    <n v="2119"/>
    <s v="CA-2014-155460"/>
    <x v="3"/>
    <x v="669"/>
    <d v="2014-04-16T00:00:00"/>
    <s v="First Class"/>
    <x v="338"/>
    <s v="Rob Williams"/>
    <x v="1"/>
    <s v="United States"/>
    <x v="4"/>
    <x v="4"/>
    <n v="98105"/>
    <x v="1"/>
    <s v="OFF-PA-10002479"/>
    <x v="1"/>
    <x v="10"/>
    <s v="Xerox 4200 Series MultiUse Premium Copy Paper (20Lb. and 84 Bright)"/>
    <n v="5.28"/>
    <n v="1"/>
    <n v="0"/>
    <n v="2.3759999999999999"/>
  </r>
  <r>
    <n v="2120"/>
    <s v="CA-2014-155460"/>
    <x v="3"/>
    <x v="669"/>
    <d v="2014-04-16T00:00:00"/>
    <s v="First Class"/>
    <x v="338"/>
    <s v="Rob Williams"/>
    <x v="1"/>
    <s v="United States"/>
    <x v="4"/>
    <x v="4"/>
    <n v="98105"/>
    <x v="1"/>
    <s v="OFF-BI-10003091"/>
    <x v="1"/>
    <x v="8"/>
    <s v="GBC DocuBind TL200 Manual Binding Machine"/>
    <n v="895.92"/>
    <n v="5"/>
    <n v="0.2"/>
    <n v="302.37299999999993"/>
  </r>
  <r>
    <n v="2121"/>
    <s v="US-2014-168690"/>
    <x v="3"/>
    <x v="363"/>
    <d v="2014-01-14T00:00:00"/>
    <s v="Standard Class"/>
    <x v="465"/>
    <s v="Thais Sissman"/>
    <x v="0"/>
    <s v="United States"/>
    <x v="281"/>
    <x v="2"/>
    <n v="32174"/>
    <x v="0"/>
    <s v="OFF-BI-10000145"/>
    <x v="1"/>
    <x v="8"/>
    <s v="Zipper Ring Binder Pockets"/>
    <n v="2.8080000000000007"/>
    <n v="3"/>
    <n v="0.7"/>
    <n v="-1.9656000000000002"/>
  </r>
  <r>
    <n v="2122"/>
    <s v="CA-2014-158246"/>
    <x v="3"/>
    <x v="45"/>
    <d v="2014-11-12T00:00:00"/>
    <s v="First Class"/>
    <x v="80"/>
    <s v="Jennifer Braxton"/>
    <x v="1"/>
    <s v="United States"/>
    <x v="282"/>
    <x v="1"/>
    <n v="94086"/>
    <x v="1"/>
    <s v="FUR-CH-10003061"/>
    <x v="0"/>
    <x v="1"/>
    <s v="Global Leather Task Chair, Black"/>
    <n v="215.976"/>
    <n v="3"/>
    <n v="0.2"/>
    <n v="-2.6997000000000355"/>
  </r>
  <r>
    <n v="2123"/>
    <s v="CA-2014-167381"/>
    <x v="3"/>
    <x v="585"/>
    <d v="2014-09-25T00:00:00"/>
    <s v="Second Class"/>
    <x v="382"/>
    <s v="Erica Hernandez"/>
    <x v="2"/>
    <s v="United States"/>
    <x v="190"/>
    <x v="12"/>
    <n v="48911"/>
    <x v="2"/>
    <s v="FUR-BO-10001972"/>
    <x v="0"/>
    <x v="0"/>
    <s v="O'Sullivan 4-Shelf Bookcase in Odessa Pine"/>
    <n v="241.96"/>
    <n v="2"/>
    <n v="0"/>
    <n v="41.133199999999988"/>
  </r>
  <r>
    <n v="2124"/>
    <s v="CA-2014-167381"/>
    <x v="3"/>
    <x v="585"/>
    <d v="2014-09-25T00:00:00"/>
    <s v="Second Class"/>
    <x v="382"/>
    <s v="Erica Hernandez"/>
    <x v="2"/>
    <s v="United States"/>
    <x v="190"/>
    <x v="12"/>
    <n v="48911"/>
    <x v="2"/>
    <s v="OFF-LA-10000134"/>
    <x v="1"/>
    <x v="2"/>
    <s v="Avery 511"/>
    <n v="27.72"/>
    <n v="9"/>
    <n v="0"/>
    <n v="13.3056"/>
  </r>
  <r>
    <n v="2125"/>
    <s v="CA-2014-144862"/>
    <x v="3"/>
    <x v="96"/>
    <d v="2014-12-06T00:00:00"/>
    <s v="Standard Class"/>
    <x v="382"/>
    <s v="Erica Hernandez"/>
    <x v="2"/>
    <s v="United States"/>
    <x v="10"/>
    <x v="9"/>
    <n v="19143"/>
    <x v="3"/>
    <s v="OFF-EN-10003040"/>
    <x v="1"/>
    <x v="12"/>
    <s v="Quality Park Security Envelopes"/>
    <n v="104.68000000000002"/>
    <n v="5"/>
    <n v="0.2"/>
    <n v="35.329499999999996"/>
  </r>
  <r>
    <n v="2126"/>
    <s v="CA-2014-144862"/>
    <x v="3"/>
    <x v="96"/>
    <d v="2014-12-06T00:00:00"/>
    <s v="Standard Class"/>
    <x v="382"/>
    <s v="Erica Hernandez"/>
    <x v="2"/>
    <s v="United States"/>
    <x v="10"/>
    <x v="9"/>
    <n v="19143"/>
    <x v="3"/>
    <s v="TEC-PH-10000923"/>
    <x v="2"/>
    <x v="7"/>
    <s v="Belkin SportFit Armband For iPhone 5s/5c, Fuchsia"/>
    <n v="62.957999999999998"/>
    <n v="7"/>
    <n v="0.4"/>
    <n v="9.4436999999999998"/>
  </r>
  <r>
    <n v="2127"/>
    <s v="CA-2011-126032"/>
    <x v="2"/>
    <x v="670"/>
    <d v="2011-06-28T00:00:00"/>
    <s v="Standard Class"/>
    <x v="574"/>
    <s v="Brian Stugart"/>
    <x v="0"/>
    <s v="United States"/>
    <x v="10"/>
    <x v="9"/>
    <n v="19143"/>
    <x v="3"/>
    <s v="TEC-AC-10000158"/>
    <x v="2"/>
    <x v="11"/>
    <s v="Sony 64GB Class 10 Micro SDHC R40 Memory Card"/>
    <n v="86.376000000000005"/>
    <n v="3"/>
    <n v="0.2"/>
    <n v="1.079699999999999"/>
  </r>
  <r>
    <n v="2128"/>
    <s v="CA-2012-134859"/>
    <x v="1"/>
    <x v="242"/>
    <d v="2012-10-09T00:00:00"/>
    <s v="Standard Class"/>
    <x v="451"/>
    <s v="Julie Kriz"/>
    <x v="2"/>
    <s v="United States"/>
    <x v="10"/>
    <x v="9"/>
    <n v="19134"/>
    <x v="3"/>
    <s v="FUR-FU-10003623"/>
    <x v="0"/>
    <x v="5"/>
    <s v="DataProducts Ampli Magnifier Task Lamp, Black,"/>
    <n v="64.944000000000003"/>
    <n v="3"/>
    <n v="0.2"/>
    <n v="6.4943999999999953"/>
  </r>
  <r>
    <n v="2129"/>
    <s v="CA-2012-134859"/>
    <x v="1"/>
    <x v="242"/>
    <d v="2012-10-09T00:00:00"/>
    <s v="Standard Class"/>
    <x v="451"/>
    <s v="Julie Kriz"/>
    <x v="2"/>
    <s v="United States"/>
    <x v="10"/>
    <x v="9"/>
    <n v="19134"/>
    <x v="3"/>
    <s v="OFF-PA-10001293"/>
    <x v="1"/>
    <x v="10"/>
    <s v="Xerox 1946"/>
    <n v="20.736000000000004"/>
    <n v="4"/>
    <n v="0.2"/>
    <n v="7.2576000000000001"/>
  </r>
  <r>
    <n v="2130"/>
    <s v="US-2011-114188"/>
    <x v="2"/>
    <x v="671"/>
    <d v="2011-05-22T00:00:00"/>
    <s v="Second Class"/>
    <x v="575"/>
    <s v="Randy Ferguson"/>
    <x v="1"/>
    <s v="United States"/>
    <x v="18"/>
    <x v="38"/>
    <n v="3820"/>
    <x v="3"/>
    <s v="OFF-AP-10000124"/>
    <x v="1"/>
    <x v="9"/>
    <s v="Acco 6 Outlet Guardian Basic Surge Suppressor"/>
    <n v="33.28"/>
    <n v="4"/>
    <n v="0"/>
    <n v="9.3184000000000005"/>
  </r>
  <r>
    <n v="2131"/>
    <s v="US-2011-114188"/>
    <x v="2"/>
    <x v="671"/>
    <d v="2011-05-22T00:00:00"/>
    <s v="Second Class"/>
    <x v="575"/>
    <s v="Randy Ferguson"/>
    <x v="1"/>
    <s v="United States"/>
    <x v="18"/>
    <x v="38"/>
    <n v="3820"/>
    <x v="3"/>
    <s v="OFF-AR-10004511"/>
    <x v="1"/>
    <x v="6"/>
    <s v="Sanford Colorific Scented Colored Pencils, 12/Pack"/>
    <n v="38.520000000000003"/>
    <n v="9"/>
    <n v="0"/>
    <n v="11.9412"/>
  </r>
  <r>
    <n v="2132"/>
    <s v="US-2011-114188"/>
    <x v="2"/>
    <x v="671"/>
    <d v="2011-05-22T00:00:00"/>
    <s v="Second Class"/>
    <x v="575"/>
    <s v="Randy Ferguson"/>
    <x v="1"/>
    <s v="United States"/>
    <x v="18"/>
    <x v="38"/>
    <n v="3820"/>
    <x v="3"/>
    <s v="FUR-FU-10000076"/>
    <x v="0"/>
    <x v="5"/>
    <s v="24-Hour Round Wall Clock"/>
    <n v="139.86000000000001"/>
    <n v="7"/>
    <n v="0"/>
    <n v="60.139800000000015"/>
  </r>
  <r>
    <n v="2133"/>
    <s v="CA-2012-156524"/>
    <x v="1"/>
    <x v="312"/>
    <d v="2012-11-26T00:00:00"/>
    <s v="Standard Class"/>
    <x v="297"/>
    <s v="Dan Lawera"/>
    <x v="0"/>
    <s v="United States"/>
    <x v="20"/>
    <x v="15"/>
    <n v="10011"/>
    <x v="3"/>
    <s v="OFF-PA-10003883"/>
    <x v="1"/>
    <x v="10"/>
    <s v="Message Book, Phone, Wirebound Standard Line Memo, 2 3/4&quot; X 5&quot;"/>
    <n v="19.649999999999999"/>
    <n v="3"/>
    <n v="0"/>
    <n v="9.0389999999999997"/>
  </r>
  <r>
    <n v="2134"/>
    <s v="CA-2012-122210"/>
    <x v="1"/>
    <x v="672"/>
    <d v="2012-12-04T00:00:00"/>
    <s v="Standard Class"/>
    <x v="576"/>
    <s v="William Brown"/>
    <x v="0"/>
    <s v="United States"/>
    <x v="10"/>
    <x v="9"/>
    <n v="19134"/>
    <x v="3"/>
    <s v="OFF-BI-10003656"/>
    <x v="1"/>
    <x v="8"/>
    <s v="Fellowes PB200 Plastic Comb Binding Machine"/>
    <n v="152.99100000000001"/>
    <n v="3"/>
    <n v="0.7"/>
    <n v="-122.39280000000002"/>
  </r>
  <r>
    <n v="2135"/>
    <s v="CA-2012-122210"/>
    <x v="1"/>
    <x v="672"/>
    <d v="2012-12-04T00:00:00"/>
    <s v="Standard Class"/>
    <x v="576"/>
    <s v="William Brown"/>
    <x v="0"/>
    <s v="United States"/>
    <x v="10"/>
    <x v="9"/>
    <n v="19134"/>
    <x v="3"/>
    <s v="OFF-FA-10000053"/>
    <x v="1"/>
    <x v="13"/>
    <s v="Revere Boxed Rubber Bands by Revere"/>
    <n v="10.584"/>
    <n v="7"/>
    <n v="0.2"/>
    <n v="-2.3813999999999993"/>
  </r>
  <r>
    <n v="2136"/>
    <s v="CA-2012-122210"/>
    <x v="1"/>
    <x v="672"/>
    <d v="2012-12-04T00:00:00"/>
    <s v="Standard Class"/>
    <x v="576"/>
    <s v="William Brown"/>
    <x v="0"/>
    <s v="United States"/>
    <x v="10"/>
    <x v="9"/>
    <n v="19134"/>
    <x v="3"/>
    <s v="TEC-PH-10002807"/>
    <x v="2"/>
    <x v="7"/>
    <s v="Motorla HX550 Universal Bluetooth Headset"/>
    <n v="94.919999999999987"/>
    <n v="4"/>
    <n v="0.4"/>
    <n v="15.819999999999993"/>
  </r>
  <r>
    <n v="2137"/>
    <s v="CA-2012-156377"/>
    <x v="1"/>
    <x v="620"/>
    <d v="2013-01-05T00:00:00"/>
    <s v="Standard Class"/>
    <x v="577"/>
    <s v="Trudy Brown"/>
    <x v="0"/>
    <s v="United States"/>
    <x v="55"/>
    <x v="5"/>
    <n v="75051"/>
    <x v="2"/>
    <s v="FUR-FU-10002364"/>
    <x v="0"/>
    <x v="5"/>
    <s v="Eldon Expressions Wood Desk Accessories, Oak"/>
    <n v="14.76"/>
    <n v="5"/>
    <n v="0.6"/>
    <n v="-11.439000000000004"/>
  </r>
  <r>
    <n v="2138"/>
    <s v="CA-2012-156377"/>
    <x v="1"/>
    <x v="620"/>
    <d v="2013-01-05T00:00:00"/>
    <s v="Standard Class"/>
    <x v="577"/>
    <s v="Trudy Brown"/>
    <x v="0"/>
    <s v="United States"/>
    <x v="55"/>
    <x v="5"/>
    <n v="75051"/>
    <x v="2"/>
    <s v="OFF-BI-10002954"/>
    <x v="1"/>
    <x v="8"/>
    <s v="Newell 3-Hole Punched Plastic Slotted Magazine Holders for Binders"/>
    <n v="3.6559999999999993"/>
    <n v="4"/>
    <n v="0.8"/>
    <n v="-5.8496000000000024"/>
  </r>
  <r>
    <n v="2139"/>
    <s v="US-2014-157896"/>
    <x v="3"/>
    <x v="673"/>
    <d v="2014-11-17T00:00:00"/>
    <s v="Same Day"/>
    <x v="558"/>
    <s v="Christy Brittain"/>
    <x v="0"/>
    <s v="United States"/>
    <x v="20"/>
    <x v="15"/>
    <n v="10009"/>
    <x v="3"/>
    <s v="OFF-PA-10004092"/>
    <x v="1"/>
    <x v="10"/>
    <s v="Tops Green Bar Computer Printout Paper"/>
    <n v="146.82"/>
    <n v="3"/>
    <n v="0"/>
    <n v="73.41"/>
  </r>
  <r>
    <n v="2140"/>
    <s v="CA-2011-159520"/>
    <x v="2"/>
    <x v="571"/>
    <d v="2011-06-11T00:00:00"/>
    <s v="Standard Class"/>
    <x v="265"/>
    <s v="Grant Thornton"/>
    <x v="1"/>
    <s v="United States"/>
    <x v="85"/>
    <x v="15"/>
    <n v="11561"/>
    <x v="3"/>
    <s v="OFF-BI-10003982"/>
    <x v="1"/>
    <x v="8"/>
    <s v="Wilson Jones Century Plastic Molded Ring Binders"/>
    <n v="149.54399999999998"/>
    <n v="9"/>
    <n v="0.2"/>
    <n v="50.471099999999993"/>
  </r>
  <r>
    <n v="2141"/>
    <s v="CA-2011-159520"/>
    <x v="2"/>
    <x v="571"/>
    <d v="2011-06-11T00:00:00"/>
    <s v="Standard Class"/>
    <x v="265"/>
    <s v="Grant Thornton"/>
    <x v="1"/>
    <s v="United States"/>
    <x v="85"/>
    <x v="15"/>
    <n v="11561"/>
    <x v="3"/>
    <s v="OFF-SU-10001664"/>
    <x v="1"/>
    <x v="14"/>
    <s v="Acme Office Executive Series Stainless Steel Trimmers"/>
    <n v="17.14"/>
    <n v="2"/>
    <n v="0"/>
    <n v="4.4564000000000004"/>
  </r>
  <r>
    <n v="2142"/>
    <s v="CA-2011-159520"/>
    <x v="2"/>
    <x v="571"/>
    <d v="2011-06-11T00:00:00"/>
    <s v="Standard Class"/>
    <x v="265"/>
    <s v="Grant Thornton"/>
    <x v="1"/>
    <s v="United States"/>
    <x v="85"/>
    <x v="15"/>
    <n v="11561"/>
    <x v="3"/>
    <s v="FUR-TA-10003238"/>
    <x v="0"/>
    <x v="3"/>
    <s v="Chromcraft Bull-Nose Wood 48&quot; x 96&quot; Rectangular Conference Tables"/>
    <n v="991.76400000000012"/>
    <n v="3"/>
    <n v="0.4"/>
    <n v="-347.11740000000009"/>
  </r>
  <r>
    <n v="2143"/>
    <s v="CA-2013-155481"/>
    <x v="0"/>
    <x v="142"/>
    <d v="2013-09-06T00:00:00"/>
    <s v="Standard Class"/>
    <x v="158"/>
    <s v="Dean Katz"/>
    <x v="1"/>
    <s v="United States"/>
    <x v="10"/>
    <x v="9"/>
    <n v="19140"/>
    <x v="3"/>
    <s v="OFF-PA-10004675"/>
    <x v="1"/>
    <x v="10"/>
    <s v="Telephone Message Books with Fax/Mobile Section, 5 1/2&quot; x 3 3/16&quot;"/>
    <n v="30.48"/>
    <n v="6"/>
    <n v="0.2"/>
    <n v="9.9059999999999988"/>
  </r>
  <r>
    <n v="2144"/>
    <s v="CA-2013-155481"/>
    <x v="0"/>
    <x v="142"/>
    <d v="2013-09-06T00:00:00"/>
    <s v="Standard Class"/>
    <x v="158"/>
    <s v="Dean Katz"/>
    <x v="1"/>
    <s v="United States"/>
    <x v="10"/>
    <x v="9"/>
    <n v="19140"/>
    <x v="3"/>
    <s v="TEC-PH-10002293"/>
    <x v="2"/>
    <x v="7"/>
    <s v="Anker 36W 4-Port USB Wall Charger Travel Power Adapter for iPhone 5s 5c 5"/>
    <n v="23.987999999999996"/>
    <n v="2"/>
    <n v="0.4"/>
    <n v="-4.7975999999999974"/>
  </r>
  <r>
    <n v="2145"/>
    <s v="CA-2013-155481"/>
    <x v="0"/>
    <x v="142"/>
    <d v="2013-09-06T00:00:00"/>
    <s v="Standard Class"/>
    <x v="158"/>
    <s v="Dean Katz"/>
    <x v="1"/>
    <s v="United States"/>
    <x v="10"/>
    <x v="9"/>
    <n v="19140"/>
    <x v="3"/>
    <s v="OFF-FA-10002780"/>
    <x v="1"/>
    <x v="13"/>
    <s v="Staples"/>
    <n v="16.687999999999999"/>
    <n v="7"/>
    <n v="0.2"/>
    <n v="5.4235999999999995"/>
  </r>
  <r>
    <n v="2146"/>
    <s v="US-2013-152051"/>
    <x v="0"/>
    <x v="674"/>
    <d v="2013-06-30T00:00:00"/>
    <s v="Standard Class"/>
    <x v="378"/>
    <s v="Theresa Swint"/>
    <x v="1"/>
    <s v="United States"/>
    <x v="283"/>
    <x v="9"/>
    <n v="17403"/>
    <x v="3"/>
    <s v="FUR-CH-10002965"/>
    <x v="0"/>
    <x v="1"/>
    <s v="Global Leather Highback Executive Chair with Pneumatic Height Adjustment, Black"/>
    <n v="422.05799999999994"/>
    <n v="3"/>
    <n v="0.3"/>
    <n v="-18.088200000000001"/>
  </r>
  <r>
    <n v="2147"/>
    <s v="US-2013-152051"/>
    <x v="0"/>
    <x v="674"/>
    <d v="2013-06-30T00:00:00"/>
    <s v="Standard Class"/>
    <x v="378"/>
    <s v="Theresa Swint"/>
    <x v="1"/>
    <s v="United States"/>
    <x v="283"/>
    <x v="9"/>
    <n v="17403"/>
    <x v="3"/>
    <s v="OFF-BI-10004781"/>
    <x v="1"/>
    <x v="8"/>
    <s v="GBC Wire Binding Strips"/>
    <n v="38.088000000000001"/>
    <n v="4"/>
    <n v="0.7"/>
    <n v="-27.93119999999999"/>
  </r>
  <r>
    <n v="2148"/>
    <s v="US-2013-152051"/>
    <x v="0"/>
    <x v="674"/>
    <d v="2013-06-30T00:00:00"/>
    <s v="Standard Class"/>
    <x v="378"/>
    <s v="Theresa Swint"/>
    <x v="1"/>
    <s v="United States"/>
    <x v="283"/>
    <x v="9"/>
    <n v="17403"/>
    <x v="3"/>
    <s v="OFF-ST-10001713"/>
    <x v="1"/>
    <x v="4"/>
    <s v="Gould Plastics 9-Pocket Panel Bin, 18-3/8w x 5-1/4d x 20-1/2h, Black"/>
    <n v="254.35200000000003"/>
    <n v="6"/>
    <n v="0.2"/>
    <n v="-50.870400000000018"/>
  </r>
  <r>
    <n v="2149"/>
    <s v="CA-2011-141607"/>
    <x v="2"/>
    <x v="432"/>
    <d v="2011-12-17T00:00:00"/>
    <s v="Standard Class"/>
    <x v="576"/>
    <s v="William Brown"/>
    <x v="0"/>
    <s v="United States"/>
    <x v="3"/>
    <x v="1"/>
    <n v="94521"/>
    <x v="1"/>
    <s v="FUR-FU-10003975"/>
    <x v="0"/>
    <x v="5"/>
    <s v="Eldon Advantage Chair Mats for Low to Medium Pile Carpets"/>
    <n v="43.31"/>
    <n v="1"/>
    <n v="0"/>
    <n v="4.330999999999996"/>
  </r>
  <r>
    <n v="2150"/>
    <s v="CA-2014-102771"/>
    <x v="3"/>
    <x v="185"/>
    <d v="2014-04-06T00:00:00"/>
    <s v="Standard Class"/>
    <x v="157"/>
    <s v="Denny Ordway"/>
    <x v="0"/>
    <s v="United States"/>
    <x v="20"/>
    <x v="15"/>
    <n v="10035"/>
    <x v="3"/>
    <s v="TEC-PH-10001536"/>
    <x v="2"/>
    <x v="7"/>
    <s v="Spigen Samsung Galaxy S5 Case Wallet"/>
    <n v="84.949999999999989"/>
    <n v="5"/>
    <n v="0"/>
    <n v="22.086999999999996"/>
  </r>
  <r>
    <n v="2151"/>
    <s v="US-2014-139969"/>
    <x v="3"/>
    <x v="123"/>
    <d v="2014-11-27T00:00:00"/>
    <s v="Standard Class"/>
    <x v="578"/>
    <s v="Art Ferguson"/>
    <x v="0"/>
    <s v="United States"/>
    <x v="284"/>
    <x v="5"/>
    <n v="77840"/>
    <x v="2"/>
    <s v="FUR-CH-10001973"/>
    <x v="0"/>
    <x v="1"/>
    <s v="Office Star Flex Back Scooter Chair with White Frame"/>
    <n v="233.05799999999999"/>
    <n v="3"/>
    <n v="0.3"/>
    <n v="-53.270399999999995"/>
  </r>
  <r>
    <n v="2152"/>
    <s v="CA-2011-167360"/>
    <x v="2"/>
    <x v="156"/>
    <d v="2011-11-29T00:00:00"/>
    <s v="Second Class"/>
    <x v="579"/>
    <s v="Richard Bierner"/>
    <x v="0"/>
    <s v="United States"/>
    <x v="285"/>
    <x v="25"/>
    <n v="63116"/>
    <x v="2"/>
    <s v="TEC-AC-10001772"/>
    <x v="2"/>
    <x v="11"/>
    <s v="Memorex Mini Travel Drive 16 GB USB 2.0 Flash Drive"/>
    <n v="111.79"/>
    <n v="7"/>
    <n v="0"/>
    <n v="43.598100000000002"/>
  </r>
  <r>
    <n v="2153"/>
    <s v="CA-2012-123505"/>
    <x v="1"/>
    <x v="6"/>
    <d v="2012-11-26T00:00:00"/>
    <s v="Standard Class"/>
    <x v="481"/>
    <s v="Andy Reiter"/>
    <x v="0"/>
    <s v="United States"/>
    <x v="94"/>
    <x v="31"/>
    <n v="2169"/>
    <x v="3"/>
    <s v="OFF-PA-10002586"/>
    <x v="1"/>
    <x v="10"/>
    <s v="Xerox 1970"/>
    <n v="14.940000000000001"/>
    <n v="3"/>
    <n v="0"/>
    <n v="7.0218000000000007"/>
  </r>
  <r>
    <n v="2154"/>
    <s v="CA-2013-117282"/>
    <x v="0"/>
    <x v="216"/>
    <d v="2013-07-19T00:00:00"/>
    <s v="Standard Class"/>
    <x v="112"/>
    <s v="Dan Reichenbach"/>
    <x v="1"/>
    <s v="United States"/>
    <x v="20"/>
    <x v="15"/>
    <n v="10009"/>
    <x v="3"/>
    <s v="OFF-BI-10004094"/>
    <x v="1"/>
    <x v="8"/>
    <s v="GBC Standard Plastic Binding Systems Combs"/>
    <n v="14.16"/>
    <n v="2"/>
    <n v="0.2"/>
    <n v="5.133"/>
  </r>
  <r>
    <n v="2155"/>
    <s v="US-2013-120460"/>
    <x v="0"/>
    <x v="567"/>
    <d v="2013-05-06T00:00:00"/>
    <s v="Standard Class"/>
    <x v="408"/>
    <s v="Ben Ferrer"/>
    <x v="2"/>
    <s v="United States"/>
    <x v="61"/>
    <x v="5"/>
    <n v="75081"/>
    <x v="2"/>
    <s v="FUR-FU-10004973"/>
    <x v="0"/>
    <x v="5"/>
    <s v="Flat Face Poster Frame"/>
    <n v="22.608000000000001"/>
    <n v="3"/>
    <n v="0.6"/>
    <n v="-10.173599999999997"/>
  </r>
  <r>
    <n v="2156"/>
    <s v="CA-2013-111115"/>
    <x v="0"/>
    <x v="197"/>
    <d v="2013-07-28T00:00:00"/>
    <s v="Second Class"/>
    <x v="445"/>
    <s v="Larry Blacks"/>
    <x v="0"/>
    <s v="United States"/>
    <x v="1"/>
    <x v="1"/>
    <n v="90032"/>
    <x v="1"/>
    <s v="OFF-FA-10000624"/>
    <x v="1"/>
    <x v="13"/>
    <s v="OIC Binder Clips"/>
    <n v="21.48"/>
    <n v="6"/>
    <n v="0"/>
    <n v="10.74"/>
  </r>
  <r>
    <n v="2157"/>
    <s v="CA-2011-124646"/>
    <x v="2"/>
    <x v="169"/>
    <d v="2011-06-24T00:00:00"/>
    <s v="First Class"/>
    <x v="231"/>
    <s v="Dianna Vittorini"/>
    <x v="0"/>
    <s v="United States"/>
    <x v="31"/>
    <x v="11"/>
    <n v="55407"/>
    <x v="2"/>
    <s v="OFF-ST-10001097"/>
    <x v="1"/>
    <x v="4"/>
    <s v="Office Impressions Heavy Duty Welded Shelving &amp; Multimedia Storage Drawers"/>
    <n v="501.81000000000006"/>
    <n v="3"/>
    <n v="0"/>
    <n v="0"/>
  </r>
  <r>
    <n v="2158"/>
    <s v="CA-2011-124646"/>
    <x v="2"/>
    <x v="169"/>
    <d v="2011-06-24T00:00:00"/>
    <s v="First Class"/>
    <x v="231"/>
    <s v="Dianna Vittorini"/>
    <x v="0"/>
    <s v="United States"/>
    <x v="31"/>
    <x v="11"/>
    <n v="55407"/>
    <x v="2"/>
    <s v="OFF-ST-10001469"/>
    <x v="1"/>
    <x v="4"/>
    <s v="Fellowes Bankers Box Recycled Super Stor/Drawer"/>
    <n v="161.94"/>
    <n v="3"/>
    <n v="0"/>
    <n v="9.716399999999993"/>
  </r>
  <r>
    <n v="2159"/>
    <s v="CA-2014-148166"/>
    <x v="3"/>
    <x v="208"/>
    <d v="2014-10-27T00:00:00"/>
    <s v="Standard Class"/>
    <x v="71"/>
    <s v="Neil Knudson"/>
    <x v="2"/>
    <s v="United States"/>
    <x v="207"/>
    <x v="2"/>
    <n v="32725"/>
    <x v="0"/>
    <s v="OFF-AR-10004956"/>
    <x v="1"/>
    <x v="6"/>
    <s v="Newell 33"/>
    <n v="17.856000000000002"/>
    <n v="4"/>
    <n v="0.2"/>
    <n v="2.0087999999999973"/>
  </r>
  <r>
    <n v="2160"/>
    <s v="CA-2013-159737"/>
    <x v="0"/>
    <x v="323"/>
    <d v="2013-09-10T00:00:00"/>
    <s v="Standard Class"/>
    <x v="229"/>
    <s v="Carlos Soltero"/>
    <x v="0"/>
    <s v="United States"/>
    <x v="22"/>
    <x v="10"/>
    <n v="60610"/>
    <x v="2"/>
    <s v="OFF-BI-10004236"/>
    <x v="1"/>
    <x v="8"/>
    <s v="XtraLife ClearVue Slant-D Ring Binder, White, 3&quot;"/>
    <n v="8.8079999999999981"/>
    <n v="3"/>
    <n v="0.8"/>
    <n v="-14.973600000000001"/>
  </r>
  <r>
    <n v="2161"/>
    <s v="CA-2013-141019"/>
    <x v="0"/>
    <x v="675"/>
    <d v="2013-05-15T00:00:00"/>
    <s v="Same Day"/>
    <x v="109"/>
    <s v="Logan Haushalter"/>
    <x v="0"/>
    <s v="United States"/>
    <x v="74"/>
    <x v="24"/>
    <n v="45231"/>
    <x v="3"/>
    <s v="FUR-FU-10002937"/>
    <x v="0"/>
    <x v="5"/>
    <s v="GE 48&quot; Fluorescent Tube, Cool White Energy Saver, 34 Watts, 30/Box"/>
    <n v="79.384000000000015"/>
    <n v="1"/>
    <n v="0.2"/>
    <n v="29.768999999999998"/>
  </r>
  <r>
    <n v="2162"/>
    <s v="CA-2013-101938"/>
    <x v="0"/>
    <x v="676"/>
    <d v="2013-01-12T00:00:00"/>
    <s v="Standard Class"/>
    <x v="108"/>
    <s v="Dianna Wilson"/>
    <x v="2"/>
    <s v="United States"/>
    <x v="182"/>
    <x v="1"/>
    <n v="94601"/>
    <x v="1"/>
    <s v="OFF-AR-10003696"/>
    <x v="1"/>
    <x v="6"/>
    <s v="Panasonic KP-350BK Electric Pencil Sharpener with Auto Stop"/>
    <n v="34.58"/>
    <n v="1"/>
    <n v="0"/>
    <n v="10.028199999999998"/>
  </r>
  <r>
    <n v="2163"/>
    <s v="CA-2014-166296"/>
    <x v="3"/>
    <x v="677"/>
    <d v="2014-03-20T00:00:00"/>
    <s v="Standard Class"/>
    <x v="580"/>
    <s v="Karen Ferguson"/>
    <x v="2"/>
    <s v="United States"/>
    <x v="286"/>
    <x v="1"/>
    <n v="95336"/>
    <x v="1"/>
    <s v="OFF-PA-10004359"/>
    <x v="1"/>
    <x v="10"/>
    <s v="Multicolor Computer Printout Paper"/>
    <n v="314.54999999999995"/>
    <n v="3"/>
    <n v="0"/>
    <n v="150.98399999999998"/>
  </r>
  <r>
    <n v="2164"/>
    <s v="CA-2013-154018"/>
    <x v="0"/>
    <x v="63"/>
    <d v="2013-10-20T00:00:00"/>
    <s v="Standard Class"/>
    <x v="66"/>
    <s v="Helen Andreada"/>
    <x v="0"/>
    <s v="United States"/>
    <x v="128"/>
    <x v="5"/>
    <n v="78041"/>
    <x v="2"/>
    <s v="TEC-AC-10002402"/>
    <x v="2"/>
    <x v="11"/>
    <s v="Razer Kraken PRO Over Ear PC and Music Headset"/>
    <n v="191.976"/>
    <n v="3"/>
    <n v="0.2"/>
    <n v="23.996999999999986"/>
  </r>
  <r>
    <n v="2165"/>
    <s v="CA-2013-154018"/>
    <x v="0"/>
    <x v="63"/>
    <d v="2013-10-20T00:00:00"/>
    <s v="Standard Class"/>
    <x v="66"/>
    <s v="Helen Andreada"/>
    <x v="0"/>
    <s v="United States"/>
    <x v="128"/>
    <x v="5"/>
    <n v="78041"/>
    <x v="2"/>
    <s v="OFF-PA-10000551"/>
    <x v="1"/>
    <x v="10"/>
    <s v="Array Memo Cubes"/>
    <n v="8.2880000000000003"/>
    <n v="2"/>
    <n v="0.2"/>
    <n v="3.0043999999999995"/>
  </r>
  <r>
    <n v="2166"/>
    <s v="CA-2013-154018"/>
    <x v="0"/>
    <x v="63"/>
    <d v="2013-10-20T00:00:00"/>
    <s v="Standard Class"/>
    <x v="66"/>
    <s v="Helen Andreada"/>
    <x v="0"/>
    <s v="United States"/>
    <x v="128"/>
    <x v="5"/>
    <n v="78041"/>
    <x v="2"/>
    <s v="FUR-FU-10003394"/>
    <x v="0"/>
    <x v="5"/>
    <s v="Tenex &quot;The Solids&quot; Textured Chair Mats"/>
    <n v="139.91999999999999"/>
    <n v="5"/>
    <n v="0.6"/>
    <n v="-150.41399999999999"/>
  </r>
  <r>
    <n v="2167"/>
    <s v="CA-2013-154018"/>
    <x v="0"/>
    <x v="63"/>
    <d v="2013-10-20T00:00:00"/>
    <s v="Standard Class"/>
    <x v="66"/>
    <s v="Helen Andreada"/>
    <x v="0"/>
    <s v="United States"/>
    <x v="128"/>
    <x v="5"/>
    <n v="78041"/>
    <x v="2"/>
    <s v="OFF-AR-10002067"/>
    <x v="1"/>
    <x v="6"/>
    <s v="Newell 334"/>
    <n v="15.872"/>
    <n v="1"/>
    <n v="0.2"/>
    <n v="1.1904000000000003"/>
  </r>
  <r>
    <n v="2168"/>
    <s v="CA-2013-154018"/>
    <x v="0"/>
    <x v="63"/>
    <d v="2013-10-20T00:00:00"/>
    <s v="Standard Class"/>
    <x v="66"/>
    <s v="Helen Andreada"/>
    <x v="0"/>
    <s v="United States"/>
    <x v="128"/>
    <x v="5"/>
    <n v="78041"/>
    <x v="2"/>
    <s v="OFF-BI-10004140"/>
    <x v="1"/>
    <x v="8"/>
    <s v="Avery Non-Stick Binders"/>
    <n v="6.2859999999999987"/>
    <n v="7"/>
    <n v="0.8"/>
    <n v="-11.000500000000008"/>
  </r>
  <r>
    <n v="2169"/>
    <s v="CA-2014-117870"/>
    <x v="3"/>
    <x v="678"/>
    <d v="2014-01-31T00:00:00"/>
    <s v="Second Class"/>
    <x v="581"/>
    <s v="John Huston"/>
    <x v="0"/>
    <s v="United States"/>
    <x v="239"/>
    <x v="24"/>
    <n v="44240"/>
    <x v="3"/>
    <s v="OFF-AR-10004078"/>
    <x v="1"/>
    <x v="6"/>
    <s v="Newell 312"/>
    <n v="14.015999999999998"/>
    <n v="3"/>
    <n v="0.2"/>
    <n v="1.7519999999999998"/>
  </r>
  <r>
    <n v="2170"/>
    <s v="CA-2014-117870"/>
    <x v="3"/>
    <x v="678"/>
    <d v="2014-01-31T00:00:00"/>
    <s v="Second Class"/>
    <x v="581"/>
    <s v="John Huston"/>
    <x v="0"/>
    <s v="United States"/>
    <x v="239"/>
    <x v="24"/>
    <n v="44240"/>
    <x v="3"/>
    <s v="TEC-AC-10000927"/>
    <x v="2"/>
    <x v="11"/>
    <s v="Anker Ultrathin Bluetooth Wireless Keyboard Aluminum Cover with Stand "/>
    <n v="71.975999999999999"/>
    <n v="3"/>
    <n v="0.2"/>
    <n v="-8.9970000000000034"/>
  </r>
  <r>
    <n v="2171"/>
    <s v="CA-2014-117870"/>
    <x v="3"/>
    <x v="678"/>
    <d v="2014-01-31T00:00:00"/>
    <s v="Second Class"/>
    <x v="581"/>
    <s v="John Huston"/>
    <x v="0"/>
    <s v="United States"/>
    <x v="239"/>
    <x v="24"/>
    <n v="44240"/>
    <x v="3"/>
    <s v="TEC-PH-10003931"/>
    <x v="2"/>
    <x v="7"/>
    <s v="JBL Micro Wireless Portable Bluetooth Speaker"/>
    <n v="107.982"/>
    <n v="3"/>
    <n v="0.4"/>
    <n v="-26.995499999999993"/>
  </r>
  <r>
    <n v="2172"/>
    <s v="US-2014-137491"/>
    <x v="3"/>
    <x v="123"/>
    <d v="2014-11-26T00:00:00"/>
    <s v="Standard Class"/>
    <x v="18"/>
    <s v="Linda Cazamias"/>
    <x v="1"/>
    <s v="United States"/>
    <x v="287"/>
    <x v="5"/>
    <n v="76903"/>
    <x v="2"/>
    <s v="FUR-CH-10004675"/>
    <x v="0"/>
    <x v="1"/>
    <s v="Lifetime Advantage Folding Chairs, 4/Carton"/>
    <n v="305.31200000000001"/>
    <n v="2"/>
    <n v="0.3"/>
    <n v="-8.7232000000000198"/>
  </r>
  <r>
    <n v="2173"/>
    <s v="CA-2011-152296"/>
    <x v="2"/>
    <x v="601"/>
    <d v="2011-08-03T00:00:00"/>
    <s v="First Class"/>
    <x v="582"/>
    <s v="Ivan Liston"/>
    <x v="0"/>
    <s v="United States"/>
    <x v="8"/>
    <x v="1"/>
    <n v="94122"/>
    <x v="1"/>
    <s v="OFF-BI-10004506"/>
    <x v="1"/>
    <x v="8"/>
    <s v="Wilson Jones data.warehouse D-Ring Binders with DublLock"/>
    <n v="19.752000000000002"/>
    <n v="3"/>
    <n v="0.2"/>
    <n v="6.9131999999999998"/>
  </r>
  <r>
    <n v="2174"/>
    <s v="CA-2013-112025"/>
    <x v="0"/>
    <x v="679"/>
    <d v="2013-08-05T00:00:00"/>
    <s v="Standard Class"/>
    <x v="60"/>
    <s v="Lindsay Shagiari"/>
    <x v="2"/>
    <s v="United States"/>
    <x v="12"/>
    <x v="5"/>
    <n v="77070"/>
    <x v="2"/>
    <s v="OFF-BI-10002353"/>
    <x v="1"/>
    <x v="8"/>
    <s v="GBC VeloBind Cover Sets"/>
    <n v="9.2639999999999976"/>
    <n v="3"/>
    <n v="0.8"/>
    <n v="-13.895999999999997"/>
  </r>
  <r>
    <n v="2175"/>
    <s v="CA-2012-132507"/>
    <x v="1"/>
    <x v="117"/>
    <d v="2012-08-03T00:00:00"/>
    <s v="Second Class"/>
    <x v="566"/>
    <s v="Corey Catlett"/>
    <x v="1"/>
    <s v="United States"/>
    <x v="12"/>
    <x v="5"/>
    <n v="77041"/>
    <x v="2"/>
    <s v="OFF-ST-10000943"/>
    <x v="1"/>
    <x v="4"/>
    <s v="Eldon ProFile File 'N Store Portable File Tub Letter/Legal Size Black"/>
    <n v="61.792000000000002"/>
    <n v="4"/>
    <n v="0.2"/>
    <n v="6.1792000000000016"/>
  </r>
  <r>
    <n v="2176"/>
    <s v="CA-2013-125738"/>
    <x v="0"/>
    <x v="680"/>
    <d v="2013-10-22T00:00:00"/>
    <s v="Standard Class"/>
    <x v="583"/>
    <s v="Patrick Bzostek"/>
    <x v="2"/>
    <s v="United States"/>
    <x v="288"/>
    <x v="7"/>
    <n v="84106"/>
    <x v="1"/>
    <s v="OFF-PA-10000740"/>
    <x v="1"/>
    <x v="10"/>
    <s v="Xerox 1982"/>
    <n v="45.68"/>
    <n v="2"/>
    <n v="0"/>
    <n v="21.012799999999999"/>
  </r>
  <r>
    <n v="2177"/>
    <s v="CA-2013-125738"/>
    <x v="0"/>
    <x v="680"/>
    <d v="2013-10-22T00:00:00"/>
    <s v="Standard Class"/>
    <x v="583"/>
    <s v="Patrick Bzostek"/>
    <x v="2"/>
    <s v="United States"/>
    <x v="288"/>
    <x v="7"/>
    <n v="84106"/>
    <x v="1"/>
    <s v="OFF-PA-10003001"/>
    <x v="1"/>
    <x v="10"/>
    <s v="Xerox 1986"/>
    <n v="60.12"/>
    <n v="9"/>
    <n v="0"/>
    <n v="28.857599999999998"/>
  </r>
  <r>
    <n v="2178"/>
    <s v="CA-2013-125738"/>
    <x v="0"/>
    <x v="680"/>
    <d v="2013-10-22T00:00:00"/>
    <s v="Standard Class"/>
    <x v="583"/>
    <s v="Patrick Bzostek"/>
    <x v="2"/>
    <s v="United States"/>
    <x v="288"/>
    <x v="7"/>
    <n v="84106"/>
    <x v="1"/>
    <s v="OFF-BI-10001628"/>
    <x v="1"/>
    <x v="8"/>
    <s v="Acco Data Flex Cable Posts For Top &amp; Bottom Load Binders, 6&quot; Capacity"/>
    <n v="41.72"/>
    <n v="5"/>
    <n v="0.2"/>
    <n v="13.037499999999998"/>
  </r>
  <r>
    <n v="2179"/>
    <s v="CA-2013-125738"/>
    <x v="0"/>
    <x v="680"/>
    <d v="2013-10-22T00:00:00"/>
    <s v="Standard Class"/>
    <x v="583"/>
    <s v="Patrick Bzostek"/>
    <x v="2"/>
    <s v="United States"/>
    <x v="288"/>
    <x v="7"/>
    <n v="84106"/>
    <x v="1"/>
    <s v="OFF-PA-10001509"/>
    <x v="1"/>
    <x v="10"/>
    <s v="Recycled Desk Saver Line &quot;While You Were Out&quot; Book, 5 1/2&quot; X 4&quot;"/>
    <n v="71.599999999999994"/>
    <n v="8"/>
    <n v="0"/>
    <n v="32.935999999999993"/>
  </r>
  <r>
    <n v="2180"/>
    <s v="CA-2013-128818"/>
    <x v="0"/>
    <x v="681"/>
    <d v="2013-05-12T00:00:00"/>
    <s v="Standard Class"/>
    <x v="170"/>
    <s v="Caroline Jumper"/>
    <x v="0"/>
    <s v="United States"/>
    <x v="20"/>
    <x v="15"/>
    <n v="10009"/>
    <x v="3"/>
    <s v="OFF-BI-10000309"/>
    <x v="1"/>
    <x v="8"/>
    <s v="GBC Twin Loop Wire Binding Elements, 9/16&quot; Spine, Black"/>
    <n v="85.232000000000014"/>
    <n v="7"/>
    <n v="0.2"/>
    <n v="30.896599999999996"/>
  </r>
  <r>
    <n v="2181"/>
    <s v="CA-2013-128818"/>
    <x v="0"/>
    <x v="681"/>
    <d v="2013-05-12T00:00:00"/>
    <s v="Standard Class"/>
    <x v="170"/>
    <s v="Caroline Jumper"/>
    <x v="0"/>
    <s v="United States"/>
    <x v="20"/>
    <x v="15"/>
    <n v="10009"/>
    <x v="3"/>
    <s v="OFF-LA-10003923"/>
    <x v="1"/>
    <x v="2"/>
    <s v="Alphabetical Labels for Top Tab Filing"/>
    <n v="44.400000000000006"/>
    <n v="3"/>
    <n v="0"/>
    <n v="22.200000000000003"/>
  </r>
  <r>
    <n v="2182"/>
    <s v="CA-2013-128818"/>
    <x v="0"/>
    <x v="681"/>
    <d v="2013-05-12T00:00:00"/>
    <s v="Standard Class"/>
    <x v="170"/>
    <s v="Caroline Jumper"/>
    <x v="0"/>
    <s v="United States"/>
    <x v="20"/>
    <x v="15"/>
    <n v="10009"/>
    <x v="3"/>
    <s v="FUR-CH-10002084"/>
    <x v="0"/>
    <x v="1"/>
    <s v="Hon Mobius Operator's Chair"/>
    <n v="442.76400000000001"/>
    <n v="4"/>
    <n v="0.1"/>
    <n v="59.035200000000003"/>
  </r>
  <r>
    <n v="2183"/>
    <s v="CA-2013-128818"/>
    <x v="0"/>
    <x v="681"/>
    <d v="2013-05-12T00:00:00"/>
    <s v="Standard Class"/>
    <x v="170"/>
    <s v="Caroline Jumper"/>
    <x v="0"/>
    <s v="United States"/>
    <x v="20"/>
    <x v="15"/>
    <n v="10009"/>
    <x v="3"/>
    <s v="TEC-MA-10000488"/>
    <x v="2"/>
    <x v="15"/>
    <s v="Bady BDG101FRU Card Printer"/>
    <n v="3999.95"/>
    <n v="5"/>
    <n v="0"/>
    <n v="1159.9854999999998"/>
  </r>
  <r>
    <n v="2184"/>
    <s v="CA-2013-128818"/>
    <x v="0"/>
    <x v="681"/>
    <d v="2013-05-12T00:00:00"/>
    <s v="Standard Class"/>
    <x v="170"/>
    <s v="Caroline Jumper"/>
    <x v="0"/>
    <s v="United States"/>
    <x v="20"/>
    <x v="15"/>
    <n v="10009"/>
    <x v="3"/>
    <s v="TEC-AC-10001767"/>
    <x v="2"/>
    <x v="11"/>
    <s v="SanDisk Ultra 64 GB MicroSDHC Class 10 Memory Card"/>
    <n v="199.95000000000002"/>
    <n v="5"/>
    <n v="0"/>
    <n v="21.994499999999988"/>
  </r>
  <r>
    <n v="2185"/>
    <s v="CA-2013-128818"/>
    <x v="0"/>
    <x v="681"/>
    <d v="2013-05-12T00:00:00"/>
    <s v="Standard Class"/>
    <x v="170"/>
    <s v="Caroline Jumper"/>
    <x v="0"/>
    <s v="United States"/>
    <x v="20"/>
    <x v="15"/>
    <n v="10009"/>
    <x v="3"/>
    <s v="FUR-FU-10001940"/>
    <x v="0"/>
    <x v="5"/>
    <s v="Staples"/>
    <n v="63.68"/>
    <n v="8"/>
    <n v="0"/>
    <n v="28.019200000000005"/>
  </r>
  <r>
    <n v="2186"/>
    <s v="CA-2014-124576"/>
    <x v="3"/>
    <x v="378"/>
    <d v="2014-08-05T00:00:00"/>
    <s v="Second Class"/>
    <x v="96"/>
    <s v="Heather Kirkland"/>
    <x v="1"/>
    <s v="United States"/>
    <x v="162"/>
    <x v="1"/>
    <n v="93905"/>
    <x v="1"/>
    <s v="OFF-BI-10002735"/>
    <x v="1"/>
    <x v="8"/>
    <s v="GBC Prestige Therm-A-Bind Covers"/>
    <n v="54.896000000000008"/>
    <n v="2"/>
    <n v="0.2"/>
    <n v="18.5274"/>
  </r>
  <r>
    <n v="2187"/>
    <s v="CA-2013-101378"/>
    <x v="0"/>
    <x v="216"/>
    <d v="2013-07-15T00:00:00"/>
    <s v="Same Day"/>
    <x v="584"/>
    <s v="Rob Haberlin"/>
    <x v="0"/>
    <s v="United States"/>
    <x v="114"/>
    <x v="19"/>
    <n v="35810"/>
    <x v="0"/>
    <s v="TEC-AC-10002345"/>
    <x v="2"/>
    <x v="11"/>
    <s v="HP Standard 104 key PS/2 Keyboard"/>
    <n v="29"/>
    <n v="2"/>
    <n v="0"/>
    <n v="7.25"/>
  </r>
  <r>
    <n v="2188"/>
    <s v="CA-2014-143063"/>
    <x v="3"/>
    <x v="682"/>
    <d v="2014-08-16T00:00:00"/>
    <s v="Standard Class"/>
    <x v="582"/>
    <s v="Ivan Liston"/>
    <x v="0"/>
    <s v="United States"/>
    <x v="38"/>
    <x v="14"/>
    <n v="47201"/>
    <x v="2"/>
    <s v="OFF-EN-10003134"/>
    <x v="1"/>
    <x v="12"/>
    <s v="Staples"/>
    <n v="70.08"/>
    <n v="6"/>
    <n v="0"/>
    <n v="35.04"/>
  </r>
  <r>
    <n v="2189"/>
    <s v="CA-2014-143063"/>
    <x v="3"/>
    <x v="682"/>
    <d v="2014-08-16T00:00:00"/>
    <s v="Standard Class"/>
    <x v="582"/>
    <s v="Ivan Liston"/>
    <x v="0"/>
    <s v="United States"/>
    <x v="38"/>
    <x v="14"/>
    <n v="47201"/>
    <x v="2"/>
    <s v="FUR-FU-10003708"/>
    <x v="0"/>
    <x v="5"/>
    <s v="Tenex Traditional Chairmats for Medium Pile Carpet, Standard Lip, 36&quot; x 48&quot;"/>
    <n v="121.3"/>
    <n v="2"/>
    <n v="0"/>
    <n v="25.472999999999999"/>
  </r>
  <r>
    <n v="2190"/>
    <s v="CA-2014-143063"/>
    <x v="3"/>
    <x v="682"/>
    <d v="2014-08-16T00:00:00"/>
    <s v="Standard Class"/>
    <x v="582"/>
    <s v="Ivan Liston"/>
    <x v="0"/>
    <s v="United States"/>
    <x v="38"/>
    <x v="14"/>
    <n v="47201"/>
    <x v="2"/>
    <s v="TEC-PH-10003645"/>
    <x v="2"/>
    <x v="7"/>
    <s v="Aastra 57i VoIP phone"/>
    <n v="1454.4900000000002"/>
    <n v="9"/>
    <n v="0"/>
    <n v="378.16740000000004"/>
  </r>
  <r>
    <n v="2191"/>
    <s v="CA-2013-118913"/>
    <x v="0"/>
    <x v="674"/>
    <d v="2013-06-30T00:00:00"/>
    <s v="Standard Class"/>
    <x v="238"/>
    <s v="Alan Shonely"/>
    <x v="0"/>
    <s v="United States"/>
    <x v="1"/>
    <x v="1"/>
    <n v="90049"/>
    <x v="1"/>
    <s v="OFF-AP-10000692"/>
    <x v="1"/>
    <x v="9"/>
    <s v="Fellowes Mighty 8 Compact Surge Protector"/>
    <n v="60.81"/>
    <n v="3"/>
    <n v="0"/>
    <n v="17.026800000000001"/>
  </r>
  <r>
    <n v="2192"/>
    <s v="CA-2013-128412"/>
    <x v="0"/>
    <x v="107"/>
    <d v="2013-12-18T00:00:00"/>
    <s v="Standard Class"/>
    <x v="275"/>
    <s v="Arthur Prichep"/>
    <x v="0"/>
    <s v="United States"/>
    <x v="4"/>
    <x v="4"/>
    <n v="98105"/>
    <x v="1"/>
    <s v="OFF-BI-10001718"/>
    <x v="1"/>
    <x v="8"/>
    <s v="GBC DocuBind P50 Personal Binding Machine"/>
    <n v="153.55199999999999"/>
    <n v="3"/>
    <n v="0.2"/>
    <n v="51.823799999999999"/>
  </r>
  <r>
    <n v="2193"/>
    <s v="CA-2013-128412"/>
    <x v="0"/>
    <x v="107"/>
    <d v="2013-12-18T00:00:00"/>
    <s v="Standard Class"/>
    <x v="275"/>
    <s v="Arthur Prichep"/>
    <x v="0"/>
    <s v="United States"/>
    <x v="4"/>
    <x v="4"/>
    <n v="98105"/>
    <x v="1"/>
    <s v="OFF-AP-10002082"/>
    <x v="1"/>
    <x v="9"/>
    <s v="Holmes HEPA Air Purifier"/>
    <n v="65.34"/>
    <n v="3"/>
    <n v="0"/>
    <n v="22.869"/>
  </r>
  <r>
    <n v="2194"/>
    <s v="CA-2013-128412"/>
    <x v="0"/>
    <x v="107"/>
    <d v="2013-12-18T00:00:00"/>
    <s v="Standard Class"/>
    <x v="275"/>
    <s v="Arthur Prichep"/>
    <x v="0"/>
    <s v="United States"/>
    <x v="4"/>
    <x v="4"/>
    <n v="98105"/>
    <x v="1"/>
    <s v="OFF-PA-10001125"/>
    <x v="1"/>
    <x v="10"/>
    <s v="Xerox 1988"/>
    <n v="123.92"/>
    <n v="4"/>
    <n v="0"/>
    <n v="55.763999999999996"/>
  </r>
  <r>
    <n v="2195"/>
    <s v="CA-2013-128412"/>
    <x v="0"/>
    <x v="107"/>
    <d v="2013-12-18T00:00:00"/>
    <s v="Standard Class"/>
    <x v="275"/>
    <s v="Arthur Prichep"/>
    <x v="0"/>
    <s v="United States"/>
    <x v="4"/>
    <x v="4"/>
    <n v="98105"/>
    <x v="1"/>
    <s v="OFF-AP-10000252"/>
    <x v="1"/>
    <x v="9"/>
    <s v="Harmony HEPA Quiet Air Purifiers"/>
    <n v="35.099999999999994"/>
    <n v="3"/>
    <n v="0"/>
    <n v="12.285"/>
  </r>
  <r>
    <n v="2196"/>
    <s v="CA-2013-128412"/>
    <x v="0"/>
    <x v="107"/>
    <d v="2013-12-18T00:00:00"/>
    <s v="Standard Class"/>
    <x v="275"/>
    <s v="Arthur Prichep"/>
    <x v="0"/>
    <s v="United States"/>
    <x v="4"/>
    <x v="4"/>
    <n v="98105"/>
    <x v="1"/>
    <s v="TEC-AC-10003038"/>
    <x v="2"/>
    <x v="11"/>
    <s v="Kingston Digital DataTraveler 16GB USB 2.0"/>
    <n v="44.75"/>
    <n v="5"/>
    <n v="0"/>
    <n v="8.5024999999999942"/>
  </r>
  <r>
    <n v="2197"/>
    <s v="CA-2013-136483"/>
    <x v="0"/>
    <x v="49"/>
    <d v="2013-12-07T00:00:00"/>
    <s v="Standard Class"/>
    <x v="369"/>
    <s v="Allen Goldenen"/>
    <x v="0"/>
    <s v="United States"/>
    <x v="289"/>
    <x v="18"/>
    <n v="37918"/>
    <x v="0"/>
    <s v="OFF-AR-10000940"/>
    <x v="1"/>
    <x v="6"/>
    <s v="Newell 343"/>
    <n v="4.7039999999999997"/>
    <n v="2"/>
    <n v="0.2"/>
    <n v="0.41160000000000019"/>
  </r>
  <r>
    <n v="2198"/>
    <s v="CA-2011-163013"/>
    <x v="2"/>
    <x v="683"/>
    <d v="2011-12-04T00:00:00"/>
    <s v="Standard Class"/>
    <x v="569"/>
    <s v="Bart Folk"/>
    <x v="0"/>
    <s v="United States"/>
    <x v="122"/>
    <x v="19"/>
    <n v="36116"/>
    <x v="0"/>
    <s v="OFF-AR-10001954"/>
    <x v="1"/>
    <x v="6"/>
    <s v="Newell 331"/>
    <n v="14.669999999999998"/>
    <n v="3"/>
    <n v="0"/>
    <n v="3.9609000000000001"/>
  </r>
  <r>
    <n v="2199"/>
    <s v="CA-2012-135363"/>
    <x v="1"/>
    <x v="262"/>
    <d v="2012-04-02T00:00:00"/>
    <s v="Standard Class"/>
    <x v="237"/>
    <s v="Chloris Kastensmidt"/>
    <x v="0"/>
    <s v="United States"/>
    <x v="10"/>
    <x v="9"/>
    <n v="19120"/>
    <x v="3"/>
    <s v="OFF-PA-10003177"/>
    <x v="1"/>
    <x v="10"/>
    <s v="Xerox 1999"/>
    <n v="15.552000000000003"/>
    <n v="3"/>
    <n v="0.2"/>
    <n v="5.4432"/>
  </r>
  <r>
    <n v="2200"/>
    <s v="CA-2012-135363"/>
    <x v="1"/>
    <x v="262"/>
    <d v="2012-04-02T00:00:00"/>
    <s v="Standard Class"/>
    <x v="237"/>
    <s v="Chloris Kastensmidt"/>
    <x v="0"/>
    <s v="United States"/>
    <x v="10"/>
    <x v="9"/>
    <n v="19120"/>
    <x v="3"/>
    <s v="OFF-PA-10000533"/>
    <x v="1"/>
    <x v="10"/>
    <s v="Southworth Parchment Paper &amp; Envelopes"/>
    <n v="5.2320000000000002"/>
    <n v="1"/>
    <n v="0.2"/>
    <n v="1.7003999999999999"/>
  </r>
  <r>
    <n v="2201"/>
    <s v="US-2011-165659"/>
    <x v="2"/>
    <x v="106"/>
    <d v="2011-06-06T00:00:00"/>
    <s v="Standard Class"/>
    <x v="299"/>
    <s v="Liz Thompson"/>
    <x v="0"/>
    <s v="United States"/>
    <x v="290"/>
    <x v="36"/>
    <n v="72209"/>
    <x v="0"/>
    <s v="FUR-FU-10001935"/>
    <x v="0"/>
    <x v="5"/>
    <s v="3M Hangers With Command Adhesive"/>
    <n v="22.200000000000003"/>
    <n v="6"/>
    <n v="0"/>
    <n v="9.1020000000000021"/>
  </r>
  <r>
    <n v="2202"/>
    <s v="US-2011-165659"/>
    <x v="2"/>
    <x v="106"/>
    <d v="2011-06-06T00:00:00"/>
    <s v="Standard Class"/>
    <x v="299"/>
    <s v="Liz Thompson"/>
    <x v="0"/>
    <s v="United States"/>
    <x v="290"/>
    <x v="36"/>
    <n v="72209"/>
    <x v="0"/>
    <s v="TEC-PH-10002563"/>
    <x v="2"/>
    <x v="7"/>
    <s v="Adtran 1202752G1"/>
    <n v="881.93"/>
    <n v="7"/>
    <n v="0"/>
    <n v="229.30180000000001"/>
  </r>
  <r>
    <n v="2203"/>
    <s v="CA-2012-138002"/>
    <x v="1"/>
    <x v="684"/>
    <d v="2012-09-12T00:00:00"/>
    <s v="Standard Class"/>
    <x v="457"/>
    <s v="Beth Thompson"/>
    <x v="2"/>
    <s v="United States"/>
    <x v="4"/>
    <x v="4"/>
    <n v="98103"/>
    <x v="1"/>
    <s v="OFF-BI-10002160"/>
    <x v="1"/>
    <x v="8"/>
    <s v="Acco Hanging Data Binders"/>
    <n v="6.0960000000000001"/>
    <n v="2"/>
    <n v="0.2"/>
    <n v="2.1335999999999999"/>
  </r>
  <r>
    <n v="2204"/>
    <s v="CA-2012-138002"/>
    <x v="1"/>
    <x v="684"/>
    <d v="2012-09-12T00:00:00"/>
    <s v="Standard Class"/>
    <x v="457"/>
    <s v="Beth Thompson"/>
    <x v="2"/>
    <s v="United States"/>
    <x v="4"/>
    <x v="4"/>
    <n v="98103"/>
    <x v="1"/>
    <s v="FUR-FU-10004748"/>
    <x v="0"/>
    <x v="5"/>
    <s v="Howard Miller 16&quot; Diameter Gallery Wall Clock"/>
    <n v="191.82"/>
    <n v="3"/>
    <n v="0"/>
    <n v="74.809799999999996"/>
  </r>
  <r>
    <n v="2205"/>
    <s v="CA-2012-128860"/>
    <x v="1"/>
    <x v="685"/>
    <d v="2012-07-05T00:00:00"/>
    <s v="Standard Class"/>
    <x v="56"/>
    <s v="Steven Cartwright"/>
    <x v="0"/>
    <s v="United States"/>
    <x v="152"/>
    <x v="9"/>
    <n v="17602"/>
    <x v="3"/>
    <s v="FUR-FU-10001473"/>
    <x v="0"/>
    <x v="5"/>
    <s v="Eldon Executive Woodline II Desk Accessories, Mahogany"/>
    <n v="20.103999999999999"/>
    <n v="1"/>
    <n v="0.2"/>
    <n v="1.7591000000000001"/>
  </r>
  <r>
    <n v="2206"/>
    <s v="CA-2013-164350"/>
    <x v="0"/>
    <x v="545"/>
    <d v="2013-09-13T00:00:00"/>
    <s v="Second Class"/>
    <x v="344"/>
    <s v="Catherine Glotzbach"/>
    <x v="2"/>
    <s v="United States"/>
    <x v="39"/>
    <x v="18"/>
    <n v="37620"/>
    <x v="0"/>
    <s v="OFF-AR-10000538"/>
    <x v="1"/>
    <x v="6"/>
    <s v="Boston Model 1800 Electric Pencil Sharpener, Gray"/>
    <n v="67.56"/>
    <n v="3"/>
    <n v="0.2"/>
    <n v="8.4449999999999896"/>
  </r>
  <r>
    <n v="2207"/>
    <s v="US-2011-103905"/>
    <x v="2"/>
    <x v="686"/>
    <d v="2011-07-20T00:00:00"/>
    <s v="Standard Class"/>
    <x v="585"/>
    <s v="Arthur Wiediger"/>
    <x v="2"/>
    <s v="United States"/>
    <x v="34"/>
    <x v="10"/>
    <n v="60505"/>
    <x v="2"/>
    <s v="OFF-BI-10001098"/>
    <x v="1"/>
    <x v="8"/>
    <s v="Acco D-Ring Binder w/DublLock"/>
    <n v="29.931999999999992"/>
    <n v="7"/>
    <n v="0.8"/>
    <n v="-46.394600000000011"/>
  </r>
  <r>
    <n v="2208"/>
    <s v="US-2011-103905"/>
    <x v="2"/>
    <x v="686"/>
    <d v="2011-07-20T00:00:00"/>
    <s v="Standard Class"/>
    <x v="585"/>
    <s v="Arthur Wiediger"/>
    <x v="2"/>
    <s v="United States"/>
    <x v="34"/>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x v="42"/>
    <s v="Roger Barcio"/>
    <x v="2"/>
    <s v="United States"/>
    <x v="20"/>
    <x v="15"/>
    <n v="10009"/>
    <x v="3"/>
    <s v="OFF-AR-10000390"/>
    <x v="1"/>
    <x v="6"/>
    <s v="Newell Chalk Holder"/>
    <n v="16.52"/>
    <n v="4"/>
    <n v="0"/>
    <n v="7.5991999999999997"/>
  </r>
  <r>
    <n v="2210"/>
    <s v="CA-2011-125556"/>
    <x v="2"/>
    <x v="687"/>
    <d v="2011-11-16T00:00:00"/>
    <s v="Second Class"/>
    <x v="586"/>
    <s v="Maris LaWare"/>
    <x v="0"/>
    <s v="United States"/>
    <x v="54"/>
    <x v="29"/>
    <n v="6824"/>
    <x v="3"/>
    <s v="TEC-PH-10001079"/>
    <x v="2"/>
    <x v="7"/>
    <s v="Polycom SoundPoint Pro SE-225 Corded phone"/>
    <n v="832.93"/>
    <n v="7"/>
    <n v="0"/>
    <n v="233.22039999999998"/>
  </r>
  <r>
    <n v="2211"/>
    <s v="CA-2011-125556"/>
    <x v="2"/>
    <x v="687"/>
    <d v="2011-11-16T00:00:00"/>
    <s v="Second Class"/>
    <x v="586"/>
    <s v="Maris LaWare"/>
    <x v="0"/>
    <s v="United States"/>
    <x v="54"/>
    <x v="29"/>
    <n v="6824"/>
    <x v="3"/>
    <s v="OFF-BI-10003460"/>
    <x v="1"/>
    <x v="8"/>
    <s v="Acco 3-Hole Punch"/>
    <n v="43.8"/>
    <n v="10"/>
    <n v="0"/>
    <n v="21.023999999999997"/>
  </r>
  <r>
    <n v="2212"/>
    <s v="CA-2013-162313"/>
    <x v="0"/>
    <x v="581"/>
    <d v="2013-12-01T00:00:00"/>
    <s v="First Class"/>
    <x v="146"/>
    <s v="Victoria Brennan"/>
    <x v="1"/>
    <s v="United States"/>
    <x v="291"/>
    <x v="12"/>
    <n v="48146"/>
    <x v="2"/>
    <s v="OFF-AP-10003842"/>
    <x v="1"/>
    <x v="9"/>
    <s v="Euro-Pro Shark Turbo Vacuum"/>
    <n v="167.292"/>
    <n v="6"/>
    <n v="0.1"/>
    <n v="29.7408"/>
  </r>
  <r>
    <n v="2213"/>
    <s v="CA-2014-107874"/>
    <x v="3"/>
    <x v="610"/>
    <d v="2014-11-26T00:00:00"/>
    <s v="Standard Class"/>
    <x v="349"/>
    <s v="Scott Williamson"/>
    <x v="0"/>
    <s v="United States"/>
    <x v="20"/>
    <x v="15"/>
    <n v="10035"/>
    <x v="3"/>
    <s v="FUR-FU-10003535"/>
    <x v="0"/>
    <x v="5"/>
    <s v="Howard Miller Distant Time Traveler Alarm Clock"/>
    <n v="27.42"/>
    <n v="1"/>
    <n v="0"/>
    <n v="11.2422"/>
  </r>
  <r>
    <n v="2214"/>
    <s v="CA-2014-129378"/>
    <x v="3"/>
    <x v="172"/>
    <d v="2014-10-03T00:00:00"/>
    <s v="First Class"/>
    <x v="515"/>
    <s v="Neola Schneider"/>
    <x v="0"/>
    <s v="United States"/>
    <x v="49"/>
    <x v="1"/>
    <n v="95123"/>
    <x v="1"/>
    <s v="OFF-BI-10002012"/>
    <x v="1"/>
    <x v="8"/>
    <s v="Wilson Jones Easy Flow II Sheet Lifters"/>
    <n v="1.4400000000000002"/>
    <n v="1"/>
    <n v="0.2"/>
    <n v="0.504"/>
  </r>
  <r>
    <n v="2215"/>
    <s v="CA-2014-129378"/>
    <x v="3"/>
    <x v="172"/>
    <d v="2014-10-03T00:00:00"/>
    <s v="First Class"/>
    <x v="515"/>
    <s v="Neola Schneider"/>
    <x v="0"/>
    <s v="United States"/>
    <x v="49"/>
    <x v="1"/>
    <n v="95123"/>
    <x v="1"/>
    <s v="OFF-BI-10001922"/>
    <x v="1"/>
    <x v="8"/>
    <s v="Storex Dura Pro Binders"/>
    <n v="61.77600000000001"/>
    <n v="13"/>
    <n v="0.2"/>
    <n v="20.849399999999996"/>
  </r>
  <r>
    <n v="2216"/>
    <s v="CA-2014-129378"/>
    <x v="3"/>
    <x v="172"/>
    <d v="2014-10-03T00:00:00"/>
    <s v="First Class"/>
    <x v="515"/>
    <s v="Neola Schneider"/>
    <x v="0"/>
    <s v="United States"/>
    <x v="49"/>
    <x v="1"/>
    <n v="95123"/>
    <x v="1"/>
    <s v="OFF-AP-10000576"/>
    <x v="1"/>
    <x v="9"/>
    <s v="Belkin 325VA UPS Surge Protector, 6'"/>
    <n v="241.96"/>
    <n v="2"/>
    <n v="0"/>
    <n v="60.490000000000009"/>
  </r>
  <r>
    <n v="2217"/>
    <s v="CA-2014-129378"/>
    <x v="3"/>
    <x v="172"/>
    <d v="2014-10-03T00:00:00"/>
    <s v="First Class"/>
    <x v="515"/>
    <s v="Neola Schneider"/>
    <x v="0"/>
    <s v="United States"/>
    <x v="49"/>
    <x v="1"/>
    <n v="95123"/>
    <x v="1"/>
    <s v="FUR-CH-10000553"/>
    <x v="0"/>
    <x v="1"/>
    <s v="Metal Folding Chairs, Beige, 4/Carton"/>
    <n v="108.608"/>
    <n v="4"/>
    <n v="0.2"/>
    <n v="9.5031999999999925"/>
  </r>
  <r>
    <n v="2218"/>
    <s v="CA-2011-151953"/>
    <x v="2"/>
    <x v="59"/>
    <d v="2011-09-25T00:00:00"/>
    <s v="Standard Class"/>
    <x v="587"/>
    <s v="Dorothy Badders"/>
    <x v="1"/>
    <s v="United States"/>
    <x v="108"/>
    <x v="2"/>
    <n v="32216"/>
    <x v="0"/>
    <s v="OFF-AR-10003469"/>
    <x v="1"/>
    <x v="6"/>
    <s v="Nontoxic Chalk"/>
    <n v="2.8160000000000003"/>
    <n v="2"/>
    <n v="0.2"/>
    <n v="0.98559999999999992"/>
  </r>
  <r>
    <n v="2219"/>
    <s v="CA-2014-130841"/>
    <x v="3"/>
    <x v="688"/>
    <d v="2014-08-02T00:00:00"/>
    <s v="Standard Class"/>
    <x v="588"/>
    <s v="Matt Hagelstein"/>
    <x v="1"/>
    <s v="United States"/>
    <x v="8"/>
    <x v="1"/>
    <n v="94110"/>
    <x v="1"/>
    <s v="OFF-BI-10000145"/>
    <x v="1"/>
    <x v="8"/>
    <s v="Zipper Ring Binder Pockets"/>
    <n v="9.9840000000000018"/>
    <n v="4"/>
    <n v="0.2"/>
    <n v="3.6191999999999993"/>
  </r>
  <r>
    <n v="2220"/>
    <s v="CA-2014-130841"/>
    <x v="3"/>
    <x v="688"/>
    <d v="2014-08-02T00:00:00"/>
    <s v="Standard Class"/>
    <x v="588"/>
    <s v="Matt Hagelstein"/>
    <x v="1"/>
    <s v="United States"/>
    <x v="8"/>
    <x v="1"/>
    <n v="94110"/>
    <x v="1"/>
    <s v="OFF-ST-10001580"/>
    <x v="1"/>
    <x v="4"/>
    <s v="Super Decoflex Portable Personal File"/>
    <n v="14.98"/>
    <n v="1"/>
    <n v="0"/>
    <n v="4.1943999999999999"/>
  </r>
  <r>
    <n v="2221"/>
    <s v="CA-2014-130841"/>
    <x v="3"/>
    <x v="688"/>
    <d v="2014-08-02T00:00:00"/>
    <s v="Standard Class"/>
    <x v="588"/>
    <s v="Matt Hagelstein"/>
    <x v="1"/>
    <s v="United States"/>
    <x v="8"/>
    <x v="1"/>
    <n v="94110"/>
    <x v="1"/>
    <s v="TEC-PH-10001817"/>
    <x v="2"/>
    <x v="7"/>
    <s v="Wilson Electronics DB Pro Signal Booster"/>
    <n v="1145.6000000000001"/>
    <n v="4"/>
    <n v="0.2"/>
    <n v="100.24000000000007"/>
  </r>
  <r>
    <n v="2222"/>
    <s v="CA-2012-131884"/>
    <x v="1"/>
    <x v="401"/>
    <d v="2012-12-06T00:00:00"/>
    <s v="Same Day"/>
    <x v="589"/>
    <s v="Dennis Kane"/>
    <x v="0"/>
    <s v="United States"/>
    <x v="292"/>
    <x v="24"/>
    <n v="43302"/>
    <x v="3"/>
    <s v="TEC-PH-10001578"/>
    <x v="2"/>
    <x v="7"/>
    <s v="Polycom SoundStation2 EX Conference phone"/>
    <n v="485.93999999999994"/>
    <n v="2"/>
    <n v="0.4"/>
    <n v="-89.089000000000055"/>
  </r>
  <r>
    <n v="2223"/>
    <s v="CA-2012-131884"/>
    <x v="1"/>
    <x v="401"/>
    <d v="2012-12-06T00:00:00"/>
    <s v="Same Day"/>
    <x v="589"/>
    <s v="Dennis Kane"/>
    <x v="0"/>
    <s v="United States"/>
    <x v="292"/>
    <x v="24"/>
    <n v="43302"/>
    <x v="3"/>
    <s v="OFF-AR-10004078"/>
    <x v="1"/>
    <x v="6"/>
    <s v="Newell 312"/>
    <n v="37.375999999999998"/>
    <n v="8"/>
    <n v="0.2"/>
    <n v="4.6719999999999988"/>
  </r>
  <r>
    <n v="2224"/>
    <s v="CA-2012-131884"/>
    <x v="1"/>
    <x v="401"/>
    <d v="2012-12-06T00:00:00"/>
    <s v="Same Day"/>
    <x v="589"/>
    <s v="Dennis Kane"/>
    <x v="0"/>
    <s v="United States"/>
    <x v="292"/>
    <x v="24"/>
    <n v="43302"/>
    <x v="3"/>
    <s v="FUR-CH-10004860"/>
    <x v="0"/>
    <x v="1"/>
    <s v="Global Low Back Tilter Chair"/>
    <n v="70.685999999999993"/>
    <n v="1"/>
    <n v="0.3"/>
    <n v="-24.23520000000001"/>
  </r>
  <r>
    <n v="2225"/>
    <s v="CA-2014-121909"/>
    <x v="3"/>
    <x v="689"/>
    <d v="2014-08-06T00:00:00"/>
    <s v="Standard Class"/>
    <x v="105"/>
    <s v="Erin Ashbrook"/>
    <x v="1"/>
    <s v="United States"/>
    <x v="10"/>
    <x v="9"/>
    <n v="19134"/>
    <x v="3"/>
    <s v="OFF-PA-10003790"/>
    <x v="1"/>
    <x v="10"/>
    <s v="Xerox 1991"/>
    <n v="54.816000000000003"/>
    <n v="3"/>
    <n v="0.2"/>
    <n v="17.815199999999997"/>
  </r>
  <r>
    <n v="2226"/>
    <s v="CA-2013-106383"/>
    <x v="0"/>
    <x v="690"/>
    <d v="2013-03-22T00:00:00"/>
    <s v="Second Class"/>
    <x v="590"/>
    <s v="Bobby Trafton"/>
    <x v="0"/>
    <s v="United States"/>
    <x v="293"/>
    <x v="22"/>
    <n v="80122"/>
    <x v="1"/>
    <s v="FUR-BO-10002202"/>
    <x v="0"/>
    <x v="0"/>
    <s v="Atlantic Metals Mobile 2-Shelf Bookcases, Custom Colors"/>
    <n v="72.294000000000011"/>
    <n v="1"/>
    <n v="0.7"/>
    <n v="-98.801799999999986"/>
  </r>
  <r>
    <n v="2227"/>
    <s v="CA-2014-130771"/>
    <x v="3"/>
    <x v="570"/>
    <d v="2014-08-04T00:00:00"/>
    <s v="Standard Class"/>
    <x v="156"/>
    <s v="Laura Armstrong"/>
    <x v="1"/>
    <s v="United States"/>
    <x v="89"/>
    <x v="5"/>
    <n v="78745"/>
    <x v="2"/>
    <s v="OFF-FA-10003059"/>
    <x v="1"/>
    <x v="13"/>
    <s v="Assorted Color Push Pins"/>
    <n v="2.8960000000000004"/>
    <n v="2"/>
    <n v="0.2"/>
    <n v="0.4705999999999998"/>
  </r>
  <r>
    <n v="2228"/>
    <s v="CA-2014-130771"/>
    <x v="3"/>
    <x v="570"/>
    <d v="2014-08-04T00:00:00"/>
    <s v="Standard Class"/>
    <x v="156"/>
    <s v="Laura Armstrong"/>
    <x v="1"/>
    <s v="United States"/>
    <x v="89"/>
    <x v="5"/>
    <n v="78745"/>
    <x v="2"/>
    <s v="TEC-PH-10002496"/>
    <x v="2"/>
    <x v="7"/>
    <s v="Cisco SPA301"/>
    <n v="124.79200000000002"/>
    <n v="1"/>
    <n v="0.2"/>
    <n v="15.598999999999993"/>
  </r>
  <r>
    <n v="2229"/>
    <s v="CA-2013-139157"/>
    <x v="0"/>
    <x v="393"/>
    <d v="2013-10-06T00:00:00"/>
    <s v="Standard Class"/>
    <x v="411"/>
    <s v="Greg Matthias"/>
    <x v="0"/>
    <s v="United States"/>
    <x v="20"/>
    <x v="15"/>
    <n v="10024"/>
    <x v="3"/>
    <s v="FUR-TA-10003238"/>
    <x v="0"/>
    <x v="3"/>
    <s v="Chromcraft Bull-Nose Wood 48&quot; x 96&quot; Rectangular Conference Tables"/>
    <n v="330.58800000000002"/>
    <n v="1"/>
    <n v="0.4"/>
    <n v="-115.70580000000004"/>
  </r>
  <r>
    <n v="2230"/>
    <s v="CA-2011-128055"/>
    <x v="2"/>
    <x v="691"/>
    <d v="2011-04-05T00:00:00"/>
    <s v="Standard Class"/>
    <x v="397"/>
    <s v="Alex Avila"/>
    <x v="0"/>
    <s v="United States"/>
    <x v="8"/>
    <x v="1"/>
    <n v="94122"/>
    <x v="1"/>
    <s v="OFF-BI-10004390"/>
    <x v="1"/>
    <x v="8"/>
    <s v="GBC DocuBind 200 Manual Binding Machine"/>
    <n v="673.5680000000001"/>
    <n v="2"/>
    <n v="0.2"/>
    <n v="252.58799999999999"/>
  </r>
  <r>
    <n v="2231"/>
    <s v="CA-2011-128055"/>
    <x v="2"/>
    <x v="691"/>
    <d v="2011-04-05T00:00:00"/>
    <s v="Standard Class"/>
    <x v="397"/>
    <s v="Alex Avila"/>
    <x v="0"/>
    <s v="United States"/>
    <x v="8"/>
    <x v="1"/>
    <n v="94122"/>
    <x v="1"/>
    <s v="OFF-AP-10002765"/>
    <x v="1"/>
    <x v="9"/>
    <s v="Fellowes Advanced Computer Series Surge Protectors"/>
    <n v="52.98"/>
    <n v="2"/>
    <n v="0"/>
    <n v="14.834400000000002"/>
  </r>
  <r>
    <n v="2232"/>
    <s v="CA-2014-157091"/>
    <x v="3"/>
    <x v="335"/>
    <d v="2014-07-02T00:00:00"/>
    <s v="Standard Class"/>
    <x v="591"/>
    <s v="Denny Blanton"/>
    <x v="0"/>
    <s v="United States"/>
    <x v="189"/>
    <x v="14"/>
    <n v="46350"/>
    <x v="2"/>
    <s v="FUR-FU-10000293"/>
    <x v="0"/>
    <x v="5"/>
    <s v="Eldon Antistatic Chair Mats for Low to Medium Pile Carpets"/>
    <n v="526.45000000000005"/>
    <n v="5"/>
    <n v="0"/>
    <n v="31.586999999999961"/>
  </r>
  <r>
    <n v="2233"/>
    <s v="CA-2014-132122"/>
    <x v="3"/>
    <x v="362"/>
    <d v="2014-07-15T00:00:00"/>
    <s v="Standard Class"/>
    <x v="581"/>
    <s v="John Huston"/>
    <x v="0"/>
    <s v="United States"/>
    <x v="22"/>
    <x v="10"/>
    <n v="60610"/>
    <x v="2"/>
    <s v="OFF-ST-10003692"/>
    <x v="1"/>
    <x v="4"/>
    <s v="Recycled Steel Personal File for Hanging File Folders"/>
    <n v="228.92"/>
    <n v="5"/>
    <n v="0.2"/>
    <n v="14.307499999999997"/>
  </r>
  <r>
    <n v="2234"/>
    <s v="CA-2012-123232"/>
    <x v="1"/>
    <x v="639"/>
    <d v="2012-12-16T00:00:00"/>
    <s v="Second Class"/>
    <x v="264"/>
    <s v="Doug Jacobs"/>
    <x v="0"/>
    <s v="United States"/>
    <x v="32"/>
    <x v="21"/>
    <n v="97206"/>
    <x v="1"/>
    <s v="TEC-PH-10001051"/>
    <x v="2"/>
    <x v="7"/>
    <s v="HTC One"/>
    <n v="319.96800000000002"/>
    <n v="4"/>
    <n v="0.2"/>
    <n v="35.996399999999952"/>
  </r>
  <r>
    <n v="2235"/>
    <s v="CA-2014-104066"/>
    <x v="3"/>
    <x v="256"/>
    <d v="2014-12-11T00:00:00"/>
    <s v="Standard Class"/>
    <x v="425"/>
    <s v="Quincy Jones"/>
    <x v="1"/>
    <s v="United States"/>
    <x v="140"/>
    <x v="42"/>
    <s v="05408"/>
    <x v="3"/>
    <s v="TEC-AC-10001013"/>
    <x v="2"/>
    <x v="11"/>
    <s v="Logitech ClearChat Comfort/USB Headset H390"/>
    <n v="205.03"/>
    <n v="7"/>
    <n v="0"/>
    <n v="67.659899999999979"/>
  </r>
  <r>
    <n v="2236"/>
    <s v="CA-2012-145849"/>
    <x v="1"/>
    <x v="426"/>
    <d v="2012-09-17T00:00:00"/>
    <s v="Second Class"/>
    <x v="564"/>
    <s v="Carol Triggs"/>
    <x v="0"/>
    <s v="United States"/>
    <x v="245"/>
    <x v="14"/>
    <n v="46203"/>
    <x v="2"/>
    <s v="OFF-ST-10000025"/>
    <x v="1"/>
    <x v="4"/>
    <s v="Fellowes Stor/Drawer Steel Plus Storage Drawers"/>
    <n v="190.86"/>
    <n v="2"/>
    <n v="0"/>
    <n v="11.451599999999985"/>
  </r>
  <r>
    <n v="2237"/>
    <s v="CA-2012-145849"/>
    <x v="1"/>
    <x v="426"/>
    <d v="2012-09-17T00:00:00"/>
    <s v="Second Class"/>
    <x v="564"/>
    <s v="Carol Triggs"/>
    <x v="0"/>
    <s v="United States"/>
    <x v="245"/>
    <x v="14"/>
    <n v="46203"/>
    <x v="2"/>
    <s v="OFF-AR-10000817"/>
    <x v="1"/>
    <x v="6"/>
    <s v="Manco Dry-Lighter Erasable Highlighter"/>
    <n v="24.32"/>
    <n v="8"/>
    <n v="0"/>
    <n v="8.2687999999999988"/>
  </r>
  <r>
    <n v="2238"/>
    <s v="CA-2013-122322"/>
    <x v="0"/>
    <x v="692"/>
    <d v="2013-07-22T00:00:00"/>
    <s v="Standard Class"/>
    <x v="563"/>
    <s v="Rick Huthwaite"/>
    <x v="2"/>
    <s v="United States"/>
    <x v="212"/>
    <x v="7"/>
    <n v="84604"/>
    <x v="1"/>
    <s v="OFF-SU-10000952"/>
    <x v="1"/>
    <x v="14"/>
    <s v="Fiskars Home &amp; Office Scissors"/>
    <n v="44.400000000000006"/>
    <n v="5"/>
    <n v="0"/>
    <n v="12.432000000000002"/>
  </r>
  <r>
    <n v="2239"/>
    <s v="CA-2014-166849"/>
    <x v="3"/>
    <x v="693"/>
    <d v="2014-04-27T00:00:00"/>
    <s v="Standard Class"/>
    <x v="319"/>
    <s v="Sanjit Jacobs"/>
    <x v="2"/>
    <s v="United States"/>
    <x v="22"/>
    <x v="10"/>
    <n v="60610"/>
    <x v="2"/>
    <s v="FUR-FU-10004597"/>
    <x v="0"/>
    <x v="5"/>
    <s v="Eldon Cleatmat Chair Mats for Medium Pile Carpets"/>
    <n v="44.400000000000006"/>
    <n v="2"/>
    <n v="0.6"/>
    <n v="-52.169999999999987"/>
  </r>
  <r>
    <n v="2240"/>
    <s v="CA-2013-146633"/>
    <x v="0"/>
    <x v="625"/>
    <d v="2013-11-18T00:00:00"/>
    <s v="Second Class"/>
    <x v="592"/>
    <s v="Toby Gnade"/>
    <x v="0"/>
    <s v="United States"/>
    <x v="1"/>
    <x v="1"/>
    <n v="90049"/>
    <x v="1"/>
    <s v="OFF-BI-10003527"/>
    <x v="1"/>
    <x v="8"/>
    <s v="Fellowes PB500 Electric Punch Plastic Comb Binding Machine with Manual Bind"/>
    <n v="1016.792"/>
    <n v="1"/>
    <n v="0.2"/>
    <n v="381.29700000000003"/>
  </r>
  <r>
    <n v="2241"/>
    <s v="CA-2013-146633"/>
    <x v="0"/>
    <x v="625"/>
    <d v="2013-11-18T00:00:00"/>
    <s v="Second Class"/>
    <x v="592"/>
    <s v="Toby Gnade"/>
    <x v="0"/>
    <s v="United States"/>
    <x v="1"/>
    <x v="1"/>
    <n v="90049"/>
    <x v="1"/>
    <s v="OFF-BI-10002982"/>
    <x v="1"/>
    <x v="8"/>
    <s v="Avery Self-Adhesive Photo Pockets for Polaroid Photos"/>
    <n v="38.136000000000003"/>
    <n v="7"/>
    <n v="0.2"/>
    <n v="13.347599999999998"/>
  </r>
  <r>
    <n v="2242"/>
    <s v="US-2013-126893"/>
    <x v="0"/>
    <x v="491"/>
    <d v="2013-12-02T00:00:00"/>
    <s v="Standard Class"/>
    <x v="564"/>
    <s v="Carol Triggs"/>
    <x v="0"/>
    <s v="United States"/>
    <x v="10"/>
    <x v="9"/>
    <n v="19134"/>
    <x v="3"/>
    <s v="TEC-PH-10004165"/>
    <x v="2"/>
    <x v="7"/>
    <s v="Mitel MiVoice 5330e IP Phone"/>
    <n v="494.98199999999997"/>
    <n v="3"/>
    <n v="0.4"/>
    <n v="-115.49580000000006"/>
  </r>
  <r>
    <n v="2243"/>
    <s v="CA-2014-103380"/>
    <x v="3"/>
    <x v="610"/>
    <d v="2014-11-26T00:00:00"/>
    <s v="Standard Class"/>
    <x v="593"/>
    <s v="Barry Franz"/>
    <x v="2"/>
    <s v="United States"/>
    <x v="45"/>
    <x v="1"/>
    <n v="91104"/>
    <x v="1"/>
    <s v="OFF-ST-10003442"/>
    <x v="1"/>
    <x v="4"/>
    <s v="Eldon Portable Mobile Manager"/>
    <n v="56.56"/>
    <n v="2"/>
    <n v="0"/>
    <n v="15.2712"/>
  </r>
  <r>
    <n v="2244"/>
    <s v="CA-2014-103380"/>
    <x v="3"/>
    <x v="610"/>
    <d v="2014-11-26T00:00:00"/>
    <s v="Standard Class"/>
    <x v="593"/>
    <s v="Barry Franz"/>
    <x v="2"/>
    <s v="United States"/>
    <x v="45"/>
    <x v="1"/>
    <n v="91104"/>
    <x v="1"/>
    <s v="OFF-AR-10003856"/>
    <x v="1"/>
    <x v="6"/>
    <s v="Newell 344"/>
    <n v="5.56"/>
    <n v="2"/>
    <n v="0"/>
    <n v="1.4455999999999998"/>
  </r>
  <r>
    <n v="2245"/>
    <s v="CA-2014-103380"/>
    <x v="3"/>
    <x v="610"/>
    <d v="2014-11-26T00:00:00"/>
    <s v="Standard Class"/>
    <x v="593"/>
    <s v="Barry Franz"/>
    <x v="2"/>
    <s v="United States"/>
    <x v="45"/>
    <x v="1"/>
    <n v="91104"/>
    <x v="1"/>
    <s v="OFF-FA-10004248"/>
    <x v="1"/>
    <x v="13"/>
    <s v="Advantus T-Pin Paper Clips"/>
    <n v="9.02"/>
    <n v="2"/>
    <n v="0"/>
    <n v="3.5178000000000003"/>
  </r>
  <r>
    <n v="2246"/>
    <s v="CA-2014-103380"/>
    <x v="3"/>
    <x v="610"/>
    <d v="2014-11-26T00:00:00"/>
    <s v="Standard Class"/>
    <x v="593"/>
    <s v="Barry Franz"/>
    <x v="2"/>
    <s v="United States"/>
    <x v="45"/>
    <x v="1"/>
    <n v="91104"/>
    <x v="1"/>
    <s v="OFF-AP-10001492"/>
    <x v="1"/>
    <x v="9"/>
    <s v="Acco Six-Outlet Power Strip, 4' Cord Length"/>
    <n v="8.6199999999999992"/>
    <n v="1"/>
    <n v="0"/>
    <n v="2.2412000000000001"/>
  </r>
  <r>
    <n v="2247"/>
    <s v="CA-2014-103380"/>
    <x v="3"/>
    <x v="610"/>
    <d v="2014-11-26T00:00:00"/>
    <s v="Standard Class"/>
    <x v="593"/>
    <s v="Barry Franz"/>
    <x v="2"/>
    <s v="United States"/>
    <x v="45"/>
    <x v="1"/>
    <n v="91104"/>
    <x v="1"/>
    <s v="TEC-PH-10004165"/>
    <x v="2"/>
    <x v="7"/>
    <s v="Mitel MiVoice 5330e IP Phone"/>
    <n v="659.97600000000011"/>
    <n v="3"/>
    <n v="0.2"/>
    <n v="49.498199999999969"/>
  </r>
  <r>
    <n v="2248"/>
    <s v="CA-2012-116092"/>
    <x v="1"/>
    <x v="586"/>
    <d v="2012-02-18T00:00:00"/>
    <s v="Second Class"/>
    <x v="594"/>
    <s v="Justin MacKendrick"/>
    <x v="0"/>
    <s v="United States"/>
    <x v="1"/>
    <x v="1"/>
    <n v="90004"/>
    <x v="1"/>
    <s v="OFF-PA-10004285"/>
    <x v="1"/>
    <x v="10"/>
    <s v="Xerox 1959"/>
    <n v="13.36"/>
    <n v="2"/>
    <n v="0"/>
    <n v="6.4127999999999998"/>
  </r>
  <r>
    <n v="2249"/>
    <s v="CA-2012-116092"/>
    <x v="1"/>
    <x v="586"/>
    <d v="2012-02-18T00:00:00"/>
    <s v="Second Class"/>
    <x v="594"/>
    <s v="Justin MacKendrick"/>
    <x v="0"/>
    <s v="United States"/>
    <x v="1"/>
    <x v="1"/>
    <n v="90004"/>
    <x v="1"/>
    <s v="OFF-BI-10001628"/>
    <x v="1"/>
    <x v="8"/>
    <s v="Acco Data Flex Cable Posts For Top &amp; Bottom Load Binders, 6&quot; Capacity"/>
    <n v="41.72"/>
    <n v="5"/>
    <n v="0.2"/>
    <n v="13.037499999999998"/>
  </r>
  <r>
    <n v="2250"/>
    <s v="CA-2012-116092"/>
    <x v="1"/>
    <x v="586"/>
    <d v="2012-02-18T00:00:00"/>
    <s v="Second Class"/>
    <x v="594"/>
    <s v="Justin MacKendrick"/>
    <x v="0"/>
    <s v="United States"/>
    <x v="1"/>
    <x v="1"/>
    <n v="90004"/>
    <x v="1"/>
    <s v="OFF-BI-10000546"/>
    <x v="1"/>
    <x v="8"/>
    <s v="Avery Durable Binders"/>
    <n v="11.52"/>
    <n v="5"/>
    <n v="0.2"/>
    <n v="4.1760000000000002"/>
  </r>
  <r>
    <n v="2251"/>
    <s v="CA-2012-116092"/>
    <x v="1"/>
    <x v="586"/>
    <d v="2012-02-18T00:00:00"/>
    <s v="Second Class"/>
    <x v="594"/>
    <s v="Justin MacKendrick"/>
    <x v="0"/>
    <s v="United States"/>
    <x v="1"/>
    <x v="1"/>
    <n v="90004"/>
    <x v="1"/>
    <s v="OFF-AP-10001391"/>
    <x v="1"/>
    <x v="9"/>
    <s v="Kensington 6 Outlet MasterPiece HOMEOFFICE Power Control Center"/>
    <n v="541.43999999999994"/>
    <n v="6"/>
    <n v="0"/>
    <n v="157.01759999999993"/>
  </r>
  <r>
    <n v="2252"/>
    <s v="CA-2012-116092"/>
    <x v="1"/>
    <x v="586"/>
    <d v="2012-02-18T00:00:00"/>
    <s v="Second Class"/>
    <x v="594"/>
    <s v="Justin MacKendrick"/>
    <x v="0"/>
    <s v="United States"/>
    <x v="1"/>
    <x v="1"/>
    <n v="90004"/>
    <x v="1"/>
    <s v="OFF-PA-10000477"/>
    <x v="1"/>
    <x v="10"/>
    <s v="Xerox 22"/>
    <n v="19.440000000000001"/>
    <n v="3"/>
    <n v="0"/>
    <n v="9.3312000000000008"/>
  </r>
  <r>
    <n v="2253"/>
    <s v="CA-2013-117849"/>
    <x v="0"/>
    <x v="173"/>
    <d v="2013-04-18T00:00:00"/>
    <s v="Second Class"/>
    <x v="451"/>
    <s v="Julie Kriz"/>
    <x v="2"/>
    <s v="United States"/>
    <x v="70"/>
    <x v="1"/>
    <n v="92105"/>
    <x v="1"/>
    <s v="OFF-PA-10004327"/>
    <x v="1"/>
    <x v="10"/>
    <s v="Xerox 1911"/>
    <n v="143.69999999999999"/>
    <n v="3"/>
    <n v="0"/>
    <n v="68.975999999999999"/>
  </r>
  <r>
    <n v="2254"/>
    <s v="CA-2012-169201"/>
    <x v="1"/>
    <x v="694"/>
    <d v="2012-10-01T00:00:00"/>
    <s v="First Class"/>
    <x v="428"/>
    <s v="Henry Goldwyn"/>
    <x v="1"/>
    <s v="United States"/>
    <x v="8"/>
    <x v="1"/>
    <n v="94110"/>
    <x v="1"/>
    <s v="OFF-AP-10000696"/>
    <x v="1"/>
    <x v="9"/>
    <s v="Holmes Odor Grabber"/>
    <n v="43.26"/>
    <n v="3"/>
    <n v="0"/>
    <n v="14.275799999999998"/>
  </r>
  <r>
    <n v="2255"/>
    <s v="CA-2012-169201"/>
    <x v="1"/>
    <x v="694"/>
    <d v="2012-10-01T00:00:00"/>
    <s v="First Class"/>
    <x v="428"/>
    <s v="Henry Goldwyn"/>
    <x v="1"/>
    <s v="United States"/>
    <x v="8"/>
    <x v="1"/>
    <n v="94110"/>
    <x v="1"/>
    <s v="OFF-AP-10002082"/>
    <x v="1"/>
    <x v="9"/>
    <s v="Holmes HEPA Air Purifier"/>
    <n v="43.56"/>
    <n v="2"/>
    <n v="0"/>
    <n v="15.245999999999999"/>
  </r>
  <r>
    <n v="2256"/>
    <s v="CA-2013-164091"/>
    <x v="0"/>
    <x v="42"/>
    <d v="2013-09-23T00:00:00"/>
    <s v="Standard Class"/>
    <x v="156"/>
    <s v="Laura Armstrong"/>
    <x v="1"/>
    <s v="United States"/>
    <x v="294"/>
    <x v="43"/>
    <n v="4401"/>
    <x v="3"/>
    <s v="TEC-PH-10001944"/>
    <x v="2"/>
    <x v="7"/>
    <s v="Wi-Ex zBoost YX540 Cellular Phone Signal Booster"/>
    <n v="437.84999999999997"/>
    <n v="3"/>
    <n v="0"/>
    <n v="131.35499999999996"/>
  </r>
  <r>
    <n v="2257"/>
    <s v="CA-2013-164091"/>
    <x v="0"/>
    <x v="42"/>
    <d v="2013-09-23T00:00:00"/>
    <s v="Standard Class"/>
    <x v="156"/>
    <s v="Laura Armstrong"/>
    <x v="1"/>
    <s v="United States"/>
    <x v="294"/>
    <x v="43"/>
    <n v="4401"/>
    <x v="3"/>
    <s v="FUR-FU-10004952"/>
    <x v="0"/>
    <x v="5"/>
    <s v="C-Line Cubicle Keepers Polyproplyene Holder w/Velcro Back, 8-1/2x11, 25/Bx"/>
    <n v="109.48"/>
    <n v="2"/>
    <n v="0"/>
    <n v="33.938800000000001"/>
  </r>
  <r>
    <n v="2258"/>
    <s v="CA-2014-105214"/>
    <x v="3"/>
    <x v="114"/>
    <d v="2014-06-20T00:00:00"/>
    <s v="First Class"/>
    <x v="59"/>
    <s v="Troy Staebel"/>
    <x v="0"/>
    <s v="United States"/>
    <x v="8"/>
    <x v="1"/>
    <n v="94122"/>
    <x v="1"/>
    <s v="FUR-CH-10000015"/>
    <x v="0"/>
    <x v="1"/>
    <s v="Hon Multipurpose Stacking Arm Chairs"/>
    <n v="1212.96"/>
    <n v="7"/>
    <n v="0.2"/>
    <n v="90.97199999999998"/>
  </r>
  <r>
    <n v="2259"/>
    <s v="CA-2014-105214"/>
    <x v="3"/>
    <x v="114"/>
    <d v="2014-06-20T00:00:00"/>
    <s v="First Class"/>
    <x v="59"/>
    <s v="Troy Staebel"/>
    <x v="0"/>
    <s v="United States"/>
    <x v="8"/>
    <x v="1"/>
    <n v="94122"/>
    <x v="1"/>
    <s v="OFF-PA-10001776"/>
    <x v="1"/>
    <x v="10"/>
    <s v="Wirebound Message Books, Four 2 3/4&quot; x 5&quot; Forms per Page, 600 Sets per Book"/>
    <n v="18.54"/>
    <n v="2"/>
    <n v="0"/>
    <n v="8.7137999999999991"/>
  </r>
  <r>
    <n v="2260"/>
    <s v="CA-2012-117611"/>
    <x v="1"/>
    <x v="627"/>
    <d v="2012-11-10T00:00:00"/>
    <s v="Second Class"/>
    <x v="595"/>
    <s v="Maria Zettner"/>
    <x v="2"/>
    <s v="United States"/>
    <x v="70"/>
    <x v="1"/>
    <n v="92024"/>
    <x v="1"/>
    <s v="OFF-FA-10002280"/>
    <x v="1"/>
    <x v="13"/>
    <s v="Advantus Plastic Paper Clips"/>
    <n v="5"/>
    <n v="1"/>
    <n v="0"/>
    <n v="2.4"/>
  </r>
  <r>
    <n v="2261"/>
    <s v="CA-2012-117611"/>
    <x v="1"/>
    <x v="627"/>
    <d v="2012-11-10T00:00:00"/>
    <s v="Second Class"/>
    <x v="595"/>
    <s v="Maria Zettner"/>
    <x v="2"/>
    <s v="United States"/>
    <x v="70"/>
    <x v="1"/>
    <n v="92024"/>
    <x v="1"/>
    <s v="TEC-AC-10002049"/>
    <x v="2"/>
    <x v="11"/>
    <s v="Logitech G19 Programmable Gaming Keyboard"/>
    <n v="371.96999999999997"/>
    <n v="3"/>
    <n v="0"/>
    <n v="66.954599999999971"/>
  </r>
  <r>
    <n v="2262"/>
    <s v="US-2012-137960"/>
    <x v="1"/>
    <x v="217"/>
    <d v="2012-12-18T00:00:00"/>
    <s v="Same Day"/>
    <x v="596"/>
    <s v="Mitch Webber"/>
    <x v="0"/>
    <s v="United States"/>
    <x v="20"/>
    <x v="15"/>
    <n v="10035"/>
    <x v="3"/>
    <s v="TEC-AC-10002253"/>
    <x v="2"/>
    <x v="11"/>
    <s v="Imation Bio 8GB USB Flash Drive Imation Corp"/>
    <n v="166.24"/>
    <n v="1"/>
    <n v="0"/>
    <n v="24.936000000000007"/>
  </r>
  <r>
    <n v="2263"/>
    <s v="CA-2014-122994"/>
    <x v="3"/>
    <x v="695"/>
    <d v="2014-02-10T00:00:00"/>
    <s v="First Class"/>
    <x v="597"/>
    <s v="Mark Van Huff"/>
    <x v="0"/>
    <s v="United States"/>
    <x v="81"/>
    <x v="17"/>
    <n v="22204"/>
    <x v="0"/>
    <s v="FUR-BO-10004015"/>
    <x v="0"/>
    <x v="0"/>
    <s v="Bush Andora Bookcase, Maple/Graphite Gray Finish"/>
    <n v="359.96999999999997"/>
    <n v="3"/>
    <n v="0"/>
    <n v="79.193399999999968"/>
  </r>
  <r>
    <n v="2264"/>
    <s v="CA-2013-131065"/>
    <x v="0"/>
    <x v="696"/>
    <d v="2013-11-17T00:00:00"/>
    <s v="Second Class"/>
    <x v="211"/>
    <s v="Allen Armold"/>
    <x v="0"/>
    <s v="United States"/>
    <x v="118"/>
    <x v="32"/>
    <n v="30318"/>
    <x v="0"/>
    <s v="TEC-AC-10004145"/>
    <x v="2"/>
    <x v="11"/>
    <s v="Logitech diNovo Edge Keyboard"/>
    <n v="499.98"/>
    <n v="2"/>
    <n v="0"/>
    <n v="114.99540000000002"/>
  </r>
  <r>
    <n v="2265"/>
    <s v="CA-2013-131065"/>
    <x v="0"/>
    <x v="696"/>
    <d v="2013-11-17T00:00:00"/>
    <s v="Second Class"/>
    <x v="211"/>
    <s v="Allen Armold"/>
    <x v="0"/>
    <s v="United States"/>
    <x v="118"/>
    <x v="32"/>
    <n v="30318"/>
    <x v="0"/>
    <s v="OFF-PA-10002479"/>
    <x v="1"/>
    <x v="10"/>
    <s v="Xerox 4200 Series MultiUse Premium Copy Paper (20Lb. and 84 Bright)"/>
    <n v="5.28"/>
    <n v="1"/>
    <n v="0"/>
    <n v="2.3759999999999999"/>
  </r>
  <r>
    <n v="2266"/>
    <s v="CA-2013-131065"/>
    <x v="0"/>
    <x v="696"/>
    <d v="2013-11-17T00:00:00"/>
    <s v="Second Class"/>
    <x v="211"/>
    <s v="Allen Armold"/>
    <x v="0"/>
    <s v="United States"/>
    <x v="118"/>
    <x v="32"/>
    <n v="30318"/>
    <x v="0"/>
    <s v="OFF-BI-10004970"/>
    <x v="1"/>
    <x v="8"/>
    <s v="ACCOHIDE 3-Ring Binder, Blue, 1&quot;"/>
    <n v="8.26"/>
    <n v="2"/>
    <n v="0"/>
    <n v="3.8822000000000001"/>
  </r>
  <r>
    <n v="2267"/>
    <s v="CA-2014-149146"/>
    <x v="3"/>
    <x v="386"/>
    <d v="2014-10-13T00:00:00"/>
    <s v="Same Day"/>
    <x v="598"/>
    <s v="Sean Miller"/>
    <x v="2"/>
    <s v="United States"/>
    <x v="53"/>
    <x v="3"/>
    <n v="28110"/>
    <x v="0"/>
    <s v="OFF-PA-10003919"/>
    <x v="1"/>
    <x v="10"/>
    <s v="Xerox 1989"/>
    <n v="7.9680000000000009"/>
    <n v="2"/>
    <n v="0.2"/>
    <n v="2.6892000000000005"/>
  </r>
  <r>
    <n v="2268"/>
    <s v="CA-2014-137470"/>
    <x v="3"/>
    <x v="697"/>
    <d v="2014-09-18T00:00:00"/>
    <s v="Same Day"/>
    <x v="599"/>
    <s v="Tom Prescott"/>
    <x v="0"/>
    <s v="United States"/>
    <x v="4"/>
    <x v="4"/>
    <n v="98115"/>
    <x v="1"/>
    <s v="OFF-PA-10002001"/>
    <x v="1"/>
    <x v="10"/>
    <s v="Xerox 1984"/>
    <n v="12.96"/>
    <n v="2"/>
    <n v="0"/>
    <n v="6.3504000000000005"/>
  </r>
  <r>
    <n v="2269"/>
    <s v="CA-2014-105480"/>
    <x v="3"/>
    <x v="698"/>
    <d v="2014-12-27T00:00:00"/>
    <s v="Standard Class"/>
    <x v="158"/>
    <s v="Dean Katz"/>
    <x v="1"/>
    <s v="United States"/>
    <x v="30"/>
    <x v="15"/>
    <n v="14609"/>
    <x v="3"/>
    <s v="OFF-PA-10002787"/>
    <x v="1"/>
    <x v="10"/>
    <s v="Xerox 227"/>
    <n v="6.48"/>
    <n v="1"/>
    <n v="0"/>
    <n v="3.1104000000000003"/>
  </r>
  <r>
    <n v="2270"/>
    <s v="CA-2014-105480"/>
    <x v="3"/>
    <x v="698"/>
    <d v="2014-12-27T00:00:00"/>
    <s v="Standard Class"/>
    <x v="158"/>
    <s v="Dean Katz"/>
    <x v="1"/>
    <s v="United States"/>
    <x v="30"/>
    <x v="15"/>
    <n v="14609"/>
    <x v="3"/>
    <s v="OFF-BI-10003291"/>
    <x v="1"/>
    <x v="8"/>
    <s v="Wilson Jones Leather-Like Binders with DublLock Round Rings"/>
    <n v="6.9840000000000009"/>
    <n v="1"/>
    <n v="0.2"/>
    <n v="2.3570999999999991"/>
  </r>
  <r>
    <n v="2271"/>
    <s v="CA-2014-164917"/>
    <x v="3"/>
    <x v="574"/>
    <d v="2014-12-08T00:00:00"/>
    <s v="Standard Class"/>
    <x v="149"/>
    <s v="Michael Kennedy"/>
    <x v="1"/>
    <s v="United States"/>
    <x v="100"/>
    <x v="2"/>
    <n v="33180"/>
    <x v="0"/>
    <s v="OFF-AR-10004344"/>
    <x v="1"/>
    <x v="6"/>
    <s v="Bulldog Vacuum Base Pencil Sharpener"/>
    <n v="47.96"/>
    <n v="5"/>
    <n v="0.2"/>
    <n v="4.196499999999995"/>
  </r>
  <r>
    <n v="2272"/>
    <s v="CA-2012-102036"/>
    <x v="1"/>
    <x v="481"/>
    <d v="2012-09-27T00:00:00"/>
    <s v="Standard Class"/>
    <x v="79"/>
    <s v="Chad Sievert"/>
    <x v="0"/>
    <s v="United States"/>
    <x v="4"/>
    <x v="4"/>
    <n v="98105"/>
    <x v="1"/>
    <s v="OFF-ST-10003123"/>
    <x v="1"/>
    <x v="4"/>
    <s v="Fellowes Bases and Tops For Staxonsteel/High-Stak Systems"/>
    <n v="199.74"/>
    <n v="6"/>
    <n v="0"/>
    <n v="47.937599999999996"/>
  </r>
  <r>
    <n v="2273"/>
    <s v="CA-2012-142944"/>
    <x v="1"/>
    <x v="699"/>
    <d v="2012-03-11T00:00:00"/>
    <s v="Standard Class"/>
    <x v="139"/>
    <s v="John Lucas"/>
    <x v="0"/>
    <s v="United States"/>
    <x v="8"/>
    <x v="1"/>
    <n v="94122"/>
    <x v="1"/>
    <s v="FUR-FU-10000308"/>
    <x v="0"/>
    <x v="5"/>
    <s v="Deflect-o Glass Clear Studded Chair Mats"/>
    <n v="435.26"/>
    <n v="7"/>
    <n v="0"/>
    <n v="95.757200000000012"/>
  </r>
  <r>
    <n v="2274"/>
    <s v="CA-2012-142944"/>
    <x v="1"/>
    <x v="699"/>
    <d v="2012-03-11T00:00:00"/>
    <s v="Standard Class"/>
    <x v="139"/>
    <s v="John Lucas"/>
    <x v="0"/>
    <s v="United States"/>
    <x v="8"/>
    <x v="1"/>
    <n v="94122"/>
    <x v="1"/>
    <s v="TEC-CO-10003763"/>
    <x v="2"/>
    <x v="16"/>
    <s v="Canon PC1060 Personal Laser Copier"/>
    <n v="1119.9840000000002"/>
    <n v="2"/>
    <n v="0.2"/>
    <n v="377.99459999999993"/>
  </r>
  <r>
    <n v="2275"/>
    <s v="CA-2011-157882"/>
    <x v="2"/>
    <x v="462"/>
    <d v="2011-10-08T00:00:00"/>
    <s v="Second Class"/>
    <x v="153"/>
    <s v="Allen Rosenblatt"/>
    <x v="1"/>
    <s v="United States"/>
    <x v="1"/>
    <x v="1"/>
    <n v="90036"/>
    <x v="1"/>
    <s v="FUR-TA-10001866"/>
    <x v="0"/>
    <x v="3"/>
    <s v="Bevis Round Conference Room Tables and Bases"/>
    <n v="143.43199999999999"/>
    <n v="1"/>
    <n v="0.2"/>
    <n v="3.5857999999999848"/>
  </r>
  <r>
    <n v="2276"/>
    <s v="CA-2011-157882"/>
    <x v="2"/>
    <x v="462"/>
    <d v="2011-10-08T00:00:00"/>
    <s v="Second Class"/>
    <x v="153"/>
    <s v="Allen Rosenblatt"/>
    <x v="1"/>
    <s v="United States"/>
    <x v="1"/>
    <x v="1"/>
    <n v="90036"/>
    <x v="1"/>
    <s v="FUR-CH-10002774"/>
    <x v="0"/>
    <x v="1"/>
    <s v="Global Deluxe Stacking Chair, Gray"/>
    <n v="122.352"/>
    <n v="3"/>
    <n v="0.2"/>
    <n v="13.764599999999994"/>
  </r>
  <r>
    <n v="2277"/>
    <s v="CA-2011-104283"/>
    <x v="2"/>
    <x v="700"/>
    <d v="2011-07-01T00:00:00"/>
    <s v="Standard Class"/>
    <x v="215"/>
    <s v="Liz MacKendrick"/>
    <x v="0"/>
    <s v="United States"/>
    <x v="295"/>
    <x v="35"/>
    <n v="38671"/>
    <x v="0"/>
    <s v="OFF-ST-10004337"/>
    <x v="1"/>
    <x v="4"/>
    <s v="SAFCO Commercial Wire Shelving, 72h"/>
    <n v="306.2"/>
    <n v="5"/>
    <n v="0"/>
    <n v="0"/>
  </r>
  <r>
    <n v="2278"/>
    <s v="CA-2011-104283"/>
    <x v="2"/>
    <x v="700"/>
    <d v="2011-07-01T00:00:00"/>
    <s v="Standard Class"/>
    <x v="215"/>
    <s v="Liz MacKendrick"/>
    <x v="0"/>
    <s v="United States"/>
    <x v="295"/>
    <x v="35"/>
    <n v="38671"/>
    <x v="0"/>
    <s v="FUR-TA-10001039"/>
    <x v="0"/>
    <x v="3"/>
    <s v="KI Adjustable-Height Table"/>
    <n v="85.98"/>
    <n v="1"/>
    <n v="0"/>
    <n v="22.354800000000004"/>
  </r>
  <r>
    <n v="2279"/>
    <s v="CA-2011-104283"/>
    <x v="2"/>
    <x v="700"/>
    <d v="2011-07-01T00:00:00"/>
    <s v="Standard Class"/>
    <x v="215"/>
    <s v="Liz MacKendrick"/>
    <x v="0"/>
    <s v="United States"/>
    <x v="295"/>
    <x v="35"/>
    <n v="38671"/>
    <x v="0"/>
    <s v="TEC-AC-10000109"/>
    <x v="2"/>
    <x v="11"/>
    <s v="Sony Micro Vault Click 16 GB USB 2.0 Flash Drive"/>
    <n v="223.96"/>
    <n v="4"/>
    <n v="0"/>
    <n v="53.750400000000013"/>
  </r>
  <r>
    <n v="2280"/>
    <s v="CA-2014-142622"/>
    <x v="3"/>
    <x v="505"/>
    <d v="2014-11-03T00:00:00"/>
    <s v="First Class"/>
    <x v="600"/>
    <s v="Jim Karlsson"/>
    <x v="0"/>
    <s v="United States"/>
    <x v="4"/>
    <x v="4"/>
    <n v="98115"/>
    <x v="1"/>
    <s v="FUR-CH-10003833"/>
    <x v="0"/>
    <x v="1"/>
    <s v="Novimex Fabric Task Chair"/>
    <n v="97.567999999999998"/>
    <n v="2"/>
    <n v="0.2"/>
    <n v="-6.0980000000000025"/>
  </r>
  <r>
    <n v="2281"/>
    <s v="CA-2014-142622"/>
    <x v="3"/>
    <x v="505"/>
    <d v="2014-11-03T00:00:00"/>
    <s v="First Class"/>
    <x v="600"/>
    <s v="Jim Karlsson"/>
    <x v="0"/>
    <s v="United States"/>
    <x v="4"/>
    <x v="4"/>
    <n v="98115"/>
    <x v="1"/>
    <s v="FUR-CH-10004289"/>
    <x v="0"/>
    <x v="1"/>
    <s v="Global Super Steno Chair"/>
    <n v="614.27200000000005"/>
    <n v="8"/>
    <n v="0.2"/>
    <n v="-23.03520000000006"/>
  </r>
  <r>
    <n v="2282"/>
    <s v="CA-2014-142622"/>
    <x v="3"/>
    <x v="505"/>
    <d v="2014-11-03T00:00:00"/>
    <s v="First Class"/>
    <x v="600"/>
    <s v="Jim Karlsson"/>
    <x v="0"/>
    <s v="United States"/>
    <x v="4"/>
    <x v="4"/>
    <n v="98115"/>
    <x v="1"/>
    <s v="FUR-BO-10004467"/>
    <x v="0"/>
    <x v="0"/>
    <s v="Bestar Classic Bookcase"/>
    <n v="199.98"/>
    <n v="2"/>
    <n v="0"/>
    <n v="37.996199999999988"/>
  </r>
  <r>
    <n v="2283"/>
    <s v="CA-2013-132143"/>
    <x v="0"/>
    <x v="323"/>
    <d v="2013-09-06T00:00:00"/>
    <s v="First Class"/>
    <x v="524"/>
    <s v="Filia McAdams"/>
    <x v="1"/>
    <s v="United States"/>
    <x v="209"/>
    <x v="29"/>
    <n v="6457"/>
    <x v="3"/>
    <s v="OFF-PA-10002713"/>
    <x v="1"/>
    <x v="10"/>
    <s v="Adams Phone Message Book, 200 Message Capacity, 8 1/16” x 11”"/>
    <n v="48.16"/>
    <n v="7"/>
    <n v="0"/>
    <n v="22.153599999999997"/>
  </r>
  <r>
    <n v="2284"/>
    <s v="CA-2012-153108"/>
    <x v="1"/>
    <x v="616"/>
    <d v="2012-03-09T00:00:00"/>
    <s v="Standard Class"/>
    <x v="227"/>
    <s v="Sarah Foster"/>
    <x v="0"/>
    <s v="United States"/>
    <x v="296"/>
    <x v="14"/>
    <n v="47362"/>
    <x v="2"/>
    <s v="TEC-PH-10001552"/>
    <x v="2"/>
    <x v="7"/>
    <s v="I Need's 3d Hello Kitty Hybrid Silicone Case Cover for HTC One X 4g with 3d Hello Kitty Stylus Pen Green/pink"/>
    <n v="23.92"/>
    <n v="2"/>
    <n v="0"/>
    <n v="6.6976000000000013"/>
  </r>
  <r>
    <n v="2285"/>
    <s v="CA-2012-153108"/>
    <x v="1"/>
    <x v="616"/>
    <d v="2012-03-09T00:00:00"/>
    <s v="Standard Class"/>
    <x v="227"/>
    <s v="Sarah Foster"/>
    <x v="0"/>
    <s v="United States"/>
    <x v="296"/>
    <x v="14"/>
    <n v="47362"/>
    <x v="2"/>
    <s v="OFF-AP-10002222"/>
    <x v="1"/>
    <x v="9"/>
    <s v="Staples"/>
    <n v="60.69"/>
    <n v="7"/>
    <n v="0"/>
    <n v="16.386300000000002"/>
  </r>
  <r>
    <n v="2286"/>
    <s v="CA-2013-112676"/>
    <x v="0"/>
    <x v="465"/>
    <d v="2013-05-09T00:00:00"/>
    <s v="First Class"/>
    <x v="601"/>
    <s v="Patrick Jones"/>
    <x v="1"/>
    <s v="United States"/>
    <x v="87"/>
    <x v="18"/>
    <n v="37130"/>
    <x v="0"/>
    <s v="OFF-PA-10003971"/>
    <x v="1"/>
    <x v="10"/>
    <s v="Xerox 1965"/>
    <n v="14.352000000000002"/>
    <n v="3"/>
    <n v="0.2"/>
    <n v="5.2026000000000003"/>
  </r>
  <r>
    <n v="2287"/>
    <s v="CA-2014-165687"/>
    <x v="3"/>
    <x v="701"/>
    <d v="2014-11-24T00:00:00"/>
    <s v="Standard Class"/>
    <x v="394"/>
    <s v="Christine Sundaresam"/>
    <x v="0"/>
    <s v="United States"/>
    <x v="127"/>
    <x v="17"/>
    <n v="24153"/>
    <x v="0"/>
    <s v="OFF-AP-10004036"/>
    <x v="1"/>
    <x v="9"/>
    <s v="Bionaire 99.97% HEPA Air Cleaner"/>
    <n v="35.04"/>
    <n v="2"/>
    <n v="0"/>
    <n v="12.263999999999999"/>
  </r>
  <r>
    <n v="2288"/>
    <s v="US-2014-112928"/>
    <x v="3"/>
    <x v="702"/>
    <d v="2014-06-06T00:00:00"/>
    <s v="Second Class"/>
    <x v="121"/>
    <s v="Barry Blumstein"/>
    <x v="1"/>
    <s v="United States"/>
    <x v="167"/>
    <x v="24"/>
    <n v="43615"/>
    <x v="3"/>
    <s v="OFF-AP-10002287"/>
    <x v="1"/>
    <x v="9"/>
    <s v="Eureka Sanitaire  Multi-Pro Heavy-Duty Upright, Disposable Bags"/>
    <n v="17.480000000000004"/>
    <n v="5"/>
    <n v="0.2"/>
    <n v="1.3109999999999999"/>
  </r>
  <r>
    <n v="2289"/>
    <s v="CA-2014-143343"/>
    <x v="3"/>
    <x v="193"/>
    <d v="2014-06-14T00:00:00"/>
    <s v="First Class"/>
    <x v="572"/>
    <s v="Ben Wallace"/>
    <x v="0"/>
    <s v="United States"/>
    <x v="1"/>
    <x v="1"/>
    <n v="90032"/>
    <x v="1"/>
    <s v="OFF-AR-10002375"/>
    <x v="1"/>
    <x v="6"/>
    <s v="Newell 351"/>
    <n v="16.399999999999999"/>
    <n v="5"/>
    <n v="0"/>
    <n v="4.7559999999999985"/>
  </r>
  <r>
    <n v="2290"/>
    <s v="CA-2014-115154"/>
    <x v="3"/>
    <x v="703"/>
    <d v="2014-01-12T00:00:00"/>
    <s v="First Class"/>
    <x v="602"/>
    <s v="Ricardo Sperren"/>
    <x v="1"/>
    <s v="United States"/>
    <x v="4"/>
    <x v="4"/>
    <n v="98115"/>
    <x v="1"/>
    <s v="FUR-TA-10001950"/>
    <x v="0"/>
    <x v="3"/>
    <s v="Balt Solid Wood Round Tables"/>
    <n v="892.98"/>
    <n v="2"/>
    <n v="0"/>
    <n v="80.368200000000002"/>
  </r>
  <r>
    <n v="2291"/>
    <s v="CA-2012-149342"/>
    <x v="1"/>
    <x v="704"/>
    <d v="2012-04-25T00:00:00"/>
    <s v="Standard Class"/>
    <x v="378"/>
    <s v="Theresa Swint"/>
    <x v="1"/>
    <s v="United States"/>
    <x v="38"/>
    <x v="32"/>
    <n v="31907"/>
    <x v="0"/>
    <s v="TEC-PH-10001557"/>
    <x v="2"/>
    <x v="7"/>
    <s v="Pyle PMP37LED"/>
    <n v="287.96999999999997"/>
    <n v="3"/>
    <n v="0"/>
    <n v="77.751899999999992"/>
  </r>
  <r>
    <n v="2292"/>
    <s v="CA-2012-149342"/>
    <x v="1"/>
    <x v="704"/>
    <d v="2012-04-25T00:00:00"/>
    <s v="Standard Class"/>
    <x v="378"/>
    <s v="Theresa Swint"/>
    <x v="1"/>
    <s v="United States"/>
    <x v="38"/>
    <x v="32"/>
    <n v="31907"/>
    <x v="0"/>
    <s v="FUR-FU-10002937"/>
    <x v="0"/>
    <x v="5"/>
    <s v="GE 48&quot; Fluorescent Tube, Cool White Energy Saver, 34 Watts, 30/Box"/>
    <n v="595.38"/>
    <n v="6"/>
    <n v="0"/>
    <n v="297.69"/>
  </r>
  <r>
    <n v="2293"/>
    <s v="CA-2012-149342"/>
    <x v="1"/>
    <x v="704"/>
    <d v="2012-04-25T00:00:00"/>
    <s v="Standard Class"/>
    <x v="378"/>
    <s v="Theresa Swint"/>
    <x v="1"/>
    <s v="United States"/>
    <x v="38"/>
    <x v="32"/>
    <n v="31907"/>
    <x v="0"/>
    <s v="OFF-PA-10001166"/>
    <x v="1"/>
    <x v="10"/>
    <s v="Xerox 2"/>
    <n v="12.96"/>
    <n v="2"/>
    <n v="0"/>
    <n v="6.2208000000000006"/>
  </r>
  <r>
    <n v="2294"/>
    <s v="CA-2012-130995"/>
    <x v="1"/>
    <x v="549"/>
    <d v="2012-11-06T00:00:00"/>
    <s v="Standard Class"/>
    <x v="425"/>
    <s v="Quincy Jones"/>
    <x v="1"/>
    <s v="United States"/>
    <x v="20"/>
    <x v="15"/>
    <n v="10009"/>
    <x v="3"/>
    <s v="TEC-PH-10000347"/>
    <x v="2"/>
    <x v="7"/>
    <s v="Cush Cases Heavy Duty Rugged Cover Case for Samsung Galaxy S5 - Purple"/>
    <n v="4.95"/>
    <n v="1"/>
    <n v="0"/>
    <n v="1.3365"/>
  </r>
  <r>
    <n v="2295"/>
    <s v="CA-2014-127929"/>
    <x v="3"/>
    <x v="331"/>
    <d v="2014-12-28T00:00:00"/>
    <s v="Standard Class"/>
    <x v="524"/>
    <s v="Filia McAdams"/>
    <x v="1"/>
    <s v="United States"/>
    <x v="209"/>
    <x v="29"/>
    <n v="6457"/>
    <x v="3"/>
    <s v="FUR-FU-10003708"/>
    <x v="0"/>
    <x v="5"/>
    <s v="Tenex Traditional Chairmats for Medium Pile Carpet, Standard Lip, 36&quot; x 48&quot;"/>
    <n v="181.95"/>
    <n v="3"/>
    <n v="0"/>
    <n v="38.209499999999998"/>
  </r>
  <r>
    <n v="2296"/>
    <s v="CA-2012-113145"/>
    <x v="1"/>
    <x v="549"/>
    <d v="2012-11-05T00:00:00"/>
    <s v="Standard Class"/>
    <x v="104"/>
    <s v="Valerie Dominguez"/>
    <x v="0"/>
    <s v="United States"/>
    <x v="20"/>
    <x v="15"/>
    <n v="10011"/>
    <x v="3"/>
    <s v="OFF-PA-10002659"/>
    <x v="1"/>
    <x v="10"/>
    <s v="Avoid Verbal Orders Carbonless Minifold Book"/>
    <n v="13.52"/>
    <n v="4"/>
    <n v="0"/>
    <n v="6.219199999999999"/>
  </r>
  <r>
    <n v="2297"/>
    <s v="CA-2012-113145"/>
    <x v="1"/>
    <x v="549"/>
    <d v="2012-11-05T00:00:00"/>
    <s v="Standard Class"/>
    <x v="104"/>
    <s v="Valerie Dominguez"/>
    <x v="0"/>
    <s v="United States"/>
    <x v="20"/>
    <x v="15"/>
    <n v="10011"/>
    <x v="3"/>
    <s v="FUR-FU-10000965"/>
    <x v="0"/>
    <x v="5"/>
    <s v="Howard Miller 11-1/2&quot; Diameter Ridgewood Wall Clock"/>
    <n v="259.7"/>
    <n v="5"/>
    <n v="0"/>
    <n v="106.477"/>
  </r>
  <r>
    <n v="2298"/>
    <s v="CA-2012-113145"/>
    <x v="1"/>
    <x v="549"/>
    <d v="2012-11-05T00:00:00"/>
    <s v="Standard Class"/>
    <x v="104"/>
    <s v="Valerie Dominguez"/>
    <x v="0"/>
    <s v="United States"/>
    <x v="20"/>
    <x v="15"/>
    <n v="10011"/>
    <x v="3"/>
    <s v="TEC-PH-10001527"/>
    <x v="2"/>
    <x v="7"/>
    <s v="Plantronics MX500i Earset"/>
    <n v="42.95"/>
    <n v="1"/>
    <n v="0"/>
    <n v="1.2884999999999991"/>
  </r>
  <r>
    <n v="2299"/>
    <s v="CA-2012-113145"/>
    <x v="1"/>
    <x v="549"/>
    <d v="2012-11-05T00:00:00"/>
    <s v="Standard Class"/>
    <x v="104"/>
    <s v="Valerie Dominguez"/>
    <x v="0"/>
    <s v="United States"/>
    <x v="20"/>
    <x v="15"/>
    <n v="10011"/>
    <x v="3"/>
    <s v="TEC-AC-10001838"/>
    <x v="2"/>
    <x v="11"/>
    <s v="Razer Tiamat Over Ear 7.1 Surround Sound PC Gaming Headset"/>
    <n v="1399.93"/>
    <n v="7"/>
    <n v="0"/>
    <n v="601.96990000000005"/>
  </r>
  <r>
    <n v="2300"/>
    <s v="CA-2012-113145"/>
    <x v="1"/>
    <x v="549"/>
    <d v="2012-11-05T00:00:00"/>
    <s v="Standard Class"/>
    <x v="104"/>
    <s v="Valerie Dominguez"/>
    <x v="0"/>
    <s v="United States"/>
    <x v="20"/>
    <x v="15"/>
    <n v="10011"/>
    <x v="3"/>
    <s v="TEC-PH-10002597"/>
    <x v="2"/>
    <x v="7"/>
    <s v="Xblue XB-1670-86 X16 Small Office Telephone - Titanium"/>
    <n v="503.96"/>
    <n v="4"/>
    <n v="0"/>
    <n v="125.99000000000001"/>
  </r>
  <r>
    <n v="2301"/>
    <s v="CA-2011-162362"/>
    <x v="2"/>
    <x v="687"/>
    <d v="2011-11-18T00:00:00"/>
    <s v="Standard Class"/>
    <x v="145"/>
    <s v="Jeremy Lonsdale"/>
    <x v="0"/>
    <s v="United States"/>
    <x v="297"/>
    <x v="12"/>
    <n v="48640"/>
    <x v="2"/>
    <s v="OFF-BI-10000756"/>
    <x v="1"/>
    <x v="8"/>
    <s v="Storex DuraTech Recycled Plastic Frosted Binders"/>
    <n v="12.72"/>
    <n v="3"/>
    <n v="0"/>
    <n v="6.36"/>
  </r>
  <r>
    <n v="2302"/>
    <s v="CA-2011-162362"/>
    <x v="2"/>
    <x v="687"/>
    <d v="2011-11-18T00:00:00"/>
    <s v="Standard Class"/>
    <x v="145"/>
    <s v="Jeremy Lonsdale"/>
    <x v="0"/>
    <s v="United States"/>
    <x v="297"/>
    <x v="12"/>
    <n v="48640"/>
    <x v="2"/>
    <s v="OFF-BI-10000546"/>
    <x v="1"/>
    <x v="8"/>
    <s v="Avery Durable Binders"/>
    <n v="11.52"/>
    <n v="4"/>
    <n v="0"/>
    <n v="5.6448"/>
  </r>
  <r>
    <n v="2303"/>
    <s v="CA-2013-106558"/>
    <x v="0"/>
    <x v="327"/>
    <d v="2013-01-21T00:00:00"/>
    <s v="Standard Class"/>
    <x v="393"/>
    <s v="Dionis Lloyd"/>
    <x v="1"/>
    <s v="United States"/>
    <x v="38"/>
    <x v="32"/>
    <n v="31907"/>
    <x v="0"/>
    <s v="TEC-AC-10001142"/>
    <x v="2"/>
    <x v="11"/>
    <s v="First Data FD10 PIN Pad"/>
    <n v="316"/>
    <n v="4"/>
    <n v="0"/>
    <n v="31.599999999999966"/>
  </r>
  <r>
    <n v="2304"/>
    <s v="CA-2014-157931"/>
    <x v="3"/>
    <x v="697"/>
    <d v="2014-09-23T00:00:00"/>
    <s v="Second Class"/>
    <x v="246"/>
    <s v="Meg O'Connel"/>
    <x v="2"/>
    <s v="United States"/>
    <x v="185"/>
    <x v="32"/>
    <n v="30076"/>
    <x v="0"/>
    <s v="FUR-CH-10000785"/>
    <x v="0"/>
    <x v="1"/>
    <s v="Global Ergonomic Managers Chair"/>
    <n v="723.92"/>
    <n v="4"/>
    <n v="0"/>
    <n v="188.2192"/>
  </r>
  <r>
    <n v="2305"/>
    <s v="CA-2014-157931"/>
    <x v="3"/>
    <x v="697"/>
    <d v="2014-09-23T00:00:00"/>
    <s v="Second Class"/>
    <x v="246"/>
    <s v="Meg O'Connel"/>
    <x v="2"/>
    <s v="United States"/>
    <x v="185"/>
    <x v="32"/>
    <n v="30076"/>
    <x v="0"/>
    <s v="OFF-PA-10000474"/>
    <x v="1"/>
    <x v="10"/>
    <s v="Staples"/>
    <n v="106.32"/>
    <n v="3"/>
    <n v="0"/>
    <n v="49.970399999999991"/>
  </r>
  <r>
    <n v="2306"/>
    <s v="CA-2013-115574"/>
    <x v="0"/>
    <x v="443"/>
    <d v="2013-12-25T00:00:00"/>
    <s v="First Class"/>
    <x v="130"/>
    <s v="Ben Peterman"/>
    <x v="1"/>
    <s v="United States"/>
    <x v="22"/>
    <x v="10"/>
    <n v="60623"/>
    <x v="2"/>
    <s v="FUR-BO-10003441"/>
    <x v="0"/>
    <x v="0"/>
    <s v="Bush Westfield Collection Bookcases, Fully Assembled"/>
    <n v="141.37199999999999"/>
    <n v="2"/>
    <n v="0.3"/>
    <n v="-14.137200000000014"/>
  </r>
  <r>
    <n v="2307"/>
    <s v="CA-2012-160794"/>
    <x v="1"/>
    <x v="705"/>
    <d v="2012-08-08T00:00:00"/>
    <s v="First Class"/>
    <x v="99"/>
    <s v="Michael Stewart"/>
    <x v="1"/>
    <s v="United States"/>
    <x v="12"/>
    <x v="5"/>
    <n v="77041"/>
    <x v="2"/>
    <s v="OFF-PA-10004156"/>
    <x v="1"/>
    <x v="10"/>
    <s v="Xerox 188"/>
    <n v="27.216000000000001"/>
    <n v="3"/>
    <n v="0.2"/>
    <n v="9.8657999999999983"/>
  </r>
  <r>
    <n v="2308"/>
    <s v="CA-2014-116225"/>
    <x v="3"/>
    <x v="60"/>
    <d v="2014-11-10T00:00:00"/>
    <s v="Standard Class"/>
    <x v="603"/>
    <s v="Susan Vittorini"/>
    <x v="0"/>
    <s v="United States"/>
    <x v="20"/>
    <x v="15"/>
    <n v="10009"/>
    <x v="3"/>
    <s v="TEC-AC-10001432"/>
    <x v="2"/>
    <x v="11"/>
    <s v="Enermax Aurora Lite Keyboard"/>
    <n v="390.75"/>
    <n v="5"/>
    <n v="0"/>
    <n v="171.93000000000006"/>
  </r>
  <r>
    <n v="2309"/>
    <s v="US-2014-120418"/>
    <x v="3"/>
    <x v="532"/>
    <d v="2014-06-13T00:00:00"/>
    <s v="First Class"/>
    <x v="604"/>
    <s v="Becky Castell"/>
    <x v="2"/>
    <s v="United States"/>
    <x v="97"/>
    <x v="16"/>
    <n v="85345"/>
    <x v="1"/>
    <s v="FUR-CH-10001394"/>
    <x v="0"/>
    <x v="1"/>
    <s v="Global Leather Executive Chair"/>
    <n v="280.79200000000003"/>
    <n v="1"/>
    <n v="0.2"/>
    <n v="35.098999999999961"/>
  </r>
  <r>
    <n v="2310"/>
    <s v="US-2014-120418"/>
    <x v="3"/>
    <x v="532"/>
    <d v="2014-06-13T00:00:00"/>
    <s v="First Class"/>
    <x v="604"/>
    <s v="Becky Castell"/>
    <x v="2"/>
    <s v="United States"/>
    <x v="97"/>
    <x v="16"/>
    <n v="85345"/>
    <x v="1"/>
    <s v="OFF-ST-10002370"/>
    <x v="1"/>
    <x v="4"/>
    <s v="Sortfiler Multipurpose Personal File Organizer, Black"/>
    <n v="68.448000000000008"/>
    <n v="4"/>
    <n v="0.2"/>
    <n v="7.7003999999999948"/>
  </r>
  <r>
    <n v="2311"/>
    <s v="US-2014-120418"/>
    <x v="3"/>
    <x v="532"/>
    <d v="2014-06-13T00:00:00"/>
    <s v="First Class"/>
    <x v="604"/>
    <s v="Becky Castell"/>
    <x v="2"/>
    <s v="United States"/>
    <x v="97"/>
    <x v="16"/>
    <n v="85345"/>
    <x v="1"/>
    <s v="OFF-AR-10002956"/>
    <x v="1"/>
    <x v="6"/>
    <s v="Boston 16801 Nautilus Battery Pencil Sharpener"/>
    <n v="88.04"/>
    <n v="5"/>
    <n v="0.2"/>
    <n v="6.602999999999998"/>
  </r>
  <r>
    <n v="2312"/>
    <s v="US-2014-120418"/>
    <x v="3"/>
    <x v="532"/>
    <d v="2014-06-13T00:00:00"/>
    <s v="First Class"/>
    <x v="604"/>
    <s v="Becky Castell"/>
    <x v="2"/>
    <s v="United States"/>
    <x v="97"/>
    <x v="16"/>
    <n v="85345"/>
    <x v="1"/>
    <s v="OFF-AR-10001955"/>
    <x v="1"/>
    <x v="6"/>
    <s v="Newell 319"/>
    <n v="15.872"/>
    <n v="1"/>
    <n v="0.2"/>
    <n v="1.9839999999999982"/>
  </r>
  <r>
    <n v="2313"/>
    <s v="US-2014-120418"/>
    <x v="3"/>
    <x v="532"/>
    <d v="2014-06-13T00:00:00"/>
    <s v="First Class"/>
    <x v="604"/>
    <s v="Becky Castell"/>
    <x v="2"/>
    <s v="United States"/>
    <x v="97"/>
    <x v="16"/>
    <n v="85345"/>
    <x v="1"/>
    <s v="OFF-ST-10001809"/>
    <x v="1"/>
    <x v="4"/>
    <s v="Fellowes Officeware Wire Shelving"/>
    <n v="215.59200000000001"/>
    <n v="3"/>
    <n v="0.2"/>
    <n v="-48.508200000000009"/>
  </r>
  <r>
    <n v="2314"/>
    <s v="CA-2014-122035"/>
    <x v="3"/>
    <x v="228"/>
    <d v="2014-07-26T00:00:00"/>
    <s v="Standard Class"/>
    <x v="605"/>
    <s v="Elizabeth Moffitt"/>
    <x v="1"/>
    <s v="United States"/>
    <x v="298"/>
    <x v="44"/>
    <n v="57103"/>
    <x v="2"/>
    <s v="OFF-LA-10004093"/>
    <x v="1"/>
    <x v="2"/>
    <s v="Avery 486"/>
    <n v="14.62"/>
    <n v="2"/>
    <n v="0"/>
    <n v="6.8713999999999995"/>
  </r>
  <r>
    <n v="2315"/>
    <s v="CA-2014-122035"/>
    <x v="3"/>
    <x v="228"/>
    <d v="2014-07-26T00:00:00"/>
    <s v="Standard Class"/>
    <x v="605"/>
    <s v="Elizabeth Moffitt"/>
    <x v="1"/>
    <s v="United States"/>
    <x v="298"/>
    <x v="44"/>
    <n v="57103"/>
    <x v="2"/>
    <s v="OFF-AP-10002118"/>
    <x v="1"/>
    <x v="9"/>
    <s v="1.7 Cubic Foot Compact &quot;Cube&quot; Office Refrigerators"/>
    <n v="416.32"/>
    <n v="2"/>
    <n v="0"/>
    <n v="112.40640000000002"/>
  </r>
  <r>
    <n v="2316"/>
    <s v="CA-2014-122035"/>
    <x v="3"/>
    <x v="228"/>
    <d v="2014-07-26T00:00:00"/>
    <s v="Standard Class"/>
    <x v="605"/>
    <s v="Elizabeth Moffitt"/>
    <x v="1"/>
    <s v="United States"/>
    <x v="298"/>
    <x v="44"/>
    <n v="57103"/>
    <x v="2"/>
    <s v="OFF-BI-10000404"/>
    <x v="1"/>
    <x v="8"/>
    <s v="Avery Printable Repositionable Plastic Tabs"/>
    <n v="43"/>
    <n v="5"/>
    <n v="0"/>
    <n v="20.21"/>
  </r>
  <r>
    <n v="2317"/>
    <s v="CA-2014-122035"/>
    <x v="3"/>
    <x v="228"/>
    <d v="2014-07-26T00:00:00"/>
    <s v="Standard Class"/>
    <x v="605"/>
    <s v="Elizabeth Moffitt"/>
    <x v="1"/>
    <s v="United States"/>
    <x v="298"/>
    <x v="44"/>
    <n v="57103"/>
    <x v="2"/>
    <s v="FUR-CH-10003833"/>
    <x v="0"/>
    <x v="1"/>
    <s v="Novimex Fabric Task Chair"/>
    <n v="182.94"/>
    <n v="3"/>
    <n v="0"/>
    <n v="27.440999999999995"/>
  </r>
  <r>
    <n v="2318"/>
    <s v="CA-2014-122035"/>
    <x v="3"/>
    <x v="228"/>
    <d v="2014-07-26T00:00:00"/>
    <s v="Standard Class"/>
    <x v="605"/>
    <s v="Elizabeth Moffitt"/>
    <x v="1"/>
    <s v="United States"/>
    <x v="298"/>
    <x v="44"/>
    <n v="57103"/>
    <x v="2"/>
    <s v="OFF-BI-10002072"/>
    <x v="1"/>
    <x v="8"/>
    <s v="Cardinal Slant-D Ring Binders"/>
    <n v="60.83"/>
    <n v="7"/>
    <n v="0"/>
    <n v="30.414999999999999"/>
  </r>
  <r>
    <n v="2319"/>
    <s v="CA-2014-122035"/>
    <x v="3"/>
    <x v="228"/>
    <d v="2014-07-26T00:00:00"/>
    <s v="Standard Class"/>
    <x v="605"/>
    <s v="Elizabeth Moffitt"/>
    <x v="1"/>
    <s v="United States"/>
    <x v="298"/>
    <x v="44"/>
    <n v="57103"/>
    <x v="2"/>
    <s v="TEC-AC-10003095"/>
    <x v="2"/>
    <x v="11"/>
    <s v="Logitech G35 7.1-Channel Surround Sound Headset"/>
    <n v="389.97"/>
    <n v="3"/>
    <n v="0"/>
    <n v="132.58980000000003"/>
  </r>
  <r>
    <n v="2320"/>
    <s v="CA-2012-117828"/>
    <x v="1"/>
    <x v="706"/>
    <d v="2012-12-26T00:00:00"/>
    <s v="First Class"/>
    <x v="214"/>
    <s v="Bradley Drucker"/>
    <x v="0"/>
    <s v="United States"/>
    <x v="102"/>
    <x v="17"/>
    <n v="23223"/>
    <x v="0"/>
    <s v="OFF-AP-10001563"/>
    <x v="1"/>
    <x v="9"/>
    <s v="Belkin Premiere Surge Master II 8-outlet surge protector"/>
    <n v="194.32"/>
    <n v="4"/>
    <n v="0"/>
    <n v="56.352799999999974"/>
  </r>
  <r>
    <n v="2321"/>
    <s v="CA-2014-165491"/>
    <x v="3"/>
    <x v="177"/>
    <d v="2014-03-25T00:00:00"/>
    <s v="Standard Class"/>
    <x v="304"/>
    <s v="Helen Wasserman"/>
    <x v="1"/>
    <s v="United States"/>
    <x v="4"/>
    <x v="4"/>
    <n v="98115"/>
    <x v="1"/>
    <s v="TEC-AC-10000358"/>
    <x v="2"/>
    <x v="11"/>
    <s v="Imation Secure Drive + Hardware Encrypted USB flash drive - 16 GB"/>
    <n v="265.93"/>
    <n v="7"/>
    <n v="0"/>
    <n v="63.8232"/>
  </r>
  <r>
    <n v="2322"/>
    <s v="CA-2012-109470"/>
    <x v="1"/>
    <x v="620"/>
    <d v="2013-01-03T00:00:00"/>
    <s v="Second Class"/>
    <x v="346"/>
    <s v="Karen Carlisle"/>
    <x v="1"/>
    <s v="United States"/>
    <x v="0"/>
    <x v="0"/>
    <n v="42420"/>
    <x v="0"/>
    <s v="OFF-BI-10004492"/>
    <x v="1"/>
    <x v="8"/>
    <s v="Tuf-Vin Binders"/>
    <n v="94.74"/>
    <n v="3"/>
    <n v="0"/>
    <n v="44.527799999999992"/>
  </r>
  <r>
    <n v="2323"/>
    <s v="CA-2012-109470"/>
    <x v="1"/>
    <x v="620"/>
    <d v="2013-01-03T00:00:00"/>
    <s v="Second Class"/>
    <x v="346"/>
    <s v="Karen Carlisle"/>
    <x v="1"/>
    <s v="United States"/>
    <x v="0"/>
    <x v="0"/>
    <n v="42420"/>
    <x v="0"/>
    <s v="OFF-BI-10001072"/>
    <x v="1"/>
    <x v="8"/>
    <s v="GBC Clear Cover, 8-1/2 x 11, unpunched, 25 covers per pack"/>
    <n v="60.64"/>
    <n v="4"/>
    <n v="0"/>
    <n v="27.894399999999997"/>
  </r>
  <r>
    <n v="2324"/>
    <s v="CA-2012-109470"/>
    <x v="1"/>
    <x v="620"/>
    <d v="2013-01-03T00:00:00"/>
    <s v="Second Class"/>
    <x v="346"/>
    <s v="Karen Carlisle"/>
    <x v="1"/>
    <s v="United States"/>
    <x v="0"/>
    <x v="0"/>
    <n v="42420"/>
    <x v="0"/>
    <s v="OFF-BI-10003707"/>
    <x v="1"/>
    <x v="8"/>
    <s v="Aluminum Screw Posts"/>
    <n v="76.3"/>
    <n v="5"/>
    <n v="0"/>
    <n v="38.15"/>
  </r>
  <r>
    <n v="2325"/>
    <s v="CA-2012-109470"/>
    <x v="1"/>
    <x v="620"/>
    <d v="2013-01-03T00:00:00"/>
    <s v="Second Class"/>
    <x v="346"/>
    <s v="Karen Carlisle"/>
    <x v="1"/>
    <s v="United States"/>
    <x v="0"/>
    <x v="0"/>
    <n v="42420"/>
    <x v="0"/>
    <s v="OFF-BI-10000977"/>
    <x v="1"/>
    <x v="8"/>
    <s v="Ibico Plastic Spiral Binding Combs"/>
    <n v="364.79999999999995"/>
    <n v="12"/>
    <n v="0"/>
    <n v="167.80799999999999"/>
  </r>
  <r>
    <n v="2326"/>
    <s v="CA-2012-105102"/>
    <x v="1"/>
    <x v="426"/>
    <d v="2012-09-19T00:00:00"/>
    <s v="Second Class"/>
    <x v="606"/>
    <s v="Brendan Murry"/>
    <x v="1"/>
    <s v="United States"/>
    <x v="20"/>
    <x v="15"/>
    <n v="10035"/>
    <x v="3"/>
    <s v="OFF-BI-10002082"/>
    <x v="1"/>
    <x v="8"/>
    <s v="GBC Twin Loop Wire Binding Elements"/>
    <n v="79.872000000000014"/>
    <n v="3"/>
    <n v="0.2"/>
    <n v="29.951999999999998"/>
  </r>
  <r>
    <n v="2327"/>
    <s v="CA-2012-105102"/>
    <x v="1"/>
    <x v="426"/>
    <d v="2012-09-19T00:00:00"/>
    <s v="Second Class"/>
    <x v="606"/>
    <s v="Brendan Murry"/>
    <x v="1"/>
    <s v="United States"/>
    <x v="20"/>
    <x v="15"/>
    <n v="10035"/>
    <x v="3"/>
    <s v="FUR-BO-10004709"/>
    <x v="0"/>
    <x v="0"/>
    <s v="Bush Westfield Collection Bookcases, Medium Cherry Finish"/>
    <n v="46.384"/>
    <n v="1"/>
    <n v="0.2"/>
    <n v="1.1596000000000011"/>
  </r>
  <r>
    <n v="2328"/>
    <s v="CA-2012-105102"/>
    <x v="1"/>
    <x v="426"/>
    <d v="2012-09-19T00:00:00"/>
    <s v="Second Class"/>
    <x v="606"/>
    <s v="Brendan Murry"/>
    <x v="1"/>
    <s v="United States"/>
    <x v="20"/>
    <x v="15"/>
    <n v="10035"/>
    <x v="3"/>
    <s v="OFF-PA-10002365"/>
    <x v="1"/>
    <x v="10"/>
    <s v="Xerox 1967"/>
    <n v="12.96"/>
    <n v="2"/>
    <n v="0"/>
    <n v="6.2208000000000006"/>
  </r>
  <r>
    <n v="2329"/>
    <s v="CA-2014-138422"/>
    <x v="3"/>
    <x v="397"/>
    <d v="2014-09-27T00:00:00"/>
    <s v="First Class"/>
    <x v="607"/>
    <s v="Kristina Nunn"/>
    <x v="2"/>
    <s v="United States"/>
    <x v="299"/>
    <x v="22"/>
    <n v="80525"/>
    <x v="1"/>
    <s v="OFF-EN-10004147"/>
    <x v="1"/>
    <x v="12"/>
    <s v="Wausau Papers Astrobrights Colored Envelopes"/>
    <n v="14.352000000000002"/>
    <n v="3"/>
    <n v="0.2"/>
    <n v="5.2026000000000003"/>
  </r>
  <r>
    <n v="2330"/>
    <s v="US-2012-147739"/>
    <x v="1"/>
    <x v="707"/>
    <d v="2012-12-29T00:00:00"/>
    <s v="Standard Class"/>
    <x v="251"/>
    <s v="Justin Deggeller"/>
    <x v="1"/>
    <s v="United States"/>
    <x v="10"/>
    <x v="9"/>
    <n v="19140"/>
    <x v="3"/>
    <s v="FUR-FU-10001468"/>
    <x v="0"/>
    <x v="5"/>
    <s v="Tenex Antistatic Computer Chair Mats"/>
    <n v="547.13599999999997"/>
    <n v="4"/>
    <n v="0.2"/>
    <n v="-68.392000000000053"/>
  </r>
  <r>
    <n v="2331"/>
    <s v="CA-2013-155187"/>
    <x v="0"/>
    <x v="446"/>
    <d v="2013-09-27T00:00:00"/>
    <s v="Second Class"/>
    <x v="156"/>
    <s v="Laura Armstrong"/>
    <x v="1"/>
    <s v="United States"/>
    <x v="1"/>
    <x v="1"/>
    <n v="90004"/>
    <x v="1"/>
    <s v="OFF-ST-10000642"/>
    <x v="1"/>
    <x v="4"/>
    <s v="Tennsco Lockers, Gray"/>
    <n v="41.96"/>
    <n v="2"/>
    <n v="0"/>
    <n v="2.9371999999999971"/>
  </r>
  <r>
    <n v="2332"/>
    <s v="CA-2013-155187"/>
    <x v="0"/>
    <x v="446"/>
    <d v="2013-09-27T00:00:00"/>
    <s v="Second Class"/>
    <x v="156"/>
    <s v="Laura Armstrong"/>
    <x v="1"/>
    <s v="United States"/>
    <x v="1"/>
    <x v="1"/>
    <n v="90004"/>
    <x v="1"/>
    <s v="OFF-PA-10000380"/>
    <x v="1"/>
    <x v="10"/>
    <s v="REDIFORM Incoming/Outgoing Call Register, 11&quot; X 8 1/2&quot;, 100 Messages"/>
    <n v="41.7"/>
    <n v="5"/>
    <n v="0"/>
    <n v="20.85"/>
  </r>
  <r>
    <n v="2333"/>
    <s v="CA-2014-169285"/>
    <x v="3"/>
    <x v="708"/>
    <d v="2014-03-26T00:00:00"/>
    <s v="Standard Class"/>
    <x v="355"/>
    <s v="Robert Waldorf"/>
    <x v="0"/>
    <s v="United States"/>
    <x v="240"/>
    <x v="14"/>
    <n v="47905"/>
    <x v="2"/>
    <s v="OFF-PA-10004071"/>
    <x v="1"/>
    <x v="10"/>
    <s v="Eaton Premium Continuous-Feed Paper, 25% Cotton, Letter Size, White, 1000 Shts/Box"/>
    <n v="277.39999999999998"/>
    <n v="5"/>
    <n v="0"/>
    <n v="133.15199999999999"/>
  </r>
  <r>
    <n v="2334"/>
    <s v="CA-2014-169285"/>
    <x v="3"/>
    <x v="708"/>
    <d v="2014-03-26T00:00:00"/>
    <s v="Standard Class"/>
    <x v="355"/>
    <s v="Robert Waldorf"/>
    <x v="0"/>
    <s v="United States"/>
    <x v="240"/>
    <x v="14"/>
    <n v="47905"/>
    <x v="2"/>
    <s v="OFF-PA-10004971"/>
    <x v="1"/>
    <x v="10"/>
    <s v="Xerox 196"/>
    <n v="5.78"/>
    <n v="1"/>
    <n v="0"/>
    <n v="2.8322000000000003"/>
  </r>
  <r>
    <n v="2335"/>
    <s v="CA-2011-140886"/>
    <x v="2"/>
    <x v="587"/>
    <d v="2011-10-04T00:00:00"/>
    <s v="Standard Class"/>
    <x v="608"/>
    <s v="Kelly Williams"/>
    <x v="0"/>
    <s v="United States"/>
    <x v="300"/>
    <x v="18"/>
    <n v="37042"/>
    <x v="0"/>
    <s v="OFF-AP-10000696"/>
    <x v="1"/>
    <x v="9"/>
    <s v="Holmes Odor Grabber"/>
    <n v="69.216000000000008"/>
    <n v="6"/>
    <n v="0.2"/>
    <n v="11.247599999999995"/>
  </r>
  <r>
    <n v="2336"/>
    <s v="CA-2014-152695"/>
    <x v="3"/>
    <x v="389"/>
    <d v="2014-12-11T00:00:00"/>
    <s v="Same Day"/>
    <x v="417"/>
    <s v="Chris Cortes"/>
    <x v="0"/>
    <s v="United States"/>
    <x v="54"/>
    <x v="29"/>
    <n v="6824"/>
    <x v="3"/>
    <s v="OFF-EN-10004030"/>
    <x v="1"/>
    <x v="12"/>
    <s v="Convenience Packs of Business Envelopes"/>
    <n v="10.86"/>
    <n v="3"/>
    <n v="0"/>
    <n v="5.1042000000000005"/>
  </r>
  <r>
    <n v="2337"/>
    <s v="CA-2014-152695"/>
    <x v="3"/>
    <x v="389"/>
    <d v="2014-12-11T00:00:00"/>
    <s v="Same Day"/>
    <x v="417"/>
    <s v="Chris Cortes"/>
    <x v="0"/>
    <s v="United States"/>
    <x v="54"/>
    <x v="29"/>
    <n v="6824"/>
    <x v="3"/>
    <s v="OFF-AP-10000026"/>
    <x v="1"/>
    <x v="9"/>
    <s v="Tripp Lite Isotel 6 Outlet Surge Protector with Fax/Modem Protection"/>
    <n v="426.78999999999996"/>
    <n v="7"/>
    <n v="0"/>
    <n v="123.76909999999995"/>
  </r>
  <r>
    <n v="2338"/>
    <s v="CA-2011-110639"/>
    <x v="2"/>
    <x v="709"/>
    <d v="2011-08-23T00:00:00"/>
    <s v="Same Day"/>
    <x v="302"/>
    <s v="Rick Hansen"/>
    <x v="0"/>
    <s v="United States"/>
    <x v="20"/>
    <x v="15"/>
    <n v="10009"/>
    <x v="3"/>
    <s v="OFF-PA-10003936"/>
    <x v="1"/>
    <x v="10"/>
    <s v="Xerox 1994"/>
    <n v="25.92"/>
    <n v="4"/>
    <n v="0"/>
    <n v="12.441600000000001"/>
  </r>
  <r>
    <n v="2339"/>
    <s v="CA-2011-110639"/>
    <x v="2"/>
    <x v="709"/>
    <d v="2011-08-23T00:00:00"/>
    <s v="Same Day"/>
    <x v="302"/>
    <s v="Rick Hansen"/>
    <x v="0"/>
    <s v="United States"/>
    <x v="20"/>
    <x v="15"/>
    <n v="10009"/>
    <x v="3"/>
    <s v="OFF-PA-10004530"/>
    <x v="1"/>
    <x v="10"/>
    <s v="Personal Creations Ink Jet Cards and Labels"/>
    <n v="45.92"/>
    <n v="4"/>
    <n v="0"/>
    <n v="22.500800000000002"/>
  </r>
  <r>
    <n v="2340"/>
    <s v="CA-2011-121727"/>
    <x v="2"/>
    <x v="710"/>
    <d v="2011-08-24T00:00:00"/>
    <s v="Standard Class"/>
    <x v="600"/>
    <s v="Jim Karlsson"/>
    <x v="0"/>
    <s v="United States"/>
    <x v="38"/>
    <x v="24"/>
    <n v="43229"/>
    <x v="3"/>
    <s v="OFF-AR-10004930"/>
    <x v="1"/>
    <x v="6"/>
    <s v="Turquoise Lead Holder with Pocket Clip"/>
    <n v="10.72"/>
    <n v="2"/>
    <n v="0.2"/>
    <n v="1.7419999999999987"/>
  </r>
  <r>
    <n v="2341"/>
    <s v="CA-2013-137736"/>
    <x v="0"/>
    <x v="338"/>
    <d v="2013-11-16T00:00:00"/>
    <s v="Standard Class"/>
    <x v="290"/>
    <s v="Debra Catini"/>
    <x v="0"/>
    <s v="United States"/>
    <x v="131"/>
    <x v="32"/>
    <n v="31088"/>
    <x v="0"/>
    <s v="OFF-AR-10004999"/>
    <x v="1"/>
    <x v="6"/>
    <s v="Newell 315"/>
    <n v="41.86"/>
    <n v="7"/>
    <n v="0"/>
    <n v="10.465"/>
  </r>
  <r>
    <n v="2342"/>
    <s v="US-2011-143231"/>
    <x v="2"/>
    <x v="520"/>
    <d v="2012-01-03T00:00:00"/>
    <s v="First Class"/>
    <x v="39"/>
    <s v="Gary Mitchum"/>
    <x v="2"/>
    <s v="United States"/>
    <x v="47"/>
    <x v="31"/>
    <n v="2038"/>
    <x v="3"/>
    <s v="FUR-FU-10002501"/>
    <x v="0"/>
    <x v="5"/>
    <s v="Nu-Dell Executive Frame"/>
    <n v="63.2"/>
    <n v="5"/>
    <n v="0"/>
    <n v="23.384"/>
  </r>
  <r>
    <n v="2343"/>
    <s v="US-2011-143231"/>
    <x v="2"/>
    <x v="520"/>
    <d v="2012-01-03T00:00:00"/>
    <s v="First Class"/>
    <x v="39"/>
    <s v="Gary Mitchum"/>
    <x v="2"/>
    <s v="United States"/>
    <x v="47"/>
    <x v="31"/>
    <n v="2038"/>
    <x v="3"/>
    <s v="TEC-AC-10000358"/>
    <x v="2"/>
    <x v="11"/>
    <s v="Imation Secure Drive + Hardware Encrypted USB flash drive - 16 GB"/>
    <n v="113.97"/>
    <n v="3"/>
    <n v="0"/>
    <n v="27.352799999999998"/>
  </r>
  <r>
    <n v="2344"/>
    <s v="US-2011-155894"/>
    <x v="2"/>
    <x v="711"/>
    <d v="2011-07-30T00:00:00"/>
    <s v="Second Class"/>
    <x v="488"/>
    <s v="Carl Ludwig"/>
    <x v="0"/>
    <s v="United States"/>
    <x v="22"/>
    <x v="10"/>
    <n v="60623"/>
    <x v="2"/>
    <s v="OFF-ST-10004804"/>
    <x v="1"/>
    <x v="4"/>
    <s v="Belkin 19&quot; Vented Equipment Shelf, Black"/>
    <n v="123.55199999999999"/>
    <n v="3"/>
    <n v="0.2"/>
    <n v="-29.343599999999995"/>
  </r>
  <r>
    <n v="2345"/>
    <s v="CA-2013-119025"/>
    <x v="0"/>
    <x v="712"/>
    <d v="2013-02-28T00:00:00"/>
    <s v="Standard Class"/>
    <x v="391"/>
    <s v="Paul Van Hugh"/>
    <x v="2"/>
    <s v="United States"/>
    <x v="158"/>
    <x v="6"/>
    <n v="53209"/>
    <x v="2"/>
    <s v="OFF-AP-10001205"/>
    <x v="1"/>
    <x v="9"/>
    <s v="Belkin 5 Outlet SurgeMaster Power Centers"/>
    <n v="490.32"/>
    <n v="9"/>
    <n v="0"/>
    <n v="137.28960000000004"/>
  </r>
  <r>
    <n v="2346"/>
    <s v="CA-2013-159373"/>
    <x v="0"/>
    <x v="69"/>
    <d v="2013-03-19T00:00:00"/>
    <s v="Standard Class"/>
    <x v="299"/>
    <s v="Liz Thompson"/>
    <x v="0"/>
    <s v="United States"/>
    <x v="52"/>
    <x v="5"/>
    <n v="78207"/>
    <x v="2"/>
    <s v="OFF-PA-10000659"/>
    <x v="1"/>
    <x v="10"/>
    <s v="TOPS Carbonless Receipt Book, Four 2-3/4 x 7-1/4 Money Receipts per Page"/>
    <n v="70.08"/>
    <n v="5"/>
    <n v="0.2"/>
    <n v="24.527999999999995"/>
  </r>
  <r>
    <n v="2347"/>
    <s v="CA-2013-159373"/>
    <x v="0"/>
    <x v="69"/>
    <d v="2013-03-19T00:00:00"/>
    <s v="Standard Class"/>
    <x v="299"/>
    <s v="Liz Thompson"/>
    <x v="0"/>
    <s v="United States"/>
    <x v="52"/>
    <x v="5"/>
    <n v="78207"/>
    <x v="2"/>
    <s v="OFF-BI-10004141"/>
    <x v="1"/>
    <x v="8"/>
    <s v="Insertable Tab Indexes For Data Binders"/>
    <n v="1.2719999999999998"/>
    <n v="2"/>
    <n v="0.8"/>
    <n v="-2.1624000000000012"/>
  </r>
  <r>
    <n v="2348"/>
    <s v="CA-2013-159373"/>
    <x v="0"/>
    <x v="69"/>
    <d v="2013-03-19T00:00:00"/>
    <s v="Standard Class"/>
    <x v="299"/>
    <s v="Liz Thompson"/>
    <x v="0"/>
    <s v="United States"/>
    <x v="52"/>
    <x v="5"/>
    <n v="78207"/>
    <x v="2"/>
    <s v="FUR-TA-10004619"/>
    <x v="0"/>
    <x v="3"/>
    <s v="Hon Non-Folding Utility Tables"/>
    <n v="557.58500000000004"/>
    <n v="5"/>
    <n v="0.3"/>
    <n v="0"/>
  </r>
  <r>
    <n v="2349"/>
    <s v="CA-2014-109701"/>
    <x v="3"/>
    <x v="574"/>
    <d v="2014-12-04T00:00:00"/>
    <s v="Same Day"/>
    <x v="87"/>
    <s v="Alice McCarthy"/>
    <x v="1"/>
    <s v="United States"/>
    <x v="1"/>
    <x v="1"/>
    <n v="90032"/>
    <x v="1"/>
    <s v="OFF-BI-10004187"/>
    <x v="1"/>
    <x v="8"/>
    <s v="Staples"/>
    <n v="9.0240000000000009"/>
    <n v="6"/>
    <n v="0.2"/>
    <n v="3.1583999999999985"/>
  </r>
  <r>
    <n v="2350"/>
    <s v="CA-2014-109701"/>
    <x v="3"/>
    <x v="574"/>
    <d v="2014-12-04T00:00:00"/>
    <s v="Same Day"/>
    <x v="87"/>
    <s v="Alice McCarthy"/>
    <x v="1"/>
    <s v="United States"/>
    <x v="1"/>
    <x v="1"/>
    <n v="90032"/>
    <x v="1"/>
    <s v="OFF-BI-10000632"/>
    <x v="1"/>
    <x v="8"/>
    <s v="Satellite Sectional Post Binders"/>
    <n v="69.456000000000003"/>
    <n v="2"/>
    <n v="0.2"/>
    <n v="22.573199999999996"/>
  </r>
  <r>
    <n v="2351"/>
    <s v="CA-2014-109701"/>
    <x v="3"/>
    <x v="574"/>
    <d v="2014-12-04T00:00:00"/>
    <s v="Same Day"/>
    <x v="87"/>
    <s v="Alice McCarthy"/>
    <x v="1"/>
    <s v="United States"/>
    <x v="1"/>
    <x v="1"/>
    <n v="90032"/>
    <x v="1"/>
    <s v="OFF-PA-10003724"/>
    <x v="1"/>
    <x v="10"/>
    <s v="Wirebound Message Book, 4 per Page"/>
    <n v="10.86"/>
    <n v="2"/>
    <n v="0"/>
    <n v="5.3213999999999997"/>
  </r>
  <r>
    <n v="2352"/>
    <s v="CA-2014-109701"/>
    <x v="3"/>
    <x v="574"/>
    <d v="2014-12-04T00:00:00"/>
    <s v="Same Day"/>
    <x v="87"/>
    <s v="Alice McCarthy"/>
    <x v="1"/>
    <s v="United States"/>
    <x v="1"/>
    <x v="1"/>
    <n v="90032"/>
    <x v="1"/>
    <s v="OFF-AP-10002765"/>
    <x v="1"/>
    <x v="9"/>
    <s v="Fellowes Advanced Computer Series Surge Protectors"/>
    <n v="79.47"/>
    <n v="3"/>
    <n v="0"/>
    <n v="22.251600000000003"/>
  </r>
  <r>
    <n v="2353"/>
    <s v="CA-2014-109701"/>
    <x v="3"/>
    <x v="574"/>
    <d v="2014-12-04T00:00:00"/>
    <s v="Same Day"/>
    <x v="87"/>
    <s v="Alice McCarthy"/>
    <x v="1"/>
    <s v="United States"/>
    <x v="1"/>
    <x v="1"/>
    <n v="90032"/>
    <x v="1"/>
    <s v="OFF-AR-10001868"/>
    <x v="1"/>
    <x v="6"/>
    <s v="Prang Dustless Chalk Sticks"/>
    <n v="10.08"/>
    <n v="6"/>
    <n v="0"/>
    <n v="5.04"/>
  </r>
  <r>
    <n v="2354"/>
    <s v="CA-2012-111514"/>
    <x v="1"/>
    <x v="284"/>
    <d v="2012-09-02T00:00:00"/>
    <s v="First Class"/>
    <x v="609"/>
    <s v="Scott Cohen"/>
    <x v="1"/>
    <s v="United States"/>
    <x v="8"/>
    <x v="1"/>
    <n v="94122"/>
    <x v="1"/>
    <s v="FUR-BO-10002545"/>
    <x v="0"/>
    <x v="0"/>
    <s v="Atlantic Metals Mobile 3-Shelf Bookcases, Custom Colors"/>
    <n v="1552.8309999999999"/>
    <n v="7"/>
    <n v="0.15"/>
    <n v="200.95460000000008"/>
  </r>
  <r>
    <n v="2355"/>
    <s v="CA-2012-111514"/>
    <x v="1"/>
    <x v="284"/>
    <d v="2012-09-02T00:00:00"/>
    <s v="First Class"/>
    <x v="609"/>
    <s v="Scott Cohen"/>
    <x v="1"/>
    <s v="United States"/>
    <x v="8"/>
    <x v="1"/>
    <n v="94122"/>
    <x v="1"/>
    <s v="OFF-BI-10002735"/>
    <x v="1"/>
    <x v="8"/>
    <s v="GBC Prestige Therm-A-Bind Covers"/>
    <n v="137.24"/>
    <n v="5"/>
    <n v="0.2"/>
    <n v="46.3185"/>
  </r>
  <r>
    <n v="2356"/>
    <s v="CA-2012-111514"/>
    <x v="1"/>
    <x v="284"/>
    <d v="2012-09-02T00:00:00"/>
    <s v="First Class"/>
    <x v="609"/>
    <s v="Scott Cohen"/>
    <x v="1"/>
    <s v="United States"/>
    <x v="8"/>
    <x v="1"/>
    <n v="94122"/>
    <x v="1"/>
    <s v="TEC-AC-10004864"/>
    <x v="2"/>
    <x v="11"/>
    <s v="Memorex Micro Travel Drive 32 GB"/>
    <n v="36.51"/>
    <n v="1"/>
    <n v="0"/>
    <n v="15.699300000000001"/>
  </r>
  <r>
    <n v="2357"/>
    <s v="CA-2012-111514"/>
    <x v="1"/>
    <x v="284"/>
    <d v="2012-09-02T00:00:00"/>
    <s v="First Class"/>
    <x v="609"/>
    <s v="Scott Cohen"/>
    <x v="1"/>
    <s v="United States"/>
    <x v="8"/>
    <x v="1"/>
    <n v="94122"/>
    <x v="1"/>
    <s v="TEC-MA-10000597"/>
    <x v="2"/>
    <x v="15"/>
    <s v="Lexmark S315 Color Inkjet Printer"/>
    <n v="239.976"/>
    <n v="3"/>
    <n v="0.2"/>
    <n v="80.991899999999987"/>
  </r>
  <r>
    <n v="2358"/>
    <s v="US-2011-148838"/>
    <x v="2"/>
    <x v="461"/>
    <d v="2011-03-21T00:00:00"/>
    <s v="Standard Class"/>
    <x v="291"/>
    <s v="Christine Phan"/>
    <x v="1"/>
    <s v="United States"/>
    <x v="20"/>
    <x v="15"/>
    <n v="10024"/>
    <x v="3"/>
    <s v="FUR-TA-10003473"/>
    <x v="0"/>
    <x v="3"/>
    <s v="Bretford Rectangular Conference Table Tops"/>
    <n v="1579.7460000000001"/>
    <n v="7"/>
    <n v="0.4"/>
    <n v="-447.59469999999988"/>
  </r>
  <r>
    <n v="2359"/>
    <s v="US-2011-148838"/>
    <x v="2"/>
    <x v="461"/>
    <d v="2011-03-21T00:00:00"/>
    <s v="Standard Class"/>
    <x v="291"/>
    <s v="Christine Phan"/>
    <x v="1"/>
    <s v="United States"/>
    <x v="20"/>
    <x v="15"/>
    <n v="10024"/>
    <x v="3"/>
    <s v="FUR-TA-10001950"/>
    <x v="0"/>
    <x v="3"/>
    <s v="Balt Solid Wood Round Tables"/>
    <n v="1071.576"/>
    <n v="4"/>
    <n v="0.4"/>
    <n v="-553.64760000000001"/>
  </r>
  <r>
    <n v="2360"/>
    <s v="US-2011-148838"/>
    <x v="2"/>
    <x v="461"/>
    <d v="2011-03-21T00:00:00"/>
    <s v="Standard Class"/>
    <x v="291"/>
    <s v="Christine Phan"/>
    <x v="1"/>
    <s v="United States"/>
    <x v="20"/>
    <x v="15"/>
    <n v="10024"/>
    <x v="3"/>
    <s v="FUR-TA-10004175"/>
    <x v="0"/>
    <x v="3"/>
    <s v="Hon 30&quot; x 60&quot; Table with Locking Drawer"/>
    <n v="613.90800000000002"/>
    <n v="3"/>
    <n v="0.4"/>
    <n v="-122.78160000000003"/>
  </r>
  <r>
    <n v="2361"/>
    <s v="US-2011-148838"/>
    <x v="2"/>
    <x v="461"/>
    <d v="2011-03-21T00:00:00"/>
    <s v="Standard Class"/>
    <x v="291"/>
    <s v="Christine Phan"/>
    <x v="1"/>
    <s v="United States"/>
    <x v="20"/>
    <x v="15"/>
    <n v="10024"/>
    <x v="3"/>
    <s v="OFF-PA-10002960"/>
    <x v="1"/>
    <x v="10"/>
    <s v="Xerox 1926"/>
    <n v="34.86"/>
    <n v="7"/>
    <n v="0"/>
    <n v="16.3842"/>
  </r>
  <r>
    <n v="2362"/>
    <s v="US-2011-148838"/>
    <x v="2"/>
    <x v="461"/>
    <d v="2011-03-21T00:00:00"/>
    <s v="Standard Class"/>
    <x v="291"/>
    <s v="Christine Phan"/>
    <x v="1"/>
    <s v="United States"/>
    <x v="20"/>
    <x v="15"/>
    <n v="10024"/>
    <x v="3"/>
    <s v="OFF-PA-10000919"/>
    <x v="1"/>
    <x v="10"/>
    <s v="Xerox 1918"/>
    <n v="155.04"/>
    <n v="4"/>
    <n v="0"/>
    <n v="75.9696"/>
  </r>
  <r>
    <n v="2363"/>
    <s v="CA-2014-136497"/>
    <x v="3"/>
    <x v="513"/>
    <d v="2014-04-21T00:00:00"/>
    <s v="Standard Class"/>
    <x v="167"/>
    <s v="Roy Französisch"/>
    <x v="0"/>
    <s v="United States"/>
    <x v="38"/>
    <x v="24"/>
    <n v="43229"/>
    <x v="3"/>
    <s v="OFF-BI-10001553"/>
    <x v="1"/>
    <x v="8"/>
    <s v="SpineVue Locking Slant-D Ring Binders by Cardinal"/>
    <n v="13.710000000000003"/>
    <n v="5"/>
    <n v="0.7"/>
    <n v="-10.053999999999998"/>
  </r>
  <r>
    <n v="2364"/>
    <s v="US-2013-108637"/>
    <x v="0"/>
    <x v="69"/>
    <d v="2013-03-19T00:00:00"/>
    <s v="Standard Class"/>
    <x v="144"/>
    <s v="Adam Bellavance"/>
    <x v="2"/>
    <s v="United States"/>
    <x v="141"/>
    <x v="17"/>
    <n v="22980"/>
    <x v="0"/>
    <s v="FUR-FU-10004864"/>
    <x v="0"/>
    <x v="5"/>
    <s v="Howard Miller 14-1/2&quot; Diameter Chrome Round Wall Clock"/>
    <n v="127.88"/>
    <n v="2"/>
    <n v="0"/>
    <n v="40.921599999999998"/>
  </r>
  <r>
    <n v="2365"/>
    <s v="US-2013-108637"/>
    <x v="0"/>
    <x v="69"/>
    <d v="2013-03-19T00:00:00"/>
    <s v="Standard Class"/>
    <x v="144"/>
    <s v="Adam Bellavance"/>
    <x v="2"/>
    <s v="United States"/>
    <x v="141"/>
    <x v="17"/>
    <n v="22980"/>
    <x v="0"/>
    <s v="OFF-AP-10004540"/>
    <x v="1"/>
    <x v="9"/>
    <s v="Eureka The Boss Lite 10-Amp Upright Vacuum, Blue"/>
    <n v="160.32"/>
    <n v="2"/>
    <n v="0"/>
    <n v="44.889600000000002"/>
  </r>
  <r>
    <n v="2366"/>
    <s v="US-2013-108637"/>
    <x v="0"/>
    <x v="69"/>
    <d v="2013-03-19T00:00:00"/>
    <s v="Standard Class"/>
    <x v="144"/>
    <s v="Adam Bellavance"/>
    <x v="2"/>
    <s v="United States"/>
    <x v="141"/>
    <x v="17"/>
    <n v="22980"/>
    <x v="0"/>
    <s v="OFF-BI-10004965"/>
    <x v="1"/>
    <x v="8"/>
    <s v="Ibico Covers for Plastic or Wire Binding Elements"/>
    <n v="46"/>
    <n v="4"/>
    <n v="0"/>
    <n v="20.7"/>
  </r>
  <r>
    <n v="2367"/>
    <s v="CA-2011-102295"/>
    <x v="2"/>
    <x v="156"/>
    <d v="2011-11-26T00:00:00"/>
    <s v="Second Class"/>
    <x v="552"/>
    <s v="Erica Hackney"/>
    <x v="0"/>
    <s v="United States"/>
    <x v="301"/>
    <x v="1"/>
    <n v="95823"/>
    <x v="1"/>
    <s v="FUR-CH-10001714"/>
    <x v="0"/>
    <x v="1"/>
    <s v="Global Leather &amp; Oak Executive Chair, Burgundy"/>
    <n v="120.71199999999999"/>
    <n v="1"/>
    <n v="0.2"/>
    <n v="-18.106799999999993"/>
  </r>
  <r>
    <n v="2368"/>
    <s v="CA-2014-123659"/>
    <x v="3"/>
    <x v="516"/>
    <d v="2014-02-14T00:00:00"/>
    <s v="First Class"/>
    <x v="438"/>
    <s v="Michael Nguyen"/>
    <x v="0"/>
    <s v="United States"/>
    <x v="183"/>
    <x v="39"/>
    <n v="20735"/>
    <x v="3"/>
    <s v="OFF-PA-10002464"/>
    <x v="1"/>
    <x v="10"/>
    <s v="HP Office Recycled Paper (20Lb. and 87 Bright)"/>
    <n v="23.12"/>
    <n v="4"/>
    <n v="0"/>
    <n v="11.328800000000001"/>
  </r>
  <r>
    <n v="2369"/>
    <s v="US-2013-129469"/>
    <x v="0"/>
    <x v="713"/>
    <d v="2013-09-28T00:00:00"/>
    <s v="Standard Class"/>
    <x v="126"/>
    <s v="Kelly Lampkin"/>
    <x v="1"/>
    <s v="United States"/>
    <x v="54"/>
    <x v="24"/>
    <n v="45014"/>
    <x v="3"/>
    <s v="FUR-FU-10002298"/>
    <x v="0"/>
    <x v="5"/>
    <s v="Rubbermaid ClusterMat Chairmats, Mat Size- 66&quot; x 60&quot;, Lip 20&quot; x 11&quot; -90 Degree Angle"/>
    <n v="532.70400000000006"/>
    <n v="6"/>
    <n v="0.2"/>
    <n v="-26.635200000000026"/>
  </r>
  <r>
    <n v="2370"/>
    <s v="US-2013-129469"/>
    <x v="0"/>
    <x v="713"/>
    <d v="2013-09-28T00:00:00"/>
    <s v="Standard Class"/>
    <x v="126"/>
    <s v="Kelly Lampkin"/>
    <x v="1"/>
    <s v="United States"/>
    <x v="54"/>
    <x v="24"/>
    <n v="45014"/>
    <x v="3"/>
    <s v="OFF-AR-10000315"/>
    <x v="1"/>
    <x v="6"/>
    <s v="Dixon Ticonderoga Maple Cedar Pencil, #2"/>
    <n v="4.9119999999999999"/>
    <n v="2"/>
    <n v="0.2"/>
    <n v="0.30700000000000016"/>
  </r>
  <r>
    <n v="2371"/>
    <s v="CA-2014-155152"/>
    <x v="3"/>
    <x v="437"/>
    <d v="2014-07-10T00:00:00"/>
    <s v="Second Class"/>
    <x v="172"/>
    <s v="Michael Paige"/>
    <x v="1"/>
    <s v="United States"/>
    <x v="99"/>
    <x v="34"/>
    <n v="2886"/>
    <x v="3"/>
    <s v="TEC-AC-10004353"/>
    <x v="2"/>
    <x v="11"/>
    <s v="Hypercom P1300 Pinpad"/>
    <n v="252"/>
    <n v="4"/>
    <n v="0"/>
    <n v="93.240000000000009"/>
  </r>
  <r>
    <n v="2372"/>
    <s v="CA-2013-159940"/>
    <x v="0"/>
    <x v="274"/>
    <d v="2013-07-12T00:00:00"/>
    <s v="Second Class"/>
    <x v="292"/>
    <s v="Barry Französisch"/>
    <x v="1"/>
    <s v="United States"/>
    <x v="34"/>
    <x v="10"/>
    <n v="60505"/>
    <x v="2"/>
    <s v="FUR-FU-10004973"/>
    <x v="0"/>
    <x v="5"/>
    <s v="Flat Face Poster Frame"/>
    <n v="60.288000000000004"/>
    <n v="8"/>
    <n v="0.6"/>
    <n v="-27.129599999999996"/>
  </r>
  <r>
    <n v="2373"/>
    <s v="CA-2013-159940"/>
    <x v="0"/>
    <x v="274"/>
    <d v="2013-07-12T00:00:00"/>
    <s v="Second Class"/>
    <x v="292"/>
    <s v="Barry Französisch"/>
    <x v="1"/>
    <s v="United States"/>
    <x v="34"/>
    <x v="10"/>
    <n v="60505"/>
    <x v="2"/>
    <s v="OFF-FA-10000936"/>
    <x v="1"/>
    <x v="13"/>
    <s v="Acco Hot Clips Clips to Go"/>
    <n v="2.6320000000000001"/>
    <n v="1"/>
    <n v="0.2"/>
    <n v="0.8224999999999999"/>
  </r>
  <r>
    <n v="2374"/>
    <s v="CA-2013-159940"/>
    <x v="0"/>
    <x v="274"/>
    <d v="2013-07-12T00:00:00"/>
    <s v="Second Class"/>
    <x v="292"/>
    <s v="Barry Französisch"/>
    <x v="1"/>
    <s v="United States"/>
    <x v="34"/>
    <x v="10"/>
    <n v="60505"/>
    <x v="2"/>
    <s v="OFF-PA-10001609"/>
    <x v="1"/>
    <x v="10"/>
    <s v="Tops Wirebound Message Log Books"/>
    <n v="23.688000000000002"/>
    <n v="9"/>
    <n v="0.2"/>
    <n v="7.698599999999999"/>
  </r>
  <r>
    <n v="2375"/>
    <s v="CA-2013-159940"/>
    <x v="0"/>
    <x v="274"/>
    <d v="2013-07-12T00:00:00"/>
    <s v="Second Class"/>
    <x v="292"/>
    <s v="Barry Französisch"/>
    <x v="1"/>
    <s v="United States"/>
    <x v="34"/>
    <x v="10"/>
    <n v="60505"/>
    <x v="2"/>
    <s v="FUR-CH-10000785"/>
    <x v="0"/>
    <x v="1"/>
    <s v="Global Ergonomic Managers Chair"/>
    <n v="253.37199999999996"/>
    <n v="2"/>
    <n v="0.3"/>
    <n v="-14.478399999999993"/>
  </r>
  <r>
    <n v="2376"/>
    <s v="CA-2014-119669"/>
    <x v="3"/>
    <x v="714"/>
    <d v="2014-01-31T00:00:00"/>
    <s v="Standard Class"/>
    <x v="236"/>
    <s v="Theone Pippenger"/>
    <x v="0"/>
    <s v="United States"/>
    <x v="214"/>
    <x v="32"/>
    <n v="30080"/>
    <x v="0"/>
    <s v="OFF-FA-10000053"/>
    <x v="1"/>
    <x v="13"/>
    <s v="Revere Boxed Rubber Bands by Revere"/>
    <n v="5.67"/>
    <n v="3"/>
    <n v="0"/>
    <n v="0.11340000000000017"/>
  </r>
  <r>
    <n v="2377"/>
    <s v="US-2011-164616"/>
    <x v="2"/>
    <x v="710"/>
    <d v="2011-08-21T00:00:00"/>
    <s v="Second Class"/>
    <x v="474"/>
    <s v="Maxwell Schwartz"/>
    <x v="0"/>
    <s v="United States"/>
    <x v="38"/>
    <x v="24"/>
    <n v="43229"/>
    <x v="3"/>
    <s v="OFF-BI-10001718"/>
    <x v="1"/>
    <x v="8"/>
    <s v="GBC DocuBind P50 Personal Binding Machine"/>
    <n v="76.77600000000001"/>
    <n v="4"/>
    <n v="0.7"/>
    <n v="-58.861599999999981"/>
  </r>
  <r>
    <n v="2378"/>
    <s v="US-2011-164616"/>
    <x v="2"/>
    <x v="710"/>
    <d v="2011-08-21T00:00:00"/>
    <s v="Second Class"/>
    <x v="474"/>
    <s v="Maxwell Schwartz"/>
    <x v="0"/>
    <s v="United States"/>
    <x v="38"/>
    <x v="24"/>
    <n v="43229"/>
    <x v="3"/>
    <s v="OFF-SU-10004768"/>
    <x v="1"/>
    <x v="14"/>
    <s v="Acme Kleencut Forged Steel Scissors"/>
    <n v="9.1840000000000011"/>
    <n v="2"/>
    <n v="0.2"/>
    <n v="1.1479999999999988"/>
  </r>
  <r>
    <n v="2379"/>
    <s v="CA-2012-148628"/>
    <x v="1"/>
    <x v="401"/>
    <d v="2012-12-11T00:00:00"/>
    <s v="Standard Class"/>
    <x v="454"/>
    <s v="Katherine Murray"/>
    <x v="2"/>
    <s v="United States"/>
    <x v="302"/>
    <x v="1"/>
    <n v="91360"/>
    <x v="1"/>
    <s v="OFF-PA-10003883"/>
    <x v="1"/>
    <x v="10"/>
    <s v="Message Book, Phone, Wirebound Standard Line Memo, 2 3/4&quot; X 5&quot;"/>
    <n v="32.75"/>
    <n v="5"/>
    <n v="0"/>
    <n v="15.065"/>
  </r>
  <r>
    <n v="2380"/>
    <s v="CA-2013-118052"/>
    <x v="0"/>
    <x v="715"/>
    <d v="2013-05-11T00:00:00"/>
    <s v="Standard Class"/>
    <x v="534"/>
    <s v="Brad Eason"/>
    <x v="2"/>
    <s v="United States"/>
    <x v="160"/>
    <x v="24"/>
    <n v="44052"/>
    <x v="3"/>
    <s v="OFF-FA-10004248"/>
    <x v="1"/>
    <x v="13"/>
    <s v="Advantus T-Pin Paper Clips"/>
    <n v="7.2160000000000002"/>
    <n v="2"/>
    <n v="0.2"/>
    <n v="1.7138000000000002"/>
  </r>
  <r>
    <n v="2381"/>
    <s v="CA-2013-118052"/>
    <x v="0"/>
    <x v="715"/>
    <d v="2013-05-11T00:00:00"/>
    <s v="Standard Class"/>
    <x v="534"/>
    <s v="Brad Eason"/>
    <x v="2"/>
    <s v="United States"/>
    <x v="160"/>
    <x v="24"/>
    <n v="44052"/>
    <x v="3"/>
    <s v="OFF-PA-10002581"/>
    <x v="1"/>
    <x v="10"/>
    <s v="Xerox 1951"/>
    <n v="49.568000000000005"/>
    <n v="2"/>
    <n v="0.2"/>
    <n v="15.489999999999997"/>
  </r>
  <r>
    <n v="2382"/>
    <s v="CA-2013-118052"/>
    <x v="0"/>
    <x v="715"/>
    <d v="2013-05-11T00:00:00"/>
    <s v="Standard Class"/>
    <x v="534"/>
    <s v="Brad Eason"/>
    <x v="2"/>
    <s v="United States"/>
    <x v="160"/>
    <x v="24"/>
    <n v="44052"/>
    <x v="3"/>
    <s v="FUR-FU-10004848"/>
    <x v="0"/>
    <x v="5"/>
    <s v="DAX Solid Wood Frames"/>
    <n v="54.711999999999996"/>
    <n v="7"/>
    <n v="0.2"/>
    <n v="11.626299999999999"/>
  </r>
  <r>
    <n v="2383"/>
    <s v="US-2014-117534"/>
    <x v="3"/>
    <x v="613"/>
    <d v="2014-03-27T00:00:00"/>
    <s v="First Class"/>
    <x v="610"/>
    <s v="Christina VanderZanden"/>
    <x v="0"/>
    <s v="United States"/>
    <x v="201"/>
    <x v="1"/>
    <n v="93727"/>
    <x v="1"/>
    <s v="OFF-AP-10002403"/>
    <x v="1"/>
    <x v="9"/>
    <s v="Acco Smartsocket Color-Coded Six-Outlet AC Adapter Model Surge Protectors"/>
    <n v="176.04"/>
    <n v="4"/>
    <n v="0"/>
    <n v="45.770399999999995"/>
  </r>
  <r>
    <n v="2384"/>
    <s v="US-2014-117534"/>
    <x v="3"/>
    <x v="613"/>
    <d v="2014-03-27T00:00:00"/>
    <s v="First Class"/>
    <x v="610"/>
    <s v="Christina VanderZanden"/>
    <x v="0"/>
    <s v="United States"/>
    <x v="201"/>
    <x v="1"/>
    <n v="93727"/>
    <x v="1"/>
    <s v="OFF-AR-10003087"/>
    <x v="1"/>
    <x v="6"/>
    <s v="Staples"/>
    <n v="16.02"/>
    <n v="9"/>
    <n v="0"/>
    <n v="4.4855999999999998"/>
  </r>
  <r>
    <n v="2385"/>
    <s v="US-2014-117534"/>
    <x v="3"/>
    <x v="613"/>
    <d v="2014-03-27T00:00:00"/>
    <s v="First Class"/>
    <x v="610"/>
    <s v="Christina VanderZanden"/>
    <x v="0"/>
    <s v="United States"/>
    <x v="201"/>
    <x v="1"/>
    <n v="93727"/>
    <x v="1"/>
    <s v="OFF-BI-10002026"/>
    <x v="1"/>
    <x v="8"/>
    <s v="Avery Arch Ring Binders"/>
    <n v="185.92000000000002"/>
    <n v="4"/>
    <n v="0.2"/>
    <n v="62.74799999999999"/>
  </r>
  <r>
    <n v="2386"/>
    <s v="US-2014-117534"/>
    <x v="3"/>
    <x v="613"/>
    <d v="2014-03-27T00:00:00"/>
    <s v="First Class"/>
    <x v="610"/>
    <s v="Christina VanderZanden"/>
    <x v="0"/>
    <s v="United States"/>
    <x v="201"/>
    <x v="1"/>
    <n v="93727"/>
    <x v="1"/>
    <s v="TEC-PH-10000141"/>
    <x v="2"/>
    <x v="7"/>
    <s v="Clearsounds A400"/>
    <n v="211.16800000000001"/>
    <n v="4"/>
    <n v="0.2"/>
    <n v="15.837600000000009"/>
  </r>
  <r>
    <n v="2387"/>
    <s v="US-2014-117534"/>
    <x v="3"/>
    <x v="613"/>
    <d v="2014-03-27T00:00:00"/>
    <s v="First Class"/>
    <x v="610"/>
    <s v="Christina VanderZanden"/>
    <x v="0"/>
    <s v="United States"/>
    <x v="201"/>
    <x v="1"/>
    <n v="93727"/>
    <x v="1"/>
    <s v="TEC-CO-10000971"/>
    <x v="2"/>
    <x v="16"/>
    <s v="Hewlett Packard 310 Color Digital Copier"/>
    <n v="479.98400000000004"/>
    <n v="2"/>
    <n v="0.2"/>
    <n v="59.997999999999962"/>
  </r>
  <r>
    <n v="2388"/>
    <s v="CA-2012-145065"/>
    <x v="1"/>
    <x v="295"/>
    <d v="2012-12-15T00:00:00"/>
    <s v="First Class"/>
    <x v="589"/>
    <s v="Dennis Kane"/>
    <x v="0"/>
    <s v="United States"/>
    <x v="70"/>
    <x v="1"/>
    <n v="92105"/>
    <x v="1"/>
    <s v="OFF-FA-10001229"/>
    <x v="1"/>
    <x v="13"/>
    <s v="Staples"/>
    <n v="7.86"/>
    <n v="2"/>
    <n v="0"/>
    <n v="3.6155999999999997"/>
  </r>
  <r>
    <n v="2389"/>
    <s v="CA-2012-145065"/>
    <x v="1"/>
    <x v="295"/>
    <d v="2012-12-15T00:00:00"/>
    <s v="First Class"/>
    <x v="589"/>
    <s v="Dennis Kane"/>
    <x v="0"/>
    <s v="United States"/>
    <x v="70"/>
    <x v="1"/>
    <n v="92105"/>
    <x v="1"/>
    <s v="OFF-BI-10002437"/>
    <x v="1"/>
    <x v="8"/>
    <s v="Recycled Premium Regency Composition Covers"/>
    <n v="24.448"/>
    <n v="2"/>
    <n v="0.2"/>
    <n v="8.8623999999999992"/>
  </r>
  <r>
    <n v="2390"/>
    <s v="US-2012-127040"/>
    <x v="1"/>
    <x v="401"/>
    <d v="2012-12-10T00:00:00"/>
    <s v="Standard Class"/>
    <x v="611"/>
    <s v="Speros Goranitis"/>
    <x v="0"/>
    <s v="United States"/>
    <x v="20"/>
    <x v="15"/>
    <n v="10009"/>
    <x v="3"/>
    <s v="OFF-PA-10004255"/>
    <x v="1"/>
    <x v="10"/>
    <s v="Xerox 219"/>
    <n v="6.48"/>
    <n v="1"/>
    <n v="0"/>
    <n v="3.1104000000000003"/>
  </r>
  <r>
    <n v="2391"/>
    <s v="US-2012-127040"/>
    <x v="1"/>
    <x v="401"/>
    <d v="2012-12-10T00:00:00"/>
    <s v="Standard Class"/>
    <x v="611"/>
    <s v="Speros Goranitis"/>
    <x v="0"/>
    <s v="United States"/>
    <x v="20"/>
    <x v="15"/>
    <n v="10009"/>
    <x v="3"/>
    <s v="OFF-PA-10001184"/>
    <x v="1"/>
    <x v="10"/>
    <s v="Xerox 1903"/>
    <n v="41.86"/>
    <n v="7"/>
    <n v="0"/>
    <n v="20.511400000000002"/>
  </r>
  <r>
    <n v="2392"/>
    <s v="US-2012-127040"/>
    <x v="1"/>
    <x v="401"/>
    <d v="2012-12-10T00:00:00"/>
    <s v="Standard Class"/>
    <x v="611"/>
    <s v="Speros Goranitis"/>
    <x v="0"/>
    <s v="United States"/>
    <x v="20"/>
    <x v="15"/>
    <n v="10009"/>
    <x v="3"/>
    <s v="TEC-AC-10002637"/>
    <x v="2"/>
    <x v="11"/>
    <s v="Logitech VX Revolution Cordless Laser Mouse for Notebooks (Black)"/>
    <n v="1619.91"/>
    <n v="9"/>
    <n v="0"/>
    <n v="97.194599999999923"/>
  </r>
  <r>
    <n v="2393"/>
    <s v="US-2012-127040"/>
    <x v="1"/>
    <x v="401"/>
    <d v="2012-12-10T00:00:00"/>
    <s v="Standard Class"/>
    <x v="611"/>
    <s v="Speros Goranitis"/>
    <x v="0"/>
    <s v="United States"/>
    <x v="20"/>
    <x v="15"/>
    <n v="10009"/>
    <x v="3"/>
    <s v="FUR-FU-10002878"/>
    <x v="0"/>
    <x v="5"/>
    <s v="Seth Thomas 14&quot; Day/Date Wall Clock"/>
    <n v="113.92"/>
    <n v="4"/>
    <n v="0"/>
    <n v="42.150400000000005"/>
  </r>
  <r>
    <n v="2394"/>
    <s v="CA-2013-128111"/>
    <x v="0"/>
    <x v="716"/>
    <d v="2013-03-24T00:00:00"/>
    <s v="Standard Class"/>
    <x v="394"/>
    <s v="Christine Sundaresam"/>
    <x v="0"/>
    <s v="United States"/>
    <x v="303"/>
    <x v="31"/>
    <n v="2148"/>
    <x v="3"/>
    <s v="OFF-AR-10000588"/>
    <x v="1"/>
    <x v="6"/>
    <s v="Newell 345"/>
    <n v="39.68"/>
    <n v="2"/>
    <n v="0"/>
    <n v="10.316800000000001"/>
  </r>
  <r>
    <n v="2395"/>
    <s v="CA-2012-137897"/>
    <x v="1"/>
    <x v="717"/>
    <d v="2012-11-19T00:00:00"/>
    <s v="Standard Class"/>
    <x v="601"/>
    <s v="Patrick Jones"/>
    <x v="1"/>
    <s v="United States"/>
    <x v="20"/>
    <x v="15"/>
    <n v="10035"/>
    <x v="3"/>
    <s v="TEC-AC-10002217"/>
    <x v="2"/>
    <x v="11"/>
    <s v="Imation Clip USB flash drive - 8 GB"/>
    <n v="37.6"/>
    <n v="2"/>
    <n v="0"/>
    <n v="2.2560000000000002"/>
  </r>
  <r>
    <n v="2396"/>
    <s v="CA-2012-137897"/>
    <x v="1"/>
    <x v="717"/>
    <d v="2012-11-19T00:00:00"/>
    <s v="Standard Class"/>
    <x v="601"/>
    <s v="Patrick Jones"/>
    <x v="1"/>
    <s v="United States"/>
    <x v="20"/>
    <x v="15"/>
    <n v="10035"/>
    <x v="3"/>
    <s v="TEC-AC-10001267"/>
    <x v="2"/>
    <x v="11"/>
    <s v="Imation 32GB Pocket Pro USB 3.0 Flash Drive - 32 GB - Black - 1 P ..."/>
    <n v="59.9"/>
    <n v="2"/>
    <n v="0"/>
    <n v="23.96"/>
  </r>
  <r>
    <n v="2397"/>
    <s v="CA-2012-137897"/>
    <x v="1"/>
    <x v="717"/>
    <d v="2012-11-19T00:00:00"/>
    <s v="Standard Class"/>
    <x v="601"/>
    <s v="Patrick Jones"/>
    <x v="1"/>
    <s v="United States"/>
    <x v="20"/>
    <x v="15"/>
    <n v="10035"/>
    <x v="3"/>
    <s v="OFF-PA-10004041"/>
    <x v="1"/>
    <x v="10"/>
    <s v="It's Hot Message Books with Stickers, 2 3/4&quot; x 5&quot;"/>
    <n v="37"/>
    <n v="5"/>
    <n v="0"/>
    <n v="16.649999999999999"/>
  </r>
  <r>
    <n v="2398"/>
    <s v="CA-2014-169264"/>
    <x v="3"/>
    <x v="718"/>
    <d v="2014-08-17T00:00:00"/>
    <s v="Second Class"/>
    <x v="413"/>
    <s v="Nora Preis"/>
    <x v="0"/>
    <s v="United States"/>
    <x v="8"/>
    <x v="1"/>
    <n v="94109"/>
    <x v="1"/>
    <s v="OFF-LA-10001613"/>
    <x v="1"/>
    <x v="2"/>
    <s v="Avery File Folder Labels"/>
    <n v="5.76"/>
    <n v="2"/>
    <n v="0"/>
    <n v="2.8224"/>
  </r>
  <r>
    <n v="2399"/>
    <s v="CA-2014-169264"/>
    <x v="3"/>
    <x v="718"/>
    <d v="2014-08-17T00:00:00"/>
    <s v="Second Class"/>
    <x v="413"/>
    <s v="Nora Preis"/>
    <x v="0"/>
    <s v="United States"/>
    <x v="8"/>
    <x v="1"/>
    <n v="94109"/>
    <x v="1"/>
    <s v="OFF-AR-10000246"/>
    <x v="1"/>
    <x v="6"/>
    <s v="Newell 318"/>
    <n v="16.68"/>
    <n v="6"/>
    <n v="0"/>
    <n v="4.3367999999999993"/>
  </r>
  <r>
    <n v="2400"/>
    <s v="CA-2014-147361"/>
    <x v="3"/>
    <x v="428"/>
    <d v="2014-09-16T00:00:00"/>
    <s v="Standard Class"/>
    <x v="115"/>
    <s v="Sean Braxton"/>
    <x v="1"/>
    <s v="United States"/>
    <x v="159"/>
    <x v="20"/>
    <n v="29501"/>
    <x v="0"/>
    <s v="OFF-ST-10001809"/>
    <x v="1"/>
    <x v="4"/>
    <s v="Fellowes Officeware Wire Shelving"/>
    <n v="628.80999999999995"/>
    <n v="7"/>
    <n v="0"/>
    <n v="12.576199999999986"/>
  </r>
  <r>
    <n v="2401"/>
    <s v="CA-2014-147361"/>
    <x v="3"/>
    <x v="428"/>
    <d v="2014-09-16T00:00:00"/>
    <s v="Standard Class"/>
    <x v="115"/>
    <s v="Sean Braxton"/>
    <x v="1"/>
    <s v="United States"/>
    <x v="159"/>
    <x v="20"/>
    <n v="29501"/>
    <x v="0"/>
    <s v="OFF-ST-10002214"/>
    <x v="1"/>
    <x v="4"/>
    <s v="X-Rack File for Hanging Folders"/>
    <n v="56.449999999999996"/>
    <n v="5"/>
    <n v="0"/>
    <n v="14.676999999999998"/>
  </r>
  <r>
    <n v="2402"/>
    <s v="CA-2014-145877"/>
    <x v="3"/>
    <x v="719"/>
    <d v="2014-04-05T00:00:00"/>
    <s v="Second Class"/>
    <x v="548"/>
    <s v="Adam Shillingsburg"/>
    <x v="0"/>
    <s v="United States"/>
    <x v="24"/>
    <x v="25"/>
    <n v="65807"/>
    <x v="2"/>
    <s v="OFF-ST-10000649"/>
    <x v="1"/>
    <x v="4"/>
    <s v="Hanging Personal Folder File"/>
    <n v="94.199999999999989"/>
    <n v="6"/>
    <n v="0"/>
    <n v="23.550000000000004"/>
  </r>
  <r>
    <n v="2403"/>
    <s v="CA-2014-145877"/>
    <x v="3"/>
    <x v="719"/>
    <d v="2014-04-05T00:00:00"/>
    <s v="Second Class"/>
    <x v="548"/>
    <s v="Adam Shillingsburg"/>
    <x v="0"/>
    <s v="United States"/>
    <x v="24"/>
    <x v="25"/>
    <n v="65807"/>
    <x v="2"/>
    <s v="OFF-EN-10001990"/>
    <x v="1"/>
    <x v="12"/>
    <s v="Staples"/>
    <n v="28.4"/>
    <n v="5"/>
    <n v="0"/>
    <n v="13.347999999999997"/>
  </r>
  <r>
    <n v="2404"/>
    <s v="US-2013-110170"/>
    <x v="0"/>
    <x v="720"/>
    <d v="2013-10-04T00:00:00"/>
    <s v="Standard Class"/>
    <x v="447"/>
    <s v="Harry Marie"/>
    <x v="1"/>
    <s v="United States"/>
    <x v="114"/>
    <x v="5"/>
    <n v="77340"/>
    <x v="2"/>
    <s v="FUR-BO-10000780"/>
    <x v="0"/>
    <x v="0"/>
    <s v="O'Sullivan Plantations 2-Door Library in Landvery Oak"/>
    <n v="956.6647999999999"/>
    <n v="7"/>
    <n v="0.32"/>
    <n v="-225.09759999999991"/>
  </r>
  <r>
    <n v="2405"/>
    <s v="CA-2014-108574"/>
    <x v="3"/>
    <x v="566"/>
    <d v="2014-10-12T00:00:00"/>
    <s v="Standard Class"/>
    <x v="207"/>
    <s v="Mike Gockenbach"/>
    <x v="0"/>
    <s v="United States"/>
    <x v="1"/>
    <x v="1"/>
    <n v="90045"/>
    <x v="1"/>
    <s v="TEC-AC-10002049"/>
    <x v="2"/>
    <x v="11"/>
    <s v="Logitech G19 Programmable Gaming Keyboard"/>
    <n v="1115.9099999999999"/>
    <n v="9"/>
    <n v="0"/>
    <n v="200.86379999999991"/>
  </r>
  <r>
    <n v="2406"/>
    <s v="CA-2014-108574"/>
    <x v="3"/>
    <x v="566"/>
    <d v="2014-10-12T00:00:00"/>
    <s v="Standard Class"/>
    <x v="207"/>
    <s v="Mike Gockenbach"/>
    <x v="0"/>
    <s v="United States"/>
    <x v="1"/>
    <x v="1"/>
    <n v="90045"/>
    <x v="1"/>
    <s v="TEC-PH-10003555"/>
    <x v="2"/>
    <x v="7"/>
    <s v="Motorola HK250 Universal Bluetooth Headset"/>
    <n v="128.744"/>
    <n v="7"/>
    <n v="0.2"/>
    <n v="-28.967399999999991"/>
  </r>
  <r>
    <n v="2407"/>
    <s v="CA-2014-108574"/>
    <x v="3"/>
    <x v="566"/>
    <d v="2014-10-12T00:00:00"/>
    <s v="Standard Class"/>
    <x v="207"/>
    <s v="Mike Gockenbach"/>
    <x v="0"/>
    <s v="United States"/>
    <x v="1"/>
    <x v="1"/>
    <n v="90045"/>
    <x v="1"/>
    <s v="TEC-PH-10000702"/>
    <x v="2"/>
    <x v="7"/>
    <s v="Square Credit Card Reader, 4 1/2&quot; x 4 1/2&quot; x 1&quot;, White"/>
    <n v="79.920000000000016"/>
    <n v="10"/>
    <n v="0.2"/>
    <n v="26.972999999999992"/>
  </r>
  <r>
    <n v="2408"/>
    <s v="CA-2014-144589"/>
    <x v="3"/>
    <x v="176"/>
    <d v="2014-01-26T00:00:00"/>
    <s v="Standard Class"/>
    <x v="612"/>
    <s v="Tamara Manning"/>
    <x v="0"/>
    <s v="United States"/>
    <x v="8"/>
    <x v="1"/>
    <n v="94122"/>
    <x v="1"/>
    <s v="OFF-AR-10003631"/>
    <x v="1"/>
    <x v="6"/>
    <s v="Staples"/>
    <n v="24.2"/>
    <n v="5"/>
    <n v="0"/>
    <n v="7.9859999999999998"/>
  </r>
  <r>
    <n v="2409"/>
    <s v="CA-2014-144589"/>
    <x v="3"/>
    <x v="176"/>
    <d v="2014-01-26T00:00:00"/>
    <s v="Standard Class"/>
    <x v="612"/>
    <s v="Tamara Manning"/>
    <x v="0"/>
    <s v="United States"/>
    <x v="8"/>
    <x v="1"/>
    <n v="94122"/>
    <x v="1"/>
    <s v="TEC-PH-10003072"/>
    <x v="2"/>
    <x v="7"/>
    <s v="Panasonic KX-TG9541B DECT 6.0 Digital 2-Line Expandable Cordless Phone With Digital Answering System"/>
    <n v="359.97600000000006"/>
    <n v="3"/>
    <n v="0.2"/>
    <n v="130.49130000000002"/>
  </r>
  <r>
    <n v="2410"/>
    <s v="CA-2014-155985"/>
    <x v="3"/>
    <x v="721"/>
    <d v="2014-03-26T00:00:00"/>
    <s v="First Class"/>
    <x v="336"/>
    <s v="Bill Eplett"/>
    <x v="2"/>
    <s v="United States"/>
    <x v="8"/>
    <x v="1"/>
    <n v="94122"/>
    <x v="1"/>
    <s v="FUR-FU-10000758"/>
    <x v="0"/>
    <x v="5"/>
    <s v="DAX Natural Wood-Tone Poster Frame"/>
    <n v="211.84"/>
    <n v="8"/>
    <n v="0"/>
    <n v="76.262399999999985"/>
  </r>
  <r>
    <n v="2411"/>
    <s v="CA-2011-162684"/>
    <x v="2"/>
    <x v="601"/>
    <d v="2011-08-06T00:00:00"/>
    <s v="Standard Class"/>
    <x v="357"/>
    <s v="Ann Steele"/>
    <x v="2"/>
    <s v="United States"/>
    <x v="10"/>
    <x v="9"/>
    <n v="19120"/>
    <x v="3"/>
    <s v="OFF-FA-10000992"/>
    <x v="1"/>
    <x v="13"/>
    <s v="Acco Clips to Go Binder Clips, 24 Clips in Two Sizes"/>
    <n v="5.68"/>
    <n v="2"/>
    <n v="0.2"/>
    <n v="1.9169999999999998"/>
  </r>
  <r>
    <n v="2412"/>
    <s v="CA-2012-142041"/>
    <x v="1"/>
    <x v="722"/>
    <d v="2012-06-09T00:00:00"/>
    <s v="Second Class"/>
    <x v="613"/>
    <s v="Eleni McCrary"/>
    <x v="1"/>
    <s v="United States"/>
    <x v="1"/>
    <x v="1"/>
    <n v="90036"/>
    <x v="1"/>
    <s v="OFF-BI-10004187"/>
    <x v="1"/>
    <x v="8"/>
    <s v="Staples"/>
    <n v="7.52"/>
    <n v="5"/>
    <n v="0.2"/>
    <n v="2.6319999999999997"/>
  </r>
  <r>
    <n v="2413"/>
    <s v="CA-2011-151295"/>
    <x v="2"/>
    <x v="607"/>
    <d v="2011-11-16T00:00:00"/>
    <s v="Standard Class"/>
    <x v="350"/>
    <s v="Joseph Airdo"/>
    <x v="0"/>
    <s v="United States"/>
    <x v="1"/>
    <x v="1"/>
    <n v="90045"/>
    <x v="1"/>
    <s v="OFF-PA-10001947"/>
    <x v="1"/>
    <x v="10"/>
    <s v="Xerox 1974"/>
    <n v="11.96"/>
    <n v="2"/>
    <n v="0"/>
    <n v="5.8604000000000003"/>
  </r>
  <r>
    <n v="2414"/>
    <s v="CA-2011-151295"/>
    <x v="2"/>
    <x v="607"/>
    <d v="2011-11-16T00:00:00"/>
    <s v="Standard Class"/>
    <x v="350"/>
    <s v="Joseph Airdo"/>
    <x v="0"/>
    <s v="United States"/>
    <x v="1"/>
    <x v="1"/>
    <n v="90045"/>
    <x v="1"/>
    <s v="FUR-TA-10002356"/>
    <x v="0"/>
    <x v="3"/>
    <s v="Bevis Boat-Shaped Conference Table"/>
    <n v="629.06400000000008"/>
    <n v="3"/>
    <n v="0.2"/>
    <n v="31.453199999999953"/>
  </r>
  <r>
    <n v="2415"/>
    <s v="CA-2013-156300"/>
    <x v="0"/>
    <x v="723"/>
    <d v="2014-01-03T00:00:00"/>
    <s v="Standard Class"/>
    <x v="180"/>
    <s v="Troy Blackwell"/>
    <x v="0"/>
    <s v="United States"/>
    <x v="158"/>
    <x v="6"/>
    <n v="53209"/>
    <x v="2"/>
    <s v="FUR-CH-10001714"/>
    <x v="0"/>
    <x v="1"/>
    <s v="Global Leather &amp; Oak Executive Chair, Burgundy"/>
    <n v="754.44999999999993"/>
    <n v="5"/>
    <n v="0"/>
    <n v="60.356000000000023"/>
  </r>
  <r>
    <n v="2416"/>
    <s v="CA-2012-146087"/>
    <x v="1"/>
    <x v="380"/>
    <d v="2012-07-11T00:00:00"/>
    <s v="Standard Class"/>
    <x v="452"/>
    <s v="Paul Prost"/>
    <x v="2"/>
    <s v="United States"/>
    <x v="304"/>
    <x v="31"/>
    <n v="1040"/>
    <x v="3"/>
    <s v="FUR-BO-10002824"/>
    <x v="0"/>
    <x v="0"/>
    <s v="Bush Mission Pointe Library"/>
    <n v="301.95999999999998"/>
    <n v="2"/>
    <n v="0"/>
    <n v="60.391999999999996"/>
  </r>
  <r>
    <n v="2417"/>
    <s v="CA-2014-168655"/>
    <x v="3"/>
    <x v="386"/>
    <d v="2014-10-19T00:00:00"/>
    <s v="Standard Class"/>
    <x v="614"/>
    <s v="Michelle Lonsdale"/>
    <x v="1"/>
    <s v="United States"/>
    <x v="305"/>
    <x v="27"/>
    <n v="87105"/>
    <x v="1"/>
    <s v="TEC-AC-10002842"/>
    <x v="2"/>
    <x v="11"/>
    <s v="WD My Passport Ultra 2TB Portable External Hard Drive"/>
    <n v="595"/>
    <n v="5"/>
    <n v="0"/>
    <n v="95.200000000000031"/>
  </r>
  <r>
    <n v="2418"/>
    <s v="CA-2014-168655"/>
    <x v="3"/>
    <x v="386"/>
    <d v="2014-10-19T00:00:00"/>
    <s v="Standard Class"/>
    <x v="614"/>
    <s v="Michelle Lonsdale"/>
    <x v="1"/>
    <s v="United States"/>
    <x v="305"/>
    <x v="27"/>
    <n v="87105"/>
    <x v="1"/>
    <s v="OFF-BI-10002082"/>
    <x v="1"/>
    <x v="8"/>
    <s v="GBC Twin Loop Wire Binding Elements"/>
    <n v="79.872000000000014"/>
    <n v="3"/>
    <n v="0.2"/>
    <n v="29.951999999999998"/>
  </r>
  <r>
    <n v="2419"/>
    <s v="CA-2013-107202"/>
    <x v="0"/>
    <x v="206"/>
    <d v="2013-05-29T00:00:00"/>
    <s v="Standard Class"/>
    <x v="18"/>
    <s v="Linda Cazamias"/>
    <x v="1"/>
    <s v="United States"/>
    <x v="306"/>
    <x v="33"/>
    <n v="89431"/>
    <x v="1"/>
    <s v="TEC-MA-10000112"/>
    <x v="2"/>
    <x v="15"/>
    <s v="Panasonic KX MB2061 Multifunction Printer"/>
    <n v="2396.4"/>
    <n v="10"/>
    <n v="0.2"/>
    <n v="179.73000000000013"/>
  </r>
  <r>
    <n v="2420"/>
    <s v="CA-2014-159597"/>
    <x v="3"/>
    <x v="45"/>
    <d v="2014-11-15T00:00:00"/>
    <s v="Standard Class"/>
    <x v="565"/>
    <s v="Matt Collister"/>
    <x v="1"/>
    <s v="United States"/>
    <x v="307"/>
    <x v="1"/>
    <n v="92236"/>
    <x v="1"/>
    <s v="OFF-ST-10002289"/>
    <x v="1"/>
    <x v="4"/>
    <s v="Safco Wire Cube Shelving System, For Use as 4 or 5 14&quot; Cubes, Black"/>
    <n v="63.56"/>
    <n v="2"/>
    <n v="0"/>
    <n v="3.1779999999999973"/>
  </r>
  <r>
    <n v="2421"/>
    <s v="CA-2014-159597"/>
    <x v="3"/>
    <x v="45"/>
    <d v="2014-11-15T00:00:00"/>
    <s v="Standard Class"/>
    <x v="565"/>
    <s v="Matt Collister"/>
    <x v="1"/>
    <s v="United States"/>
    <x v="307"/>
    <x v="1"/>
    <n v="92236"/>
    <x v="1"/>
    <s v="TEC-AC-10004171"/>
    <x v="2"/>
    <x v="11"/>
    <s v="Razer Kraken 7.1 Surround Sound Over Ear USB Gaming Headset"/>
    <n v="99.99"/>
    <n v="1"/>
    <n v="0"/>
    <n v="43.995600000000003"/>
  </r>
  <r>
    <n v="2422"/>
    <s v="CA-2013-155551"/>
    <x v="0"/>
    <x v="724"/>
    <d v="2013-04-24T00:00:00"/>
    <s v="Standard Class"/>
    <x v="615"/>
    <s v="Clay Rozendal"/>
    <x v="2"/>
    <s v="United States"/>
    <x v="308"/>
    <x v="10"/>
    <n v="60126"/>
    <x v="2"/>
    <s v="OFF-ST-10003656"/>
    <x v="1"/>
    <x v="4"/>
    <s v="Safco Industrial Wire Shelving"/>
    <n v="230.376"/>
    <n v="3"/>
    <n v="0.2"/>
    <n v="-48.954900000000002"/>
  </r>
  <r>
    <n v="2423"/>
    <s v="CA-2013-155551"/>
    <x v="0"/>
    <x v="724"/>
    <d v="2013-04-24T00:00:00"/>
    <s v="Standard Class"/>
    <x v="615"/>
    <s v="Clay Rozendal"/>
    <x v="2"/>
    <s v="United States"/>
    <x v="308"/>
    <x v="10"/>
    <n v="60126"/>
    <x v="2"/>
    <s v="OFF-PA-10001560"/>
    <x v="1"/>
    <x v="10"/>
    <s v="Adams Telephone Message Books, 5 1/4” x 11”"/>
    <n v="9.6640000000000015"/>
    <n v="2"/>
    <n v="0.2"/>
    <n v="3.2615999999999996"/>
  </r>
  <r>
    <n v="2424"/>
    <s v="US-2014-147669"/>
    <x v="3"/>
    <x v="53"/>
    <d v="2014-12-31T00:00:00"/>
    <s v="Standard Class"/>
    <x v="603"/>
    <s v="Susan Vittorini"/>
    <x v="0"/>
    <s v="United States"/>
    <x v="54"/>
    <x v="24"/>
    <n v="45014"/>
    <x v="3"/>
    <s v="TEC-AC-10002473"/>
    <x v="2"/>
    <x v="11"/>
    <s v="Maxell 4.7GB DVD-R"/>
    <n v="158.928"/>
    <n v="7"/>
    <n v="0.2"/>
    <n v="41.718599999999995"/>
  </r>
  <r>
    <n v="2425"/>
    <s v="US-2014-147669"/>
    <x v="3"/>
    <x v="53"/>
    <d v="2014-12-31T00:00:00"/>
    <s v="Standard Class"/>
    <x v="603"/>
    <s v="Susan Vittorini"/>
    <x v="0"/>
    <s v="United States"/>
    <x v="54"/>
    <x v="24"/>
    <n v="45014"/>
    <x v="3"/>
    <s v="OFF-BI-10000632"/>
    <x v="1"/>
    <x v="8"/>
    <s v="Satellite Sectional Post Binders"/>
    <n v="13.023000000000001"/>
    <n v="1"/>
    <n v="0.7"/>
    <n v="-10.418399999999998"/>
  </r>
  <r>
    <n v="2426"/>
    <s v="US-2014-147669"/>
    <x v="3"/>
    <x v="53"/>
    <d v="2014-12-31T00:00:00"/>
    <s v="Standard Class"/>
    <x v="603"/>
    <s v="Susan Vittorini"/>
    <x v="0"/>
    <s v="United States"/>
    <x v="54"/>
    <x v="24"/>
    <n v="45014"/>
    <x v="3"/>
    <s v="FUR-TA-10002645"/>
    <x v="0"/>
    <x v="3"/>
    <s v="Hon Rectangular Conference Tables"/>
    <n v="273.06"/>
    <n v="2"/>
    <n v="0.4"/>
    <n v="-104.67300000000006"/>
  </r>
  <r>
    <n v="2427"/>
    <s v="US-2014-147669"/>
    <x v="3"/>
    <x v="53"/>
    <d v="2014-12-31T00:00:00"/>
    <s v="Standard Class"/>
    <x v="603"/>
    <s v="Susan Vittorini"/>
    <x v="0"/>
    <s v="United States"/>
    <x v="54"/>
    <x v="24"/>
    <n v="45014"/>
    <x v="3"/>
    <s v="OFF-FA-10002975"/>
    <x v="1"/>
    <x v="13"/>
    <s v="Staples"/>
    <n v="39.311999999999998"/>
    <n v="13"/>
    <n v="0.2"/>
    <n v="12.776399999999999"/>
  </r>
  <r>
    <n v="2428"/>
    <s v="CA-2013-169922"/>
    <x v="0"/>
    <x v="725"/>
    <d v="2013-06-18T00:00:00"/>
    <s v="Standard Class"/>
    <x v="89"/>
    <s v="Mary Zewe"/>
    <x v="1"/>
    <s v="United States"/>
    <x v="81"/>
    <x v="5"/>
    <n v="76017"/>
    <x v="2"/>
    <s v="OFF-BI-10003784"/>
    <x v="1"/>
    <x v="8"/>
    <s v="Computer Printout Index Tabs"/>
    <n v="1.3439999999999996"/>
    <n v="4"/>
    <n v="0.8"/>
    <n v="-2.1504000000000008"/>
  </r>
  <r>
    <n v="2429"/>
    <s v="CA-2013-169922"/>
    <x v="0"/>
    <x v="725"/>
    <d v="2013-06-18T00:00:00"/>
    <s v="Standard Class"/>
    <x v="89"/>
    <s v="Mary Zewe"/>
    <x v="1"/>
    <s v="United States"/>
    <x v="81"/>
    <x v="5"/>
    <n v="76017"/>
    <x v="2"/>
    <s v="OFF-BI-10001617"/>
    <x v="1"/>
    <x v="8"/>
    <s v="GBC Wire Binding Combs"/>
    <n v="8.2719999999999985"/>
    <n v="4"/>
    <n v="0.8"/>
    <n v="-13.648800000000001"/>
  </r>
  <r>
    <n v="2430"/>
    <s v="CA-2013-169922"/>
    <x v="0"/>
    <x v="725"/>
    <d v="2013-06-18T00:00:00"/>
    <s v="Standard Class"/>
    <x v="89"/>
    <s v="Mary Zewe"/>
    <x v="1"/>
    <s v="United States"/>
    <x v="81"/>
    <x v="5"/>
    <n v="76017"/>
    <x v="2"/>
    <s v="FUR-FU-10004415"/>
    <x v="0"/>
    <x v="5"/>
    <s v="Stacking Tray, Side-Loading, Legal, Smoke"/>
    <n v="12.544000000000002"/>
    <n v="7"/>
    <n v="0.6"/>
    <n v="-9.0944000000000038"/>
  </r>
  <r>
    <n v="2431"/>
    <s v="CA-2014-100748"/>
    <x v="3"/>
    <x v="726"/>
    <d v="2014-05-21T00:00:00"/>
    <s v="Standard Class"/>
    <x v="176"/>
    <s v="Ross Baird"/>
    <x v="2"/>
    <s v="United States"/>
    <x v="8"/>
    <x v="1"/>
    <n v="94110"/>
    <x v="1"/>
    <s v="OFF-LA-10000240"/>
    <x v="1"/>
    <x v="2"/>
    <s v="Self-Adhesive Address Labels for Typewriters by Universal"/>
    <n v="58.48"/>
    <n v="8"/>
    <n v="0"/>
    <n v="27.485599999999998"/>
  </r>
  <r>
    <n v="2432"/>
    <s v="CA-2014-129805"/>
    <x v="3"/>
    <x v="116"/>
    <d v="2015-01-03T00:00:00"/>
    <s v="Standard Class"/>
    <x v="447"/>
    <s v="Harry Marie"/>
    <x v="1"/>
    <s v="United States"/>
    <x v="4"/>
    <x v="4"/>
    <n v="98103"/>
    <x v="1"/>
    <s v="FUR-FU-10001935"/>
    <x v="0"/>
    <x v="5"/>
    <s v="3M Hangers With Command Adhesive"/>
    <n v="7.4"/>
    <n v="2"/>
    <n v="0"/>
    <n v="3.0340000000000007"/>
  </r>
  <r>
    <n v="2433"/>
    <s v="CA-2011-148586"/>
    <x v="2"/>
    <x v="727"/>
    <d v="2011-04-01T00:00:00"/>
    <s v="Standard Class"/>
    <x v="616"/>
    <s v="Annie Zypern"/>
    <x v="0"/>
    <s v="United States"/>
    <x v="20"/>
    <x v="15"/>
    <n v="10009"/>
    <x v="3"/>
    <s v="FUR-CH-10002439"/>
    <x v="0"/>
    <x v="1"/>
    <s v="Iceberg Nesting Folding Chair, 19w x 6d x 43h"/>
    <n v="366.786"/>
    <n v="7"/>
    <n v="0.1"/>
    <n v="65.206400000000002"/>
  </r>
  <r>
    <n v="2434"/>
    <s v="US-2014-112613"/>
    <x v="3"/>
    <x v="39"/>
    <d v="2014-06-02T00:00:00"/>
    <s v="Standard Class"/>
    <x v="101"/>
    <s v="Jonathan Howell"/>
    <x v="0"/>
    <s v="United States"/>
    <x v="12"/>
    <x v="5"/>
    <n v="77070"/>
    <x v="2"/>
    <s v="TEC-PH-10001536"/>
    <x v="2"/>
    <x v="7"/>
    <s v="Spigen Samsung Galaxy S5 Case Wallet"/>
    <n v="54.367999999999995"/>
    <n v="4"/>
    <n v="0.2"/>
    <n v="4.0775999999999968"/>
  </r>
  <r>
    <n v="2435"/>
    <s v="CA-2012-154746"/>
    <x v="1"/>
    <x v="717"/>
    <d v="2012-11-17T00:00:00"/>
    <s v="First Class"/>
    <x v="601"/>
    <s v="Patrick Jones"/>
    <x v="1"/>
    <s v="United States"/>
    <x v="24"/>
    <x v="17"/>
    <n v="22153"/>
    <x v="0"/>
    <s v="OFF-EN-10001532"/>
    <x v="1"/>
    <x v="12"/>
    <s v="Brown Kraft Recycled Envelopes"/>
    <n v="33.96"/>
    <n v="2"/>
    <n v="0"/>
    <n v="16.98"/>
  </r>
  <r>
    <n v="2436"/>
    <s v="CA-2012-154746"/>
    <x v="1"/>
    <x v="717"/>
    <d v="2012-11-17T00:00:00"/>
    <s v="First Class"/>
    <x v="601"/>
    <s v="Patrick Jones"/>
    <x v="1"/>
    <s v="United States"/>
    <x v="24"/>
    <x v="17"/>
    <n v="22153"/>
    <x v="0"/>
    <s v="OFF-AP-10003057"/>
    <x v="1"/>
    <x v="9"/>
    <s v="Honeywell Enviracaire Portable HEPA Air Cleaner for 16' x 20' Room"/>
    <n v="826.11"/>
    <n v="3"/>
    <n v="0"/>
    <n v="322.18290000000002"/>
  </r>
  <r>
    <n v="2437"/>
    <s v="CA-2014-140053"/>
    <x v="3"/>
    <x v="445"/>
    <d v="2014-07-11T00:00:00"/>
    <s v="Standard Class"/>
    <x v="244"/>
    <s v="Christina Anderson"/>
    <x v="0"/>
    <s v="United States"/>
    <x v="168"/>
    <x v="27"/>
    <n v="87401"/>
    <x v="1"/>
    <s v="FUR-FU-10003708"/>
    <x v="0"/>
    <x v="5"/>
    <s v="Tenex Traditional Chairmats for Medium Pile Carpet, Standard Lip, 36&quot; x 48&quot;"/>
    <n v="545.85"/>
    <n v="9"/>
    <n v="0"/>
    <n v="114.6285"/>
  </r>
  <r>
    <n v="2438"/>
    <s v="CA-2011-164210"/>
    <x v="2"/>
    <x v="728"/>
    <d v="2011-11-20T00:00:00"/>
    <s v="Second Class"/>
    <x v="617"/>
    <s v="Pierre Wener"/>
    <x v="0"/>
    <s v="United States"/>
    <x v="103"/>
    <x v="22"/>
    <n v="80027"/>
    <x v="1"/>
    <s v="FUR-TA-10000849"/>
    <x v="0"/>
    <x v="3"/>
    <s v="Bevis Rectangular Conference Tables"/>
    <n v="145.97999999999999"/>
    <n v="2"/>
    <n v="0.5"/>
    <n v="-99.266399999999976"/>
  </r>
  <r>
    <n v="2439"/>
    <s v="CA-2011-164210"/>
    <x v="2"/>
    <x v="728"/>
    <d v="2011-11-20T00:00:00"/>
    <s v="Second Class"/>
    <x v="617"/>
    <s v="Pierre Wener"/>
    <x v="0"/>
    <s v="United States"/>
    <x v="103"/>
    <x v="22"/>
    <n v="80027"/>
    <x v="1"/>
    <s v="OFF-PA-10002259"/>
    <x v="1"/>
    <x v="10"/>
    <s v="Geographics Note Cards, Blank, White, 8 1/2&quot; x 11&quot;"/>
    <n v="35.808"/>
    <n v="4"/>
    <n v="0.2"/>
    <n v="12.5328"/>
  </r>
  <r>
    <n v="2440"/>
    <s v="CA-2014-139948"/>
    <x v="3"/>
    <x v="729"/>
    <d v="2014-07-23T00:00:00"/>
    <s v="Standard Class"/>
    <x v="517"/>
    <s v="Shaun Weien"/>
    <x v="0"/>
    <s v="United States"/>
    <x v="67"/>
    <x v="2"/>
    <n v="33614"/>
    <x v="0"/>
    <s v="FUR-FU-10002597"/>
    <x v="0"/>
    <x v="5"/>
    <s v="C-Line Magnetic Cubicle Keepers, Clear Polypropylene"/>
    <n v="7.9040000000000008"/>
    <n v="2"/>
    <n v="0.2"/>
    <n v="2.1736000000000004"/>
  </r>
  <r>
    <n v="2441"/>
    <s v="CA-2013-146934"/>
    <x v="0"/>
    <x v="730"/>
    <d v="2013-05-28T00:00:00"/>
    <s v="Standard Class"/>
    <x v="578"/>
    <s v="Art Ferguson"/>
    <x v="0"/>
    <s v="United States"/>
    <x v="309"/>
    <x v="30"/>
    <n v="7055"/>
    <x v="3"/>
    <s v="TEC-PH-10004614"/>
    <x v="2"/>
    <x v="7"/>
    <s v="AT&amp;T 841000 Phone"/>
    <n v="345"/>
    <n v="5"/>
    <n v="0"/>
    <n v="86.25"/>
  </r>
  <r>
    <n v="2442"/>
    <s v="CA-2013-146934"/>
    <x v="0"/>
    <x v="730"/>
    <d v="2013-05-28T00:00:00"/>
    <s v="Standard Class"/>
    <x v="578"/>
    <s v="Art Ferguson"/>
    <x v="0"/>
    <s v="United States"/>
    <x v="309"/>
    <x v="30"/>
    <n v="7055"/>
    <x v="3"/>
    <s v="FUR-TA-10003748"/>
    <x v="0"/>
    <x v="3"/>
    <s v="Bevis 36 x 72 Conference Tables"/>
    <n v="174.28599999999997"/>
    <n v="2"/>
    <n v="0.3"/>
    <n v="-19.918399999999991"/>
  </r>
  <r>
    <n v="2443"/>
    <s v="CA-2013-146934"/>
    <x v="0"/>
    <x v="730"/>
    <d v="2013-05-28T00:00:00"/>
    <s v="Standard Class"/>
    <x v="578"/>
    <s v="Art Ferguson"/>
    <x v="0"/>
    <s v="United States"/>
    <x v="309"/>
    <x v="30"/>
    <n v="7055"/>
    <x v="3"/>
    <s v="OFF-AP-10003217"/>
    <x v="1"/>
    <x v="9"/>
    <s v="Eureka Sanitaire  Commercial Upright"/>
    <n v="662.84"/>
    <n v="4"/>
    <n v="0"/>
    <n v="172.33840000000004"/>
  </r>
  <r>
    <n v="2444"/>
    <s v="CA-2013-146934"/>
    <x v="0"/>
    <x v="730"/>
    <d v="2013-05-28T00:00:00"/>
    <s v="Standard Class"/>
    <x v="578"/>
    <s v="Art Ferguson"/>
    <x v="0"/>
    <s v="United States"/>
    <x v="309"/>
    <x v="30"/>
    <n v="7055"/>
    <x v="3"/>
    <s v="TEC-AC-10002399"/>
    <x v="2"/>
    <x v="11"/>
    <s v="SanDisk Cruzer 32 GB USB Flash Drive"/>
    <n v="95.1"/>
    <n v="5"/>
    <n v="0"/>
    <n v="30.431999999999995"/>
  </r>
  <r>
    <n v="2445"/>
    <s v="CA-2013-146934"/>
    <x v="0"/>
    <x v="730"/>
    <d v="2013-05-28T00:00:00"/>
    <s v="Standard Class"/>
    <x v="578"/>
    <s v="Art Ferguson"/>
    <x v="0"/>
    <s v="United States"/>
    <x v="309"/>
    <x v="30"/>
    <n v="7055"/>
    <x v="3"/>
    <s v="OFF-EN-10002973"/>
    <x v="1"/>
    <x v="12"/>
    <s v="Ampad #10 Peel &amp; Seel Holiday Envelopes"/>
    <n v="26.880000000000003"/>
    <n v="6"/>
    <n v="0"/>
    <n v="12.902400000000002"/>
  </r>
  <r>
    <n v="2446"/>
    <s v="CA-2013-146934"/>
    <x v="0"/>
    <x v="730"/>
    <d v="2013-05-28T00:00:00"/>
    <s v="Standard Class"/>
    <x v="578"/>
    <s v="Art Ferguson"/>
    <x v="0"/>
    <s v="United States"/>
    <x v="309"/>
    <x v="30"/>
    <n v="7055"/>
    <x v="3"/>
    <s v="TEC-PH-10001336"/>
    <x v="2"/>
    <x v="7"/>
    <s v="Digium D40 VoIP phone"/>
    <n v="257.98"/>
    <n v="2"/>
    <n v="0"/>
    <n v="74.8142"/>
  </r>
  <r>
    <n v="2447"/>
    <s v="CA-2012-100573"/>
    <x v="1"/>
    <x v="12"/>
    <d v="2012-10-01T00:00:00"/>
    <s v="Standard Class"/>
    <x v="562"/>
    <s v="Anne McFarland"/>
    <x v="0"/>
    <s v="United States"/>
    <x v="1"/>
    <x v="1"/>
    <n v="90004"/>
    <x v="1"/>
    <s v="OFF-EN-10000461"/>
    <x v="1"/>
    <x v="12"/>
    <s v="#10- 4 1/8&quot; x 9 1/2&quot; Recycled Envelopes"/>
    <n v="17.48"/>
    <n v="2"/>
    <n v="0"/>
    <n v="8.2156000000000002"/>
  </r>
  <r>
    <n v="2448"/>
    <s v="CA-2013-119165"/>
    <x v="0"/>
    <x v="731"/>
    <d v="2013-11-07T00:00:00"/>
    <s v="Standard Class"/>
    <x v="217"/>
    <s v="Bill Donatelli"/>
    <x v="0"/>
    <s v="United States"/>
    <x v="10"/>
    <x v="9"/>
    <n v="19143"/>
    <x v="3"/>
    <s v="FUR-CH-10000988"/>
    <x v="0"/>
    <x v="1"/>
    <s v="Hon Olson Stacker Stools"/>
    <n v="492.83499999999998"/>
    <n v="5"/>
    <n v="0.3"/>
    <n v="-14.080999999999989"/>
  </r>
  <r>
    <n v="2449"/>
    <s v="CA-2012-128027"/>
    <x v="1"/>
    <x v="471"/>
    <d v="2012-09-17T00:00:00"/>
    <s v="Second Class"/>
    <x v="200"/>
    <s v="Christopher Martinez"/>
    <x v="0"/>
    <s v="United States"/>
    <x v="310"/>
    <x v="20"/>
    <n v="29406"/>
    <x v="0"/>
    <s v="OFF-ST-10001809"/>
    <x v="1"/>
    <x v="4"/>
    <s v="Fellowes Officeware Wire Shelving"/>
    <n v="269.49"/>
    <n v="3"/>
    <n v="0"/>
    <n v="5.3897999999999939"/>
  </r>
  <r>
    <n v="2450"/>
    <s v="CA-2013-140207"/>
    <x v="0"/>
    <x v="732"/>
    <d v="2013-11-11T00:00:00"/>
    <s v="Standard Class"/>
    <x v="37"/>
    <s v="Christopher Schild"/>
    <x v="2"/>
    <s v="United States"/>
    <x v="49"/>
    <x v="1"/>
    <n v="95123"/>
    <x v="1"/>
    <s v="OFF-BI-10003963"/>
    <x v="1"/>
    <x v="8"/>
    <s v="Cardinal Holdit Data Disk Pockets"/>
    <n v="29.120000000000005"/>
    <n v="5"/>
    <n v="0.2"/>
    <n v="9.8279999999999959"/>
  </r>
  <r>
    <n v="2451"/>
    <s v="CA-2014-140949"/>
    <x v="3"/>
    <x v="294"/>
    <d v="2014-03-23T00:00:00"/>
    <s v="Second Class"/>
    <x v="591"/>
    <s v="Denny Blanton"/>
    <x v="0"/>
    <s v="United States"/>
    <x v="20"/>
    <x v="15"/>
    <n v="10011"/>
    <x v="3"/>
    <s v="OFF-LA-10000081"/>
    <x v="1"/>
    <x v="2"/>
    <s v="Avery 496"/>
    <n v="18.75"/>
    <n v="5"/>
    <n v="0"/>
    <n v="9"/>
  </r>
  <r>
    <n v="2452"/>
    <s v="CA-2014-140949"/>
    <x v="3"/>
    <x v="294"/>
    <d v="2014-03-23T00:00:00"/>
    <s v="Second Class"/>
    <x v="591"/>
    <s v="Denny Blanton"/>
    <x v="0"/>
    <s v="United States"/>
    <x v="20"/>
    <x v="15"/>
    <n v="10011"/>
    <x v="3"/>
    <s v="TEC-PH-10000149"/>
    <x v="2"/>
    <x v="7"/>
    <s v="Cisco SPA525G2 IP Phone - Wireless"/>
    <n v="119.69999999999999"/>
    <n v="6"/>
    <n v="0"/>
    <n v="31.121999999999996"/>
  </r>
  <r>
    <n v="2453"/>
    <s v="CA-2014-140949"/>
    <x v="3"/>
    <x v="294"/>
    <d v="2014-03-23T00:00:00"/>
    <s v="Second Class"/>
    <x v="591"/>
    <s v="Denny Blanton"/>
    <x v="0"/>
    <s v="United States"/>
    <x v="20"/>
    <x v="15"/>
    <n v="10011"/>
    <x v="3"/>
    <s v="OFF-BI-10000605"/>
    <x v="1"/>
    <x v="8"/>
    <s v="Acco Pressboard Covers with Storage Hooks, 9 1/2&quot; x 11&quot;, Executive Red"/>
    <n v="9.1440000000000001"/>
    <n v="3"/>
    <n v="0.2"/>
    <n v="3.0860999999999996"/>
  </r>
  <r>
    <n v="2454"/>
    <s v="CA-2014-140949"/>
    <x v="3"/>
    <x v="294"/>
    <d v="2014-03-23T00:00:00"/>
    <s v="Second Class"/>
    <x v="591"/>
    <s v="Denny Blanton"/>
    <x v="0"/>
    <s v="United States"/>
    <x v="20"/>
    <x v="15"/>
    <n v="10011"/>
    <x v="3"/>
    <s v="TEC-AC-10002399"/>
    <x v="2"/>
    <x v="11"/>
    <s v="SanDisk Cruzer 32 GB USB Flash Drive"/>
    <n v="57.06"/>
    <n v="3"/>
    <n v="0"/>
    <n v="18.2592"/>
  </r>
  <r>
    <n v="2455"/>
    <s v="CA-2014-140949"/>
    <x v="3"/>
    <x v="294"/>
    <d v="2014-03-23T00:00:00"/>
    <s v="Second Class"/>
    <x v="591"/>
    <s v="Denny Blanton"/>
    <x v="0"/>
    <s v="United States"/>
    <x v="20"/>
    <x v="15"/>
    <n v="10011"/>
    <x v="3"/>
    <s v="TEC-AC-10003038"/>
    <x v="2"/>
    <x v="11"/>
    <s v="Kingston Digital DataTraveler 16GB USB 2.0"/>
    <n v="71.599999999999994"/>
    <n v="8"/>
    <n v="0"/>
    <n v="13.603999999999992"/>
  </r>
  <r>
    <n v="2456"/>
    <s v="CA-2014-140949"/>
    <x v="3"/>
    <x v="294"/>
    <d v="2014-03-23T00:00:00"/>
    <s v="Second Class"/>
    <x v="591"/>
    <s v="Denny Blanton"/>
    <x v="0"/>
    <s v="United States"/>
    <x v="20"/>
    <x v="15"/>
    <n v="10011"/>
    <x v="3"/>
    <s v="OFF-ST-10000344"/>
    <x v="1"/>
    <x v="4"/>
    <s v="Neat Ideas Personal Hanging Folder Files, Black"/>
    <n v="107.44"/>
    <n v="8"/>
    <n v="0"/>
    <n v="27.934399999999997"/>
  </r>
  <r>
    <n v="2457"/>
    <s v="CA-2014-140949"/>
    <x v="3"/>
    <x v="294"/>
    <d v="2014-03-23T00:00:00"/>
    <s v="Second Class"/>
    <x v="591"/>
    <s v="Denny Blanton"/>
    <x v="0"/>
    <s v="United States"/>
    <x v="20"/>
    <x v="15"/>
    <n v="10011"/>
    <x v="3"/>
    <s v="OFF-LA-10004093"/>
    <x v="1"/>
    <x v="2"/>
    <s v="Avery 486"/>
    <n v="7.31"/>
    <n v="1"/>
    <n v="0"/>
    <n v="3.4356999999999998"/>
  </r>
  <r>
    <n v="2458"/>
    <s v="CA-2014-140949"/>
    <x v="3"/>
    <x v="294"/>
    <d v="2014-03-23T00:00:00"/>
    <s v="Second Class"/>
    <x v="591"/>
    <s v="Denny Blanton"/>
    <x v="0"/>
    <s v="United States"/>
    <x v="20"/>
    <x v="15"/>
    <n v="10011"/>
    <x v="3"/>
    <s v="OFF-AR-10001683"/>
    <x v="1"/>
    <x v="6"/>
    <s v="Lumber Crayons"/>
    <n v="59.099999999999994"/>
    <n v="6"/>
    <n v="0"/>
    <n v="22.458000000000002"/>
  </r>
  <r>
    <n v="2459"/>
    <s v="CA-2014-140949"/>
    <x v="3"/>
    <x v="294"/>
    <d v="2014-03-23T00:00:00"/>
    <s v="Second Class"/>
    <x v="591"/>
    <s v="Denny Blanton"/>
    <x v="0"/>
    <s v="United States"/>
    <x v="20"/>
    <x v="15"/>
    <n v="10011"/>
    <x v="3"/>
    <s v="OFF-ST-10003455"/>
    <x v="1"/>
    <x v="4"/>
    <s v="Tenex File Box, Personal Filing Tote with Lid, Black"/>
    <n v="46.53"/>
    <n v="3"/>
    <n v="0"/>
    <n v="12.097800000000001"/>
  </r>
  <r>
    <n v="2460"/>
    <s v="CA-2014-138548"/>
    <x v="3"/>
    <x v="733"/>
    <d v="2014-08-22T00:00:00"/>
    <s v="Standard Class"/>
    <x v="506"/>
    <s v="James Galang"/>
    <x v="0"/>
    <s v="United States"/>
    <x v="135"/>
    <x v="30"/>
    <n v="7060"/>
    <x v="3"/>
    <s v="OFF-AP-10002578"/>
    <x v="1"/>
    <x v="9"/>
    <s v="Fellowes Premier Superior Surge Suppressor, 10-Outlet, With Phone and Remote"/>
    <n v="97.84"/>
    <n v="2"/>
    <n v="0"/>
    <n v="25.438400000000001"/>
  </r>
  <r>
    <n v="2461"/>
    <s v="CA-2012-142419"/>
    <x v="1"/>
    <x v="655"/>
    <d v="2012-07-13T00:00:00"/>
    <s v="Second Class"/>
    <x v="618"/>
    <s v="Shahid Collister"/>
    <x v="0"/>
    <s v="United States"/>
    <x v="4"/>
    <x v="4"/>
    <n v="98115"/>
    <x v="1"/>
    <s v="OFF-PA-10001763"/>
    <x v="1"/>
    <x v="10"/>
    <s v="Xerox 1896"/>
    <n v="29.97"/>
    <n v="3"/>
    <n v="0"/>
    <n v="13.486499999999999"/>
  </r>
  <r>
    <n v="2462"/>
    <s v="CA-2012-142419"/>
    <x v="1"/>
    <x v="655"/>
    <d v="2012-07-13T00:00:00"/>
    <s v="Second Class"/>
    <x v="618"/>
    <s v="Shahid Collister"/>
    <x v="0"/>
    <s v="United States"/>
    <x v="4"/>
    <x v="4"/>
    <n v="98115"/>
    <x v="1"/>
    <s v="OFF-BI-10001597"/>
    <x v="1"/>
    <x v="8"/>
    <s v="Wilson Jones Ledger-Size, Piano-Hinge Binder, 2&quot;, Blue"/>
    <n v="98.352000000000004"/>
    <n v="3"/>
    <n v="0.2"/>
    <n v="34.423199999999987"/>
  </r>
  <r>
    <n v="2463"/>
    <s v="CA-2014-148691"/>
    <x v="3"/>
    <x v="734"/>
    <d v="2014-12-10T00:00:00"/>
    <s v="Standard Class"/>
    <x v="427"/>
    <s v="Chuck Sachs"/>
    <x v="0"/>
    <s v="United States"/>
    <x v="20"/>
    <x v="15"/>
    <n v="10009"/>
    <x v="3"/>
    <s v="OFF-BI-10001524"/>
    <x v="1"/>
    <x v="8"/>
    <s v="GBC Premium Transparent Covers with Diagonal Lined Pattern"/>
    <n v="83.920000000000016"/>
    <n v="5"/>
    <n v="0.2"/>
    <n v="29.371999999999993"/>
  </r>
  <r>
    <n v="2464"/>
    <s v="CA-2014-148691"/>
    <x v="3"/>
    <x v="734"/>
    <d v="2014-12-10T00:00:00"/>
    <s v="Standard Class"/>
    <x v="427"/>
    <s v="Chuck Sachs"/>
    <x v="0"/>
    <s v="United States"/>
    <x v="20"/>
    <x v="15"/>
    <n v="10009"/>
    <x v="3"/>
    <s v="OFF-BI-10001553"/>
    <x v="1"/>
    <x v="8"/>
    <s v="SpineVue Locking Slant-D Ring Binders by Cardinal"/>
    <n v="14.624000000000002"/>
    <n v="2"/>
    <n v="0.2"/>
    <n v="5.1183999999999994"/>
  </r>
  <r>
    <n v="2465"/>
    <s v="CA-2014-148691"/>
    <x v="3"/>
    <x v="734"/>
    <d v="2014-12-10T00:00:00"/>
    <s v="Standard Class"/>
    <x v="427"/>
    <s v="Chuck Sachs"/>
    <x v="0"/>
    <s v="United States"/>
    <x v="20"/>
    <x v="15"/>
    <n v="10009"/>
    <x v="3"/>
    <s v="TEC-PH-10000576"/>
    <x v="2"/>
    <x v="7"/>
    <s v="AT&amp;T 1080 Corded phone"/>
    <n v="136.99"/>
    <n v="1"/>
    <n v="0"/>
    <n v="36.987300000000005"/>
  </r>
  <r>
    <n v="2466"/>
    <s v="CA-2014-148691"/>
    <x v="3"/>
    <x v="734"/>
    <d v="2014-12-10T00:00:00"/>
    <s v="Standard Class"/>
    <x v="427"/>
    <s v="Chuck Sachs"/>
    <x v="0"/>
    <s v="United States"/>
    <x v="20"/>
    <x v="15"/>
    <n v="10009"/>
    <x v="3"/>
    <s v="OFF-LA-10001317"/>
    <x v="1"/>
    <x v="2"/>
    <s v="Avery 520"/>
    <n v="3.15"/>
    <n v="1"/>
    <n v="0"/>
    <n v="1.512"/>
  </r>
  <r>
    <n v="2467"/>
    <s v="CA-2014-128755"/>
    <x v="3"/>
    <x v="464"/>
    <d v="2014-05-09T00:00:00"/>
    <s v="Standard Class"/>
    <x v="177"/>
    <s v="Mike Kennedy"/>
    <x v="0"/>
    <s v="United States"/>
    <x v="311"/>
    <x v="17"/>
    <n v="23602"/>
    <x v="0"/>
    <s v="OFF-PA-10000726"/>
    <x v="1"/>
    <x v="10"/>
    <s v="Black Print Carbonless Snap-Off Rapid Letter, 8 1/2&quot; x 7&quot;"/>
    <n v="9.11"/>
    <n v="1"/>
    <n v="0"/>
    <n v="4.099499999999999"/>
  </r>
  <r>
    <n v="2468"/>
    <s v="CA-2014-128755"/>
    <x v="3"/>
    <x v="464"/>
    <d v="2014-05-09T00:00:00"/>
    <s v="Standard Class"/>
    <x v="177"/>
    <s v="Mike Kennedy"/>
    <x v="0"/>
    <s v="United States"/>
    <x v="311"/>
    <x v="17"/>
    <n v="23602"/>
    <x v="0"/>
    <s v="OFF-ST-10003306"/>
    <x v="1"/>
    <x v="4"/>
    <s v="Letter Size Cart"/>
    <n v="571.44000000000005"/>
    <n v="4"/>
    <n v="0"/>
    <n v="165.71759999999995"/>
  </r>
  <r>
    <n v="2469"/>
    <s v="CA-2014-128755"/>
    <x v="3"/>
    <x v="464"/>
    <d v="2014-05-09T00:00:00"/>
    <s v="Standard Class"/>
    <x v="177"/>
    <s v="Mike Kennedy"/>
    <x v="0"/>
    <s v="United States"/>
    <x v="311"/>
    <x v="17"/>
    <n v="23602"/>
    <x v="0"/>
    <s v="OFF-PA-10004983"/>
    <x v="1"/>
    <x v="10"/>
    <s v="Xerox 23"/>
    <n v="32.400000000000006"/>
    <n v="5"/>
    <n v="0"/>
    <n v="15.552000000000001"/>
  </r>
  <r>
    <n v="2470"/>
    <s v="CA-2014-128755"/>
    <x v="3"/>
    <x v="464"/>
    <d v="2014-05-09T00:00:00"/>
    <s v="Standard Class"/>
    <x v="177"/>
    <s v="Mike Kennedy"/>
    <x v="0"/>
    <s v="United States"/>
    <x v="311"/>
    <x v="17"/>
    <n v="23602"/>
    <x v="0"/>
    <s v="OFF-ST-10001291"/>
    <x v="1"/>
    <x v="4"/>
    <s v="Tenex Personal Self-Stacking Standard File Box, Black/Gray"/>
    <n v="16.91"/>
    <n v="1"/>
    <n v="0"/>
    <n v="4.5656999999999996"/>
  </r>
  <r>
    <n v="2471"/>
    <s v="US-2013-135923"/>
    <x v="0"/>
    <x v="115"/>
    <d v="2013-01-28T00:00:00"/>
    <s v="Standard Class"/>
    <x v="619"/>
    <s v="Carlos Meador"/>
    <x v="0"/>
    <s v="United States"/>
    <x v="115"/>
    <x v="3"/>
    <n v="28314"/>
    <x v="0"/>
    <s v="FUR-FU-10002107"/>
    <x v="0"/>
    <x v="5"/>
    <s v="Eldon Pizzaz Desk Accessories"/>
    <n v="14.272"/>
    <n v="8"/>
    <n v="0.2"/>
    <n v="4.281600000000001"/>
  </r>
  <r>
    <n v="2472"/>
    <s v="US-2013-135923"/>
    <x v="0"/>
    <x v="115"/>
    <d v="2013-01-28T00:00:00"/>
    <s v="Standard Class"/>
    <x v="619"/>
    <s v="Carlos Meador"/>
    <x v="0"/>
    <s v="United States"/>
    <x v="115"/>
    <x v="3"/>
    <n v="28314"/>
    <x v="0"/>
    <s v="FUR-BO-10002213"/>
    <x v="0"/>
    <x v="0"/>
    <s v="Sauder Forest Hills Library, Woodland Oak Finish"/>
    <n v="451.13599999999997"/>
    <n v="4"/>
    <n v="0.2"/>
    <n v="-67.670399999999972"/>
  </r>
  <r>
    <n v="2473"/>
    <s v="US-2013-135923"/>
    <x v="0"/>
    <x v="115"/>
    <d v="2013-01-28T00:00:00"/>
    <s v="Standard Class"/>
    <x v="619"/>
    <s v="Carlos Meador"/>
    <x v="0"/>
    <s v="United States"/>
    <x v="115"/>
    <x v="3"/>
    <n v="28314"/>
    <x v="0"/>
    <s v="OFF-AP-10000692"/>
    <x v="1"/>
    <x v="9"/>
    <s v="Fellowes Mighty 8 Compact Surge Protector"/>
    <n v="64.864000000000004"/>
    <n v="4"/>
    <n v="0.2"/>
    <n v="6.4864000000000033"/>
  </r>
  <r>
    <n v="2474"/>
    <s v="CA-2013-114972"/>
    <x v="0"/>
    <x v="54"/>
    <d v="2013-11-07T00:00:00"/>
    <s v="First Class"/>
    <x v="418"/>
    <s v="Phillip Flathmann"/>
    <x v="0"/>
    <s v="United States"/>
    <x v="1"/>
    <x v="1"/>
    <n v="90032"/>
    <x v="1"/>
    <s v="FUR-CH-10001190"/>
    <x v="0"/>
    <x v="1"/>
    <s v="Global Deluxe High-Back Office Chair in Storm"/>
    <n v="217.58400000000003"/>
    <n v="2"/>
    <n v="0.2"/>
    <n v="-29.917800000000021"/>
  </r>
  <r>
    <n v="2475"/>
    <s v="CA-2013-114972"/>
    <x v="0"/>
    <x v="54"/>
    <d v="2013-11-07T00:00:00"/>
    <s v="First Class"/>
    <x v="418"/>
    <s v="Phillip Flathmann"/>
    <x v="0"/>
    <s v="United States"/>
    <x v="1"/>
    <x v="1"/>
    <n v="90032"/>
    <x v="1"/>
    <s v="TEC-AC-10000682"/>
    <x v="2"/>
    <x v="11"/>
    <s v="Kensington K72356US Mouse-in-a-Box USB Desktop Mouse"/>
    <n v="82.95"/>
    <n v="5"/>
    <n v="0"/>
    <n v="29.032499999999999"/>
  </r>
  <r>
    <n v="2476"/>
    <s v="CA-2013-114972"/>
    <x v="0"/>
    <x v="54"/>
    <d v="2013-11-07T00:00:00"/>
    <s v="First Class"/>
    <x v="418"/>
    <s v="Phillip Flathmann"/>
    <x v="0"/>
    <s v="United States"/>
    <x v="1"/>
    <x v="1"/>
    <n v="90032"/>
    <x v="1"/>
    <s v="OFF-LA-10004545"/>
    <x v="1"/>
    <x v="2"/>
    <s v="Avery 50"/>
    <n v="87.71"/>
    <n v="7"/>
    <n v="0"/>
    <n v="41.223699999999994"/>
  </r>
  <r>
    <n v="2477"/>
    <s v="CA-2013-114972"/>
    <x v="0"/>
    <x v="54"/>
    <d v="2013-11-07T00:00:00"/>
    <s v="First Class"/>
    <x v="418"/>
    <s v="Phillip Flathmann"/>
    <x v="0"/>
    <s v="United States"/>
    <x v="1"/>
    <x v="1"/>
    <n v="90032"/>
    <x v="1"/>
    <s v="OFF-AP-10003057"/>
    <x v="1"/>
    <x v="9"/>
    <s v="Honeywell Enviracaire Portable HEPA Air Cleaner for 16' x 20' Room"/>
    <n v="1101.48"/>
    <n v="4"/>
    <n v="0"/>
    <n v="429.57720000000006"/>
  </r>
  <r>
    <n v="2478"/>
    <s v="CA-2014-102750"/>
    <x v="3"/>
    <x v="507"/>
    <d v="2014-09-09T00:00:00"/>
    <s v="Second Class"/>
    <x v="620"/>
    <s v="Greg Maxwell"/>
    <x v="1"/>
    <s v="United States"/>
    <x v="1"/>
    <x v="1"/>
    <n v="90036"/>
    <x v="1"/>
    <s v="FUR-TA-10000198"/>
    <x v="0"/>
    <x v="3"/>
    <s v="Chromcraft Bull-Nose Wood Oval Conference Tables &amp; Bases"/>
    <n v="1322.3520000000001"/>
    <n v="3"/>
    <n v="0.2"/>
    <n v="-99.176400000000001"/>
  </r>
  <r>
    <n v="2479"/>
    <s v="CA-2011-145212"/>
    <x v="2"/>
    <x v="103"/>
    <d v="2011-09-19T00:00:00"/>
    <s v="Standard Class"/>
    <x v="419"/>
    <s v="Dan Campbell"/>
    <x v="0"/>
    <s v="United States"/>
    <x v="20"/>
    <x v="15"/>
    <n v="10011"/>
    <x v="3"/>
    <s v="OFF-AR-10002833"/>
    <x v="1"/>
    <x v="6"/>
    <s v="Newell 322"/>
    <n v="5.46"/>
    <n v="3"/>
    <n v="0"/>
    <n v="1.4742000000000002"/>
  </r>
  <r>
    <n v="2480"/>
    <s v="CA-2014-141992"/>
    <x v="3"/>
    <x v="249"/>
    <d v="2014-06-26T00:00:00"/>
    <s v="Standard Class"/>
    <x v="383"/>
    <s v="Frank Olsen"/>
    <x v="0"/>
    <s v="United States"/>
    <x v="61"/>
    <x v="5"/>
    <n v="75220"/>
    <x v="2"/>
    <s v="OFF-SU-10002557"/>
    <x v="1"/>
    <x v="14"/>
    <s v="Fiskars Spring-Action Scissors"/>
    <n v="11.184000000000001"/>
    <n v="1"/>
    <n v="0.2"/>
    <n v="0.83879999999999999"/>
  </r>
  <r>
    <n v="2481"/>
    <s v="CA-2014-141992"/>
    <x v="3"/>
    <x v="249"/>
    <d v="2014-06-26T00:00:00"/>
    <s v="Standard Class"/>
    <x v="383"/>
    <s v="Frank Olsen"/>
    <x v="0"/>
    <s v="United States"/>
    <x v="61"/>
    <x v="5"/>
    <n v="75220"/>
    <x v="2"/>
    <s v="OFF-ST-10003656"/>
    <x v="1"/>
    <x v="4"/>
    <s v="Safco Industrial Wire Shelving"/>
    <n v="153.584"/>
    <n v="2"/>
    <n v="0.2"/>
    <n v="-32.636600000000001"/>
  </r>
  <r>
    <n v="2482"/>
    <s v="CA-2014-147956"/>
    <x v="3"/>
    <x v="165"/>
    <d v="2015-01-01T00:00:00"/>
    <s v="Standard Class"/>
    <x v="117"/>
    <s v="Alan Hwang"/>
    <x v="0"/>
    <s v="United States"/>
    <x v="4"/>
    <x v="4"/>
    <n v="98105"/>
    <x v="1"/>
    <s v="OFF-ST-10001097"/>
    <x v="1"/>
    <x v="4"/>
    <s v="Office Impressions Heavy Duty Welded Shelving &amp; Multimedia Storage Drawers"/>
    <n v="1003.6200000000001"/>
    <n v="6"/>
    <n v="0"/>
    <n v="0"/>
  </r>
  <r>
    <n v="2483"/>
    <s v="CA-2014-126067"/>
    <x v="3"/>
    <x v="735"/>
    <d v="2014-09-04T00:00:00"/>
    <s v="Standard Class"/>
    <x v="607"/>
    <s v="Kristina Nunn"/>
    <x v="2"/>
    <s v="United States"/>
    <x v="4"/>
    <x v="4"/>
    <n v="98105"/>
    <x v="1"/>
    <s v="TEC-PH-10000912"/>
    <x v="2"/>
    <x v="7"/>
    <s v="Anker 24W Portable Micro USB Car Charger"/>
    <n v="35.167999999999999"/>
    <n v="4"/>
    <n v="0.2"/>
    <n v="11.429599999999999"/>
  </r>
  <r>
    <n v="2484"/>
    <s v="CA-2014-126067"/>
    <x v="3"/>
    <x v="735"/>
    <d v="2014-09-04T00:00:00"/>
    <s v="Standard Class"/>
    <x v="607"/>
    <s v="Kristina Nunn"/>
    <x v="2"/>
    <s v="United States"/>
    <x v="4"/>
    <x v="4"/>
    <n v="98105"/>
    <x v="1"/>
    <s v="FUR-TA-10000617"/>
    <x v="0"/>
    <x v="3"/>
    <s v="Hon Practical Foundations 30 x 60 Training Table, Light Gray/Charcoal"/>
    <n v="1137.75"/>
    <n v="5"/>
    <n v="0"/>
    <n v="250.30500000000004"/>
  </r>
  <r>
    <n v="2485"/>
    <s v="CA-2014-126067"/>
    <x v="3"/>
    <x v="735"/>
    <d v="2014-09-04T00:00:00"/>
    <s v="Standard Class"/>
    <x v="607"/>
    <s v="Kristina Nunn"/>
    <x v="2"/>
    <s v="United States"/>
    <x v="4"/>
    <x v="4"/>
    <n v="98105"/>
    <x v="1"/>
    <s v="OFF-BI-10001658"/>
    <x v="1"/>
    <x v="8"/>
    <s v="GBC Standard Therm-A-Bind Covers"/>
    <n v="99.680000000000021"/>
    <n v="5"/>
    <n v="0.2"/>
    <n v="32.396000000000001"/>
  </r>
  <r>
    <n v="2486"/>
    <s v="CA-2014-126067"/>
    <x v="3"/>
    <x v="735"/>
    <d v="2014-09-04T00:00:00"/>
    <s v="Standard Class"/>
    <x v="607"/>
    <s v="Kristina Nunn"/>
    <x v="2"/>
    <s v="United States"/>
    <x v="4"/>
    <x v="4"/>
    <n v="98105"/>
    <x v="1"/>
    <s v="OFF-AR-10003856"/>
    <x v="1"/>
    <x v="6"/>
    <s v="Newell 344"/>
    <n v="5.56"/>
    <n v="2"/>
    <n v="0"/>
    <n v="1.4455999999999998"/>
  </r>
  <r>
    <n v="2487"/>
    <s v="CA-2012-104514"/>
    <x v="1"/>
    <x v="98"/>
    <d v="2012-01-04T00:00:00"/>
    <s v="Second Class"/>
    <x v="118"/>
    <s v="Claudia Bergmann"/>
    <x v="1"/>
    <s v="United States"/>
    <x v="46"/>
    <x v="13"/>
    <n v="19711"/>
    <x v="3"/>
    <s v="OFF-ST-10001837"/>
    <x v="1"/>
    <x v="4"/>
    <s v="SAFCO Mobile Desk Side File, Wire Frame"/>
    <n v="85.52"/>
    <n v="2"/>
    <n v="0"/>
    <n v="22.235199999999999"/>
  </r>
  <r>
    <n v="2488"/>
    <s v="CA-2012-104514"/>
    <x v="1"/>
    <x v="98"/>
    <d v="2012-01-04T00:00:00"/>
    <s v="Second Class"/>
    <x v="118"/>
    <s v="Claudia Bergmann"/>
    <x v="1"/>
    <s v="United States"/>
    <x v="46"/>
    <x v="13"/>
    <n v="19711"/>
    <x v="3"/>
    <s v="OFF-AR-10001473"/>
    <x v="1"/>
    <x v="6"/>
    <s v="Newell 313"/>
    <n v="9.84"/>
    <n v="3"/>
    <n v="0"/>
    <n v="2.6568000000000005"/>
  </r>
  <r>
    <n v="2489"/>
    <s v="CA-2012-104514"/>
    <x v="1"/>
    <x v="98"/>
    <d v="2012-01-04T00:00:00"/>
    <s v="Second Class"/>
    <x v="118"/>
    <s v="Claudia Bergmann"/>
    <x v="1"/>
    <s v="United States"/>
    <x v="46"/>
    <x v="13"/>
    <n v="19711"/>
    <x v="3"/>
    <s v="OFF-PA-10004285"/>
    <x v="1"/>
    <x v="10"/>
    <s v="Xerox 1959"/>
    <n v="20.04"/>
    <n v="3"/>
    <n v="0"/>
    <n v="9.6191999999999993"/>
  </r>
  <r>
    <n v="2490"/>
    <s v="CA-2012-141040"/>
    <x v="1"/>
    <x v="330"/>
    <d v="2012-10-13T00:00:00"/>
    <s v="Second Class"/>
    <x v="621"/>
    <s v="Tim Brockman"/>
    <x v="0"/>
    <s v="United States"/>
    <x v="20"/>
    <x v="15"/>
    <n v="10024"/>
    <x v="3"/>
    <s v="TEC-PH-10001835"/>
    <x v="2"/>
    <x v="7"/>
    <s v="Jawbone JAMBOX Wireless Bluetooth Speaker"/>
    <n v="631.96"/>
    <n v="4"/>
    <n v="0"/>
    <n v="303.3408"/>
  </r>
  <r>
    <n v="2491"/>
    <s v="CA-2012-141040"/>
    <x v="1"/>
    <x v="330"/>
    <d v="2012-10-13T00:00:00"/>
    <s v="Second Class"/>
    <x v="621"/>
    <s v="Tim Brockman"/>
    <x v="0"/>
    <s v="United States"/>
    <x v="20"/>
    <x v="15"/>
    <n v="10024"/>
    <x v="3"/>
    <s v="OFF-PA-10002245"/>
    <x v="1"/>
    <x v="10"/>
    <s v="Xerox 1895"/>
    <n v="23.92"/>
    <n v="4"/>
    <n v="0"/>
    <n v="10.763999999999999"/>
  </r>
  <r>
    <n v="2492"/>
    <s v="CA-2011-113579"/>
    <x v="2"/>
    <x v="736"/>
    <d v="2011-12-15T00:00:00"/>
    <s v="Second Class"/>
    <x v="44"/>
    <s v="Katherine Ducich"/>
    <x v="0"/>
    <s v="United States"/>
    <x v="1"/>
    <x v="1"/>
    <n v="90049"/>
    <x v="1"/>
    <s v="OFF-PA-10001457"/>
    <x v="1"/>
    <x v="10"/>
    <s v="White GlueTop Scratch Pads"/>
    <n v="90.24"/>
    <n v="6"/>
    <n v="0"/>
    <n v="41.51039999999999"/>
  </r>
  <r>
    <n v="2493"/>
    <s v="CA-2011-144624"/>
    <x v="2"/>
    <x v="84"/>
    <d v="2011-11-23T00:00:00"/>
    <s v="Standard Class"/>
    <x v="622"/>
    <s v="John Murray"/>
    <x v="0"/>
    <s v="United States"/>
    <x v="312"/>
    <x v="15"/>
    <n v="14701"/>
    <x v="3"/>
    <s v="TEC-PH-10002885"/>
    <x v="2"/>
    <x v="7"/>
    <s v="Apple iPhone 5"/>
    <n v="4548.8100000000004"/>
    <n v="7"/>
    <n v="0"/>
    <n v="1228.1787000000004"/>
  </r>
  <r>
    <n v="2494"/>
    <s v="CA-2013-146206"/>
    <x v="0"/>
    <x v="545"/>
    <d v="2013-09-15T00:00:00"/>
    <s v="Second Class"/>
    <x v="409"/>
    <s v="Kean Thornton"/>
    <x v="0"/>
    <s v="United States"/>
    <x v="12"/>
    <x v="5"/>
    <n v="77095"/>
    <x v="2"/>
    <s v="FUR-TA-10004086"/>
    <x v="0"/>
    <x v="3"/>
    <s v="KI Adjustable-Height Table"/>
    <n v="300.93"/>
    <n v="5"/>
    <n v="0.3"/>
    <n v="-34.39200000000001"/>
  </r>
  <r>
    <n v="2495"/>
    <s v="CA-2013-146206"/>
    <x v="0"/>
    <x v="545"/>
    <d v="2013-09-15T00:00:00"/>
    <s v="Second Class"/>
    <x v="409"/>
    <s v="Kean Thornton"/>
    <x v="0"/>
    <s v="United States"/>
    <x v="12"/>
    <x v="5"/>
    <n v="77095"/>
    <x v="2"/>
    <s v="TEC-PH-10000895"/>
    <x v="2"/>
    <x v="7"/>
    <s v="Polycom VVX 310 VoIP phone"/>
    <n v="719.96"/>
    <n v="5"/>
    <n v="0.2"/>
    <n v="53.997000000000043"/>
  </r>
  <r>
    <n v="2496"/>
    <s v="CA-2011-136644"/>
    <x v="2"/>
    <x v="737"/>
    <d v="2011-06-22T00:00:00"/>
    <s v="Standard Class"/>
    <x v="623"/>
    <s v="Sonia Cooley"/>
    <x v="0"/>
    <s v="United States"/>
    <x v="313"/>
    <x v="14"/>
    <n v="46544"/>
    <x v="2"/>
    <s v="FUR-CH-10000225"/>
    <x v="0"/>
    <x v="1"/>
    <s v="Global Geo Office Task Chair, Gray"/>
    <n v="647.84"/>
    <n v="8"/>
    <n v="0"/>
    <n v="32.391999999999939"/>
  </r>
  <r>
    <n v="2497"/>
    <s v="CA-2012-122371"/>
    <x v="1"/>
    <x v="120"/>
    <d v="2012-10-01T00:00:00"/>
    <s v="Standard Class"/>
    <x v="354"/>
    <s v="Bryan Spruell"/>
    <x v="2"/>
    <s v="United States"/>
    <x v="70"/>
    <x v="1"/>
    <n v="92037"/>
    <x v="1"/>
    <s v="OFF-ST-10002370"/>
    <x v="1"/>
    <x v="4"/>
    <s v="Sortfiler Multipurpose Personal File Organizer, Black"/>
    <n v="64.17"/>
    <n v="3"/>
    <n v="0"/>
    <n v="18.609299999999998"/>
  </r>
  <r>
    <n v="2498"/>
    <s v="CA-2012-122371"/>
    <x v="1"/>
    <x v="120"/>
    <d v="2012-10-01T00:00:00"/>
    <s v="Standard Class"/>
    <x v="354"/>
    <s v="Bryan Spruell"/>
    <x v="2"/>
    <s v="United States"/>
    <x v="70"/>
    <x v="1"/>
    <n v="92037"/>
    <x v="1"/>
    <s v="OFF-EN-10000056"/>
    <x v="1"/>
    <x v="12"/>
    <s v="Cameo Buff Policy Envelopes"/>
    <n v="124.46"/>
    <n v="2"/>
    <n v="0"/>
    <n v="58.496199999999988"/>
  </r>
  <r>
    <n v="2499"/>
    <s v="CA-2013-126935"/>
    <x v="0"/>
    <x v="288"/>
    <d v="2013-05-25T00:00:00"/>
    <s v="Standard Class"/>
    <x v="387"/>
    <s v="Bill Tyler"/>
    <x v="1"/>
    <s v="United States"/>
    <x v="8"/>
    <x v="1"/>
    <n v="94109"/>
    <x v="1"/>
    <s v="OFF-BI-10004817"/>
    <x v="1"/>
    <x v="8"/>
    <s v="GBC Personal VeloBind Strips"/>
    <n v="9.5840000000000014"/>
    <n v="1"/>
    <n v="0.2"/>
    <n v="3.3543999999999996"/>
  </r>
  <r>
    <n v="2500"/>
    <s v="US-2014-133781"/>
    <x v="3"/>
    <x v="738"/>
    <d v="2014-06-24T00:00:00"/>
    <s v="First Class"/>
    <x v="419"/>
    <s v="Dan Campbell"/>
    <x v="0"/>
    <s v="United States"/>
    <x v="100"/>
    <x v="2"/>
    <n v="33178"/>
    <x v="0"/>
    <s v="OFF-EN-10004483"/>
    <x v="1"/>
    <x v="12"/>
    <s v="#10 White Business Envelopes,4 1/8 x 9 1/2"/>
    <n v="37.608000000000004"/>
    <n v="3"/>
    <n v="0.2"/>
    <n v="12.692699999999995"/>
  </r>
  <r>
    <n v="2501"/>
    <s v="CA-2014-131618"/>
    <x v="3"/>
    <x v="46"/>
    <d v="2014-06-21T00:00:00"/>
    <s v="First Class"/>
    <x v="624"/>
    <s v="Luke Schmidt"/>
    <x v="1"/>
    <s v="United States"/>
    <x v="242"/>
    <x v="10"/>
    <n v="60076"/>
    <x v="2"/>
    <s v="OFF-PA-10001892"/>
    <x v="1"/>
    <x v="10"/>
    <s v="Rediform Wirebound &quot;Phone Memo&quot; Message Book, 11 x 5-3/4"/>
    <n v="12.224"/>
    <n v="2"/>
    <n v="0.2"/>
    <n v="4.4311999999999996"/>
  </r>
  <r>
    <n v="2502"/>
    <s v="CA-2014-131618"/>
    <x v="3"/>
    <x v="46"/>
    <d v="2014-06-21T00:00:00"/>
    <s v="First Class"/>
    <x v="624"/>
    <s v="Luke Schmidt"/>
    <x v="1"/>
    <s v="United States"/>
    <x v="242"/>
    <x v="10"/>
    <n v="60076"/>
    <x v="2"/>
    <s v="OFF-BI-10000546"/>
    <x v="1"/>
    <x v="8"/>
    <s v="Avery Durable Binders"/>
    <n v="2.3039999999999994"/>
    <n v="4"/>
    <n v="0.8"/>
    <n v="-3.5711999999999993"/>
  </r>
  <r>
    <n v="2503"/>
    <s v="CA-2014-131618"/>
    <x v="3"/>
    <x v="46"/>
    <d v="2014-06-21T00:00:00"/>
    <s v="First Class"/>
    <x v="624"/>
    <s v="Luke Schmidt"/>
    <x v="1"/>
    <s v="United States"/>
    <x v="242"/>
    <x v="10"/>
    <n v="60076"/>
    <x v="2"/>
    <s v="OFF-BI-10001294"/>
    <x v="1"/>
    <x v="8"/>
    <s v="Fellowes Binding Cases"/>
    <n v="9.3599999999999977"/>
    <n v="4"/>
    <n v="0.8"/>
    <n v="-16.380000000000003"/>
  </r>
  <r>
    <n v="2504"/>
    <s v="CA-2013-149482"/>
    <x v="0"/>
    <x v="696"/>
    <d v="2013-11-20T00:00:00"/>
    <s v="Standard Class"/>
    <x v="625"/>
    <s v="Ralph Ritter"/>
    <x v="0"/>
    <s v="United States"/>
    <x v="8"/>
    <x v="1"/>
    <n v="94110"/>
    <x v="1"/>
    <s v="OFF-LA-10000248"/>
    <x v="1"/>
    <x v="2"/>
    <s v="Avery 52"/>
    <n v="7.38"/>
    <n v="2"/>
    <n v="0"/>
    <n v="3.4685999999999999"/>
  </r>
  <r>
    <n v="2505"/>
    <s v="CA-2011-143917"/>
    <x v="2"/>
    <x v="739"/>
    <d v="2011-07-27T00:00:00"/>
    <s v="Second Class"/>
    <x v="107"/>
    <s v="Ken Lonsdale"/>
    <x v="0"/>
    <s v="United States"/>
    <x v="8"/>
    <x v="1"/>
    <n v="94122"/>
    <x v="1"/>
    <s v="OFF-ST-10001228"/>
    <x v="1"/>
    <x v="4"/>
    <s v="Fellowes Personal Hanging Folder Files, Navy"/>
    <n v="53.72"/>
    <n v="4"/>
    <n v="0"/>
    <n v="15.041600000000003"/>
  </r>
  <r>
    <n v="2506"/>
    <s v="CA-2011-143917"/>
    <x v="2"/>
    <x v="739"/>
    <d v="2011-07-27T00:00:00"/>
    <s v="Second Class"/>
    <x v="107"/>
    <s v="Ken Lonsdale"/>
    <x v="0"/>
    <s v="United States"/>
    <x v="8"/>
    <x v="1"/>
    <n v="94122"/>
    <x v="1"/>
    <s v="OFF-SU-10000151"/>
    <x v="1"/>
    <x v="14"/>
    <s v="High Speed Automatic Electric Letter Opener"/>
    <n v="8187.65"/>
    <n v="5"/>
    <n v="0"/>
    <n v="327.50599999999963"/>
  </r>
  <r>
    <n v="2507"/>
    <s v="CA-2011-143917"/>
    <x v="2"/>
    <x v="739"/>
    <d v="2011-07-27T00:00:00"/>
    <s v="Second Class"/>
    <x v="107"/>
    <s v="Ken Lonsdale"/>
    <x v="0"/>
    <s v="United States"/>
    <x v="8"/>
    <x v="1"/>
    <n v="94122"/>
    <x v="1"/>
    <s v="FUR-FU-10004351"/>
    <x v="0"/>
    <x v="5"/>
    <s v="Staples"/>
    <n v="77.92"/>
    <n v="8"/>
    <n v="0"/>
    <n v="34.284800000000004"/>
  </r>
  <r>
    <n v="2508"/>
    <s v="CA-2012-120397"/>
    <x v="1"/>
    <x v="740"/>
    <d v="2012-07-02T00:00:00"/>
    <s v="Same Day"/>
    <x v="579"/>
    <s v="Richard Bierner"/>
    <x v="0"/>
    <s v="United States"/>
    <x v="12"/>
    <x v="5"/>
    <n v="77070"/>
    <x v="2"/>
    <s v="OFF-AP-10001293"/>
    <x v="1"/>
    <x v="9"/>
    <s v="Belkin 8 Outlet Surge Protector"/>
    <n v="32.783999999999992"/>
    <n v="4"/>
    <n v="0.8"/>
    <n v="-85.238399999999999"/>
  </r>
  <r>
    <n v="2509"/>
    <s v="CA-2014-163902"/>
    <x v="3"/>
    <x v="580"/>
    <d v="2014-03-09T00:00:00"/>
    <s v="Standard Class"/>
    <x v="199"/>
    <s v="Maribeth Yedwab"/>
    <x v="1"/>
    <s v="United States"/>
    <x v="1"/>
    <x v="1"/>
    <n v="90045"/>
    <x v="1"/>
    <s v="TEC-PH-10000675"/>
    <x v="2"/>
    <x v="7"/>
    <s v="Panasonic KX TS3282B Corded phone"/>
    <n v="196.77600000000001"/>
    <n v="3"/>
    <n v="0.2"/>
    <n v="14.758199999999995"/>
  </r>
  <r>
    <n v="2510"/>
    <s v="CA-2014-163902"/>
    <x v="3"/>
    <x v="580"/>
    <d v="2014-03-09T00:00:00"/>
    <s v="Standard Class"/>
    <x v="199"/>
    <s v="Maribeth Yedwab"/>
    <x v="1"/>
    <s v="United States"/>
    <x v="1"/>
    <x v="1"/>
    <n v="90045"/>
    <x v="1"/>
    <s v="TEC-AC-10000580"/>
    <x v="2"/>
    <x v="11"/>
    <s v="Logitech G13 Programmable Gameboard with LCD Display"/>
    <n v="479.93999999999994"/>
    <n v="6"/>
    <n v="0"/>
    <n v="52.79340000000002"/>
  </r>
  <r>
    <n v="2511"/>
    <s v="CA-2013-136812"/>
    <x v="0"/>
    <x v="741"/>
    <d v="2013-11-24T00:00:00"/>
    <s v="Standard Class"/>
    <x v="585"/>
    <s v="Arthur Wiediger"/>
    <x v="2"/>
    <s v="United States"/>
    <x v="268"/>
    <x v="26"/>
    <n v="73120"/>
    <x v="2"/>
    <s v="OFF-ST-10003470"/>
    <x v="1"/>
    <x v="4"/>
    <s v="Tennsco Snap-Together Open Shelving Units, Starter Sets and Add-On Units"/>
    <n v="1117.92"/>
    <n v="4"/>
    <n v="0"/>
    <n v="55.895999999999958"/>
  </r>
  <r>
    <n v="2512"/>
    <s v="CA-2012-102722"/>
    <x v="1"/>
    <x v="24"/>
    <d v="2012-04-19T00:00:00"/>
    <s v="First Class"/>
    <x v="608"/>
    <s v="Kelly Williams"/>
    <x v="0"/>
    <s v="United States"/>
    <x v="53"/>
    <x v="28"/>
    <n v="71203"/>
    <x v="0"/>
    <s v="TEC-AC-10003116"/>
    <x v="2"/>
    <x v="11"/>
    <s v="Memorex Froggy Flash Drive 8 GB"/>
    <n v="106.5"/>
    <n v="6"/>
    <n v="0"/>
    <n v="41.534999999999997"/>
  </r>
  <r>
    <n v="2513"/>
    <s v="CA-2014-155089"/>
    <x v="3"/>
    <x v="574"/>
    <d v="2014-12-07T00:00:00"/>
    <s v="Standard Class"/>
    <x v="626"/>
    <s v="Daniel Byrd"/>
    <x v="2"/>
    <s v="United States"/>
    <x v="67"/>
    <x v="2"/>
    <n v="33614"/>
    <x v="0"/>
    <s v="OFF-BI-10002429"/>
    <x v="1"/>
    <x v="8"/>
    <s v="Premier Elliptical Ring Binder, Black"/>
    <n v="45.660000000000011"/>
    <n v="5"/>
    <n v="0.7"/>
    <n v="-33.483999999999995"/>
  </r>
  <r>
    <n v="2514"/>
    <s v="CA-2013-124506"/>
    <x v="0"/>
    <x v="583"/>
    <d v="2013-11-18T00:00:00"/>
    <s v="Standard Class"/>
    <x v="179"/>
    <s v="Brenda Bowman"/>
    <x v="1"/>
    <s v="United States"/>
    <x v="22"/>
    <x v="10"/>
    <n v="60623"/>
    <x v="2"/>
    <s v="TEC-AC-10003280"/>
    <x v="2"/>
    <x v="11"/>
    <s v="Belkin F8E887 USB Wired Ergonomic Keyboard"/>
    <n v="95.968000000000004"/>
    <n v="4"/>
    <n v="0.2"/>
    <n v="1.1995999999999931"/>
  </r>
  <r>
    <n v="2515"/>
    <s v="CA-2013-124506"/>
    <x v="0"/>
    <x v="583"/>
    <d v="2013-11-18T00:00:00"/>
    <s v="Standard Class"/>
    <x v="179"/>
    <s v="Brenda Bowman"/>
    <x v="1"/>
    <s v="United States"/>
    <x v="22"/>
    <x v="10"/>
    <n v="60623"/>
    <x v="2"/>
    <s v="FUR-CH-10004540"/>
    <x v="0"/>
    <x v="1"/>
    <s v="Global Chrome Stack Chair"/>
    <n v="47.991999999999997"/>
    <n v="2"/>
    <n v="0.3"/>
    <n v="-2.0567999999999991"/>
  </r>
  <r>
    <n v="2516"/>
    <s v="CA-2011-106572"/>
    <x v="2"/>
    <x v="742"/>
    <d v="2011-09-10T00:00:00"/>
    <s v="Standard Class"/>
    <x v="413"/>
    <s v="Nora Preis"/>
    <x v="0"/>
    <s v="United States"/>
    <x v="256"/>
    <x v="24"/>
    <n v="43402"/>
    <x v="3"/>
    <s v="OFF-ST-10000585"/>
    <x v="1"/>
    <x v="4"/>
    <s v="Economy Rollaway Files"/>
    <n v="264.32"/>
    <n v="2"/>
    <n v="0.2"/>
    <n v="19.823999999999998"/>
  </r>
  <r>
    <n v="2517"/>
    <s v="CA-2011-128888"/>
    <x v="2"/>
    <x v="647"/>
    <d v="2011-11-22T00:00:00"/>
    <s v="Standard Class"/>
    <x v="287"/>
    <s v="Peter Bühler"/>
    <x v="0"/>
    <s v="United States"/>
    <x v="12"/>
    <x v="5"/>
    <n v="77095"/>
    <x v="2"/>
    <s v="OFF-EN-10003001"/>
    <x v="1"/>
    <x v="12"/>
    <s v="Ames Color-File Green Diamond Border X-ray Mailers"/>
    <n v="604.65600000000006"/>
    <n v="9"/>
    <n v="0.2"/>
    <n v="204.07139999999995"/>
  </r>
  <r>
    <n v="2518"/>
    <s v="CA-2014-123134"/>
    <x v="3"/>
    <x v="743"/>
    <d v="2014-05-08T00:00:00"/>
    <s v="Standard Class"/>
    <x v="61"/>
    <s v="Dorothy Wardle"/>
    <x v="1"/>
    <s v="United States"/>
    <x v="58"/>
    <x v="30"/>
    <n v="7090"/>
    <x v="3"/>
    <s v="FUR-FU-10003975"/>
    <x v="0"/>
    <x v="5"/>
    <s v="Eldon Advantage Chair Mats for Low to Medium Pile Carpets"/>
    <n v="129.93"/>
    <n v="3"/>
    <n v="0"/>
    <n v="12.992999999999988"/>
  </r>
  <r>
    <n v="2519"/>
    <s v="CA-2013-124352"/>
    <x v="0"/>
    <x v="680"/>
    <d v="2013-10-22T00:00:00"/>
    <s v="Standard Class"/>
    <x v="522"/>
    <s v="Cynthia Delaney"/>
    <x v="2"/>
    <s v="United States"/>
    <x v="268"/>
    <x v="26"/>
    <n v="73120"/>
    <x v="2"/>
    <s v="OFF-LA-10004559"/>
    <x v="1"/>
    <x v="2"/>
    <s v="Avery 49"/>
    <n v="20.16"/>
    <n v="7"/>
    <n v="0"/>
    <n v="9.8783999999999992"/>
  </r>
  <r>
    <n v="2520"/>
    <s v="CA-2013-124352"/>
    <x v="0"/>
    <x v="680"/>
    <d v="2013-10-22T00:00:00"/>
    <s v="Standard Class"/>
    <x v="522"/>
    <s v="Cynthia Delaney"/>
    <x v="2"/>
    <s v="United States"/>
    <x v="268"/>
    <x v="26"/>
    <n v="73120"/>
    <x v="2"/>
    <s v="OFF-LA-10003223"/>
    <x v="1"/>
    <x v="2"/>
    <s v="Avery 508"/>
    <n v="29.46"/>
    <n v="6"/>
    <n v="0"/>
    <n v="14.4354"/>
  </r>
  <r>
    <n v="2521"/>
    <s v="CA-2013-124352"/>
    <x v="0"/>
    <x v="680"/>
    <d v="2013-10-22T00:00:00"/>
    <s v="Standard Class"/>
    <x v="522"/>
    <s v="Cynthia Delaney"/>
    <x v="2"/>
    <s v="United States"/>
    <x v="268"/>
    <x v="26"/>
    <n v="73120"/>
    <x v="2"/>
    <s v="OFF-AP-10002651"/>
    <x v="1"/>
    <x v="9"/>
    <s v="Hoover Upright Vacuum With Dirt Cup"/>
    <n v="868.58999999999992"/>
    <n v="3"/>
    <n v="0"/>
    <n v="251.89109999999988"/>
  </r>
  <r>
    <n v="2522"/>
    <s v="CA-2013-124352"/>
    <x v="0"/>
    <x v="680"/>
    <d v="2013-10-22T00:00:00"/>
    <s v="Standard Class"/>
    <x v="522"/>
    <s v="Cynthia Delaney"/>
    <x v="2"/>
    <s v="United States"/>
    <x v="268"/>
    <x v="26"/>
    <n v="73120"/>
    <x v="2"/>
    <s v="OFF-PA-10003177"/>
    <x v="1"/>
    <x v="10"/>
    <s v="Xerox 1999"/>
    <n v="12.96"/>
    <n v="2"/>
    <n v="0"/>
    <n v="6.2208000000000006"/>
  </r>
  <r>
    <n v="2523"/>
    <s v="CA-2013-124352"/>
    <x v="0"/>
    <x v="680"/>
    <d v="2013-10-22T00:00:00"/>
    <s v="Standard Class"/>
    <x v="522"/>
    <s v="Cynthia Delaney"/>
    <x v="2"/>
    <s v="United States"/>
    <x v="268"/>
    <x v="26"/>
    <n v="73120"/>
    <x v="2"/>
    <s v="TEC-PH-10003442"/>
    <x v="2"/>
    <x v="7"/>
    <s v="Samsung Replacement EH64AVFWE Premium Headset"/>
    <n v="5.5"/>
    <n v="1"/>
    <n v="0"/>
    <n v="1.375"/>
  </r>
  <r>
    <n v="2524"/>
    <s v="CA-2013-124352"/>
    <x v="0"/>
    <x v="680"/>
    <d v="2013-10-22T00:00:00"/>
    <s v="Standard Class"/>
    <x v="522"/>
    <s v="Cynthia Delaney"/>
    <x v="2"/>
    <s v="United States"/>
    <x v="268"/>
    <x v="26"/>
    <n v="73120"/>
    <x v="2"/>
    <s v="OFF-BI-10000977"/>
    <x v="1"/>
    <x v="8"/>
    <s v="Ibico Plastic Spiral Binding Combs"/>
    <n v="121.6"/>
    <n v="4"/>
    <n v="0"/>
    <n v="55.935999999999993"/>
  </r>
  <r>
    <n v="2525"/>
    <s v="CA-2012-124541"/>
    <x v="1"/>
    <x v="744"/>
    <d v="2012-04-10T00:00:00"/>
    <s v="Standard Class"/>
    <x v="627"/>
    <s v="Thomas Thornton"/>
    <x v="0"/>
    <s v="United States"/>
    <x v="12"/>
    <x v="5"/>
    <n v="77041"/>
    <x v="2"/>
    <s v="OFF-AR-10004078"/>
    <x v="1"/>
    <x v="6"/>
    <s v="Newell 312"/>
    <n v="42.047999999999995"/>
    <n v="9"/>
    <n v="0.2"/>
    <n v="5.2559999999999985"/>
  </r>
  <r>
    <n v="2526"/>
    <s v="CA-2012-124541"/>
    <x v="1"/>
    <x v="744"/>
    <d v="2012-04-10T00:00:00"/>
    <s v="Standard Class"/>
    <x v="627"/>
    <s v="Thomas Thornton"/>
    <x v="0"/>
    <s v="United States"/>
    <x v="12"/>
    <x v="5"/>
    <n v="77041"/>
    <x v="2"/>
    <s v="TEC-AC-10002550"/>
    <x v="2"/>
    <x v="11"/>
    <s v="Maxell 4.7GB DVD-RW 3/Pack"/>
    <n v="25.488"/>
    <n v="2"/>
    <n v="0.2"/>
    <n v="4.4603999999999999"/>
  </r>
  <r>
    <n v="2527"/>
    <s v="CA-2012-124541"/>
    <x v="1"/>
    <x v="744"/>
    <d v="2012-04-10T00:00:00"/>
    <s v="Standard Class"/>
    <x v="627"/>
    <s v="Thomas Thornton"/>
    <x v="0"/>
    <s v="United States"/>
    <x v="12"/>
    <x v="5"/>
    <n v="77041"/>
    <x v="2"/>
    <s v="OFF-BI-10004965"/>
    <x v="1"/>
    <x v="8"/>
    <s v="Ibico Covers for Plastic or Wire Binding Elements"/>
    <n v="6.8999999999999986"/>
    <n v="3"/>
    <n v="0.8"/>
    <n v="-12.075000000000003"/>
  </r>
  <r>
    <n v="2528"/>
    <s v="CA-2012-124541"/>
    <x v="1"/>
    <x v="744"/>
    <d v="2012-04-10T00:00:00"/>
    <s v="Standard Class"/>
    <x v="627"/>
    <s v="Thomas Thornton"/>
    <x v="0"/>
    <s v="United States"/>
    <x v="12"/>
    <x v="5"/>
    <n v="77041"/>
    <x v="2"/>
    <s v="OFF-BI-10004209"/>
    <x v="1"/>
    <x v="8"/>
    <s v="Fellowes Twister Kit, Gray/Clear, 3/pkg"/>
    <n v="9.6479999999999961"/>
    <n v="6"/>
    <n v="0.8"/>
    <n v="-16.884"/>
  </r>
  <r>
    <n v="2529"/>
    <s v="CA-2012-124541"/>
    <x v="1"/>
    <x v="744"/>
    <d v="2012-04-10T00:00:00"/>
    <s v="Standard Class"/>
    <x v="627"/>
    <s v="Thomas Thornton"/>
    <x v="0"/>
    <s v="United States"/>
    <x v="12"/>
    <x v="5"/>
    <n v="77041"/>
    <x v="2"/>
    <s v="OFF-PA-10001526"/>
    <x v="1"/>
    <x v="10"/>
    <s v="Xerox 1949"/>
    <n v="7.9680000000000009"/>
    <n v="2"/>
    <n v="0.2"/>
    <n v="2.8884000000000007"/>
  </r>
  <r>
    <n v="2530"/>
    <s v="CA-2011-108707"/>
    <x v="2"/>
    <x v="745"/>
    <d v="2011-10-29T00:00:00"/>
    <s v="Standard Class"/>
    <x v="626"/>
    <s v="Daniel Byrd"/>
    <x v="2"/>
    <s v="United States"/>
    <x v="2"/>
    <x v="2"/>
    <n v="33311"/>
    <x v="0"/>
    <s v="OFF-PA-10000788"/>
    <x v="1"/>
    <x v="10"/>
    <s v="Xerox 210"/>
    <n v="10.368000000000002"/>
    <n v="2"/>
    <n v="0.2"/>
    <n v="3.6288"/>
  </r>
  <r>
    <n v="2531"/>
    <s v="CA-2011-111500"/>
    <x v="2"/>
    <x v="654"/>
    <d v="2011-08-21T00:00:00"/>
    <s v="Standard Class"/>
    <x v="137"/>
    <s v="Don Jones"/>
    <x v="1"/>
    <s v="United States"/>
    <x v="290"/>
    <x v="36"/>
    <n v="72209"/>
    <x v="0"/>
    <s v="OFF-PA-10000595"/>
    <x v="1"/>
    <x v="10"/>
    <s v="Xerox 1929"/>
    <n v="114.2"/>
    <n v="5"/>
    <n v="0"/>
    <n v="52.531999999999996"/>
  </r>
  <r>
    <n v="2532"/>
    <s v="CA-2011-111500"/>
    <x v="2"/>
    <x v="654"/>
    <d v="2011-08-21T00:00:00"/>
    <s v="Standard Class"/>
    <x v="137"/>
    <s v="Don Jones"/>
    <x v="1"/>
    <s v="United States"/>
    <x v="290"/>
    <x v="36"/>
    <n v="72209"/>
    <x v="0"/>
    <s v="OFF-BI-10000829"/>
    <x v="1"/>
    <x v="8"/>
    <s v="Avery Non-Stick Binders"/>
    <n v="17.96"/>
    <n v="4"/>
    <n v="0"/>
    <n v="8.2615999999999996"/>
  </r>
  <r>
    <n v="2533"/>
    <s v="CA-2011-111500"/>
    <x v="2"/>
    <x v="654"/>
    <d v="2011-08-21T00:00:00"/>
    <s v="Standard Class"/>
    <x v="137"/>
    <s v="Don Jones"/>
    <x v="1"/>
    <s v="United States"/>
    <x v="290"/>
    <x v="36"/>
    <n v="72209"/>
    <x v="0"/>
    <s v="OFF-FA-10002676"/>
    <x v="1"/>
    <x v="13"/>
    <s v="Colored Push Pins"/>
    <n v="12.67"/>
    <n v="7"/>
    <n v="0"/>
    <n v="4.5611999999999995"/>
  </r>
  <r>
    <n v="2534"/>
    <s v="CA-2011-111500"/>
    <x v="2"/>
    <x v="654"/>
    <d v="2011-08-21T00:00:00"/>
    <s v="Standard Class"/>
    <x v="137"/>
    <s v="Don Jones"/>
    <x v="1"/>
    <s v="United States"/>
    <x v="290"/>
    <x v="36"/>
    <n v="72209"/>
    <x v="0"/>
    <s v="TEC-AC-10000844"/>
    <x v="2"/>
    <x v="11"/>
    <s v="Logitech Gaming G510s - Keyboard"/>
    <n v="339.96"/>
    <n v="4"/>
    <n v="0"/>
    <n v="122.38559999999998"/>
  </r>
  <r>
    <n v="2535"/>
    <s v="US-2014-117723"/>
    <x v="3"/>
    <x v="733"/>
    <d v="2014-08-19T00:00:00"/>
    <s v="Second Class"/>
    <x v="393"/>
    <s v="Dionis Lloyd"/>
    <x v="1"/>
    <s v="United States"/>
    <x v="10"/>
    <x v="9"/>
    <n v="19120"/>
    <x v="3"/>
    <s v="OFF-ST-10004459"/>
    <x v="1"/>
    <x v="4"/>
    <s v="Tennsco Single-Tier Lockers"/>
    <n v="1801.6320000000001"/>
    <n v="6"/>
    <n v="0.2"/>
    <n v="-337.80600000000004"/>
  </r>
  <r>
    <n v="2536"/>
    <s v="CA-2012-143238"/>
    <x v="1"/>
    <x v="684"/>
    <d v="2012-09-08T00:00:00"/>
    <s v="First Class"/>
    <x v="628"/>
    <s v="Lori Olson"/>
    <x v="1"/>
    <s v="United States"/>
    <x v="314"/>
    <x v="1"/>
    <n v="92253"/>
    <x v="1"/>
    <s v="TEC-AC-10003499"/>
    <x v="2"/>
    <x v="11"/>
    <s v="Memorex Mini Travel Drive 8 GB USB 2.0 Flash Drive"/>
    <n v="46.32"/>
    <n v="4"/>
    <n v="0"/>
    <n v="18.064800000000002"/>
  </r>
  <r>
    <n v="2537"/>
    <s v="CA-2012-168746"/>
    <x v="1"/>
    <x v="746"/>
    <d v="2012-01-29T00:00:00"/>
    <s v="Second Class"/>
    <x v="277"/>
    <s v="Seth Vernon"/>
    <x v="0"/>
    <s v="United States"/>
    <x v="138"/>
    <x v="24"/>
    <n v="44105"/>
    <x v="3"/>
    <s v="FUR-CH-10000513"/>
    <x v="0"/>
    <x v="1"/>
    <s v="High-Back Leather Manager's Chair"/>
    <n v="181.98599999999999"/>
    <n v="2"/>
    <n v="0.3"/>
    <n v="-54.595799999999997"/>
  </r>
  <r>
    <n v="2538"/>
    <s v="CA-2012-168746"/>
    <x v="1"/>
    <x v="746"/>
    <d v="2012-01-29T00:00:00"/>
    <s v="Second Class"/>
    <x v="277"/>
    <s v="Seth Vernon"/>
    <x v="0"/>
    <s v="United States"/>
    <x v="138"/>
    <x v="24"/>
    <n v="44105"/>
    <x v="3"/>
    <s v="TEC-PH-10000895"/>
    <x v="2"/>
    <x v="7"/>
    <s v="Polycom VVX 310 VoIP phone"/>
    <n v="431.976"/>
    <n v="4"/>
    <n v="0.4"/>
    <n v="-100.7944"/>
  </r>
  <r>
    <n v="2539"/>
    <s v="CA-2012-168746"/>
    <x v="1"/>
    <x v="746"/>
    <d v="2012-01-29T00:00:00"/>
    <s v="Second Class"/>
    <x v="277"/>
    <s v="Seth Vernon"/>
    <x v="0"/>
    <s v="United States"/>
    <x v="138"/>
    <x v="24"/>
    <n v="44105"/>
    <x v="3"/>
    <s v="TEC-PH-10002555"/>
    <x v="2"/>
    <x v="7"/>
    <s v="Nortel Meridian M5316 Digital phone"/>
    <n v="155.36999999999998"/>
    <n v="1"/>
    <n v="0.4"/>
    <n v="-36.253"/>
  </r>
  <r>
    <n v="2540"/>
    <s v="CA-2012-113404"/>
    <x v="1"/>
    <x v="747"/>
    <d v="2012-07-16T00:00:00"/>
    <s v="Same Day"/>
    <x v="613"/>
    <s v="Eleni McCrary"/>
    <x v="1"/>
    <s v="United States"/>
    <x v="8"/>
    <x v="1"/>
    <n v="94122"/>
    <x v="1"/>
    <s v="FUR-CH-10003312"/>
    <x v="0"/>
    <x v="1"/>
    <s v="Hon 2090 “Pillow Soft” Series Mid Back Swivel/Tilt Chairs"/>
    <n v="1348.7040000000002"/>
    <n v="6"/>
    <n v="0.2"/>
    <n v="-219.16440000000023"/>
  </r>
  <r>
    <n v="2541"/>
    <s v="CA-2012-113404"/>
    <x v="1"/>
    <x v="747"/>
    <d v="2012-07-16T00:00:00"/>
    <s v="Same Day"/>
    <x v="613"/>
    <s v="Eleni McCrary"/>
    <x v="1"/>
    <s v="United States"/>
    <x v="8"/>
    <x v="1"/>
    <n v="94122"/>
    <x v="1"/>
    <s v="FUR-CH-10004086"/>
    <x v="0"/>
    <x v="1"/>
    <s v="Hon 4070 Series Pagoda Armless Upholstered Stacking Chairs"/>
    <n v="700.15200000000004"/>
    <n v="3"/>
    <n v="0.2"/>
    <n v="78.767099999999971"/>
  </r>
  <r>
    <n v="2542"/>
    <s v="CA-2013-144792"/>
    <x v="0"/>
    <x v="567"/>
    <d v="2013-05-05T00:00:00"/>
    <s v="Standard Class"/>
    <x v="629"/>
    <s v="Ken Dana"/>
    <x v="1"/>
    <s v="United States"/>
    <x v="48"/>
    <x v="16"/>
    <n v="85254"/>
    <x v="1"/>
    <s v="FUR-FU-10002759"/>
    <x v="0"/>
    <x v="5"/>
    <s v="12-1/2 Diameter Round Wall Clock"/>
    <n v="111.88800000000001"/>
    <n v="7"/>
    <n v="0.2"/>
    <n v="22.377600000000001"/>
  </r>
  <r>
    <n v="2543"/>
    <s v="CA-2011-164385"/>
    <x v="2"/>
    <x v="467"/>
    <d v="2011-10-01T00:00:00"/>
    <s v="Second Class"/>
    <x v="630"/>
    <s v="Nicole Brennan"/>
    <x v="1"/>
    <s v="United States"/>
    <x v="10"/>
    <x v="9"/>
    <n v="19134"/>
    <x v="3"/>
    <s v="OFF-AP-10002191"/>
    <x v="1"/>
    <x v="9"/>
    <s v="Belkin 8 Outlet SurgeMaster II Gold Surge Protector"/>
    <n v="143.952"/>
    <n v="3"/>
    <n v="0.2"/>
    <n v="14.39520000000001"/>
  </r>
  <r>
    <n v="2544"/>
    <s v="US-2013-114174"/>
    <x v="0"/>
    <x v="162"/>
    <d v="2013-09-15T00:00:00"/>
    <s v="Standard Class"/>
    <x v="399"/>
    <s v="Anne Pryor"/>
    <x v="2"/>
    <s v="United States"/>
    <x v="303"/>
    <x v="31"/>
    <n v="2148"/>
    <x v="3"/>
    <s v="FUR-BO-10003450"/>
    <x v="0"/>
    <x v="0"/>
    <s v="Bush Westfield Collection Bookcases, Dark Cherry Finish"/>
    <n v="173.94"/>
    <n v="3"/>
    <n v="0"/>
    <n v="13.915199999999992"/>
  </r>
  <r>
    <n v="2545"/>
    <s v="US-2013-114174"/>
    <x v="0"/>
    <x v="162"/>
    <d v="2013-09-15T00:00:00"/>
    <s v="Standard Class"/>
    <x v="399"/>
    <s v="Anne Pryor"/>
    <x v="2"/>
    <s v="United States"/>
    <x v="303"/>
    <x v="31"/>
    <n v="2148"/>
    <x v="3"/>
    <s v="OFF-LA-10000248"/>
    <x v="1"/>
    <x v="2"/>
    <s v="Avery 52"/>
    <n v="14.76"/>
    <n v="4"/>
    <n v="0"/>
    <n v="6.9371999999999998"/>
  </r>
  <r>
    <n v="2546"/>
    <s v="CA-2014-108070"/>
    <x v="3"/>
    <x v="513"/>
    <d v="2014-04-21T00:00:00"/>
    <s v="Standard Class"/>
    <x v="32"/>
    <s v="Joel Eaton"/>
    <x v="0"/>
    <s v="United States"/>
    <x v="49"/>
    <x v="1"/>
    <n v="95123"/>
    <x v="1"/>
    <s v="OFF-ST-10004804"/>
    <x v="1"/>
    <x v="4"/>
    <s v="Belkin 19&quot; Vented Equipment Shelf, Black"/>
    <n v="205.92"/>
    <n v="4"/>
    <n v="0"/>
    <n v="2.0592000000000041"/>
  </r>
  <r>
    <n v="2547"/>
    <s v="CA-2014-108070"/>
    <x v="3"/>
    <x v="513"/>
    <d v="2014-04-21T00:00:00"/>
    <s v="Standard Class"/>
    <x v="32"/>
    <s v="Joel Eaton"/>
    <x v="0"/>
    <s v="United States"/>
    <x v="49"/>
    <x v="1"/>
    <n v="95123"/>
    <x v="1"/>
    <s v="FUR-BO-10001337"/>
    <x v="0"/>
    <x v="0"/>
    <s v="O'Sullivan Living Dimensions 2-Shelf Bookcases"/>
    <n v="102.833"/>
    <n v="1"/>
    <n v="0.15"/>
    <n v="-6.0489999999999995"/>
  </r>
  <r>
    <n v="2548"/>
    <s v="US-2012-128090"/>
    <x v="1"/>
    <x v="748"/>
    <d v="2012-08-22T00:00:00"/>
    <s v="Standard Class"/>
    <x v="622"/>
    <s v="John Murray"/>
    <x v="0"/>
    <s v="United States"/>
    <x v="42"/>
    <x v="16"/>
    <n v="85023"/>
    <x v="1"/>
    <s v="OFF-AR-10002255"/>
    <x v="1"/>
    <x v="6"/>
    <s v="Newell 346"/>
    <n v="2.3039999999999998"/>
    <n v="1"/>
    <n v="0.2"/>
    <n v="0.25919999999999999"/>
  </r>
  <r>
    <n v="2549"/>
    <s v="US-2012-128090"/>
    <x v="1"/>
    <x v="748"/>
    <d v="2012-08-22T00:00:00"/>
    <s v="Standard Class"/>
    <x v="622"/>
    <s v="John Murray"/>
    <x v="0"/>
    <s v="United States"/>
    <x v="42"/>
    <x v="16"/>
    <n v="85023"/>
    <x v="1"/>
    <s v="TEC-PH-10002624"/>
    <x v="2"/>
    <x v="7"/>
    <s v="Samsung Galaxy S4 Mini"/>
    <n v="1879.96"/>
    <n v="5"/>
    <n v="0.2"/>
    <n v="211.49549999999977"/>
  </r>
  <r>
    <n v="2550"/>
    <s v="US-2012-128090"/>
    <x v="1"/>
    <x v="748"/>
    <d v="2012-08-22T00:00:00"/>
    <s v="Standard Class"/>
    <x v="622"/>
    <s v="John Murray"/>
    <x v="0"/>
    <s v="United States"/>
    <x v="42"/>
    <x v="16"/>
    <n v="85023"/>
    <x v="1"/>
    <s v="OFF-PA-10001878"/>
    <x v="1"/>
    <x v="10"/>
    <s v="Xerox 1891"/>
    <n v="313.024"/>
    <n v="8"/>
    <n v="0.2"/>
    <n v="105.64559999999997"/>
  </r>
  <r>
    <n v="2551"/>
    <s v="US-2012-128090"/>
    <x v="1"/>
    <x v="748"/>
    <d v="2012-08-22T00:00:00"/>
    <s v="Standard Class"/>
    <x v="622"/>
    <s v="John Murray"/>
    <x v="0"/>
    <s v="United States"/>
    <x v="42"/>
    <x v="16"/>
    <n v="85023"/>
    <x v="1"/>
    <s v="OFF-LA-10000452"/>
    <x v="1"/>
    <x v="2"/>
    <s v="Avery 488"/>
    <n v="5.04"/>
    <n v="2"/>
    <n v="0.2"/>
    <n v="1.764"/>
  </r>
  <r>
    <n v="2552"/>
    <s v="CA-2014-101042"/>
    <x v="3"/>
    <x v="123"/>
    <d v="2014-11-24T00:00:00"/>
    <s v="Standard Class"/>
    <x v="455"/>
    <s v="Adrian Barton"/>
    <x v="0"/>
    <s v="United States"/>
    <x v="0"/>
    <x v="0"/>
    <n v="42420"/>
    <x v="0"/>
    <s v="FUR-FU-10004665"/>
    <x v="0"/>
    <x v="5"/>
    <s v="3M Polarizing Task Lamp with Clamp Arm, Light Gray"/>
    <n v="821.87999999999988"/>
    <n v="6"/>
    <n v="0"/>
    <n v="213.68880000000001"/>
  </r>
  <r>
    <n v="2553"/>
    <s v="CA-2014-101042"/>
    <x v="3"/>
    <x v="123"/>
    <d v="2014-11-24T00:00:00"/>
    <s v="Standard Class"/>
    <x v="455"/>
    <s v="Adrian Barton"/>
    <x v="0"/>
    <s v="United States"/>
    <x v="0"/>
    <x v="0"/>
    <n v="42420"/>
    <x v="0"/>
    <s v="OFF-BI-10000088"/>
    <x v="1"/>
    <x v="8"/>
    <s v="GBC Imprintable Covers"/>
    <n v="21.96"/>
    <n v="2"/>
    <n v="0"/>
    <n v="10.760400000000001"/>
  </r>
  <r>
    <n v="2554"/>
    <s v="CA-2013-155439"/>
    <x v="0"/>
    <x v="749"/>
    <d v="2013-09-19T00:00:00"/>
    <s v="Standard Class"/>
    <x v="43"/>
    <s v="Parhena Norris"/>
    <x v="2"/>
    <s v="United States"/>
    <x v="29"/>
    <x v="20"/>
    <n v="29203"/>
    <x v="0"/>
    <s v="OFF-PA-10000029"/>
    <x v="1"/>
    <x v="10"/>
    <s v="Xerox 224"/>
    <n v="25.92"/>
    <n v="4"/>
    <n v="0"/>
    <n v="12.441600000000001"/>
  </r>
  <r>
    <n v="2555"/>
    <s v="CA-2013-118626"/>
    <x v="0"/>
    <x v="243"/>
    <d v="2013-08-21T00:00:00"/>
    <s v="Standard Class"/>
    <x v="547"/>
    <s v="John Castell"/>
    <x v="0"/>
    <s v="United States"/>
    <x v="315"/>
    <x v="2"/>
    <n v="32303"/>
    <x v="0"/>
    <s v="TEC-PH-10000369"/>
    <x v="2"/>
    <x v="7"/>
    <s v="HTC One Mini"/>
    <n v="705.54399999999998"/>
    <n v="7"/>
    <n v="0.2"/>
    <n v="70.554400000000072"/>
  </r>
  <r>
    <n v="2556"/>
    <s v="CA-2012-111458"/>
    <x v="1"/>
    <x v="120"/>
    <d v="2012-09-30T00:00:00"/>
    <s v="Standard Class"/>
    <x v="58"/>
    <s v="Philip Fox"/>
    <x v="0"/>
    <s v="United States"/>
    <x v="20"/>
    <x v="15"/>
    <n v="10035"/>
    <x v="3"/>
    <s v="TEC-AC-10001590"/>
    <x v="2"/>
    <x v="11"/>
    <s v="Dell Slim USB Multimedia Keyboard"/>
    <n v="50"/>
    <n v="2"/>
    <n v="0"/>
    <n v="12"/>
  </r>
  <r>
    <n v="2557"/>
    <s v="US-2013-126844"/>
    <x v="0"/>
    <x v="750"/>
    <d v="2013-10-15T00:00:00"/>
    <s v="Standard Class"/>
    <x v="308"/>
    <s v="Bart Watters"/>
    <x v="1"/>
    <s v="United States"/>
    <x v="12"/>
    <x v="5"/>
    <n v="77070"/>
    <x v="2"/>
    <s v="FUR-FU-10004909"/>
    <x v="0"/>
    <x v="5"/>
    <s v="Contemporary Wood/Metal Frame"/>
    <n v="51.712000000000003"/>
    <n v="8"/>
    <n v="0.6"/>
    <n v="-32.320000000000007"/>
  </r>
  <r>
    <n v="2558"/>
    <s v="US-2012-112508"/>
    <x v="1"/>
    <x v="539"/>
    <d v="2012-03-30T00:00:00"/>
    <s v="Standard Class"/>
    <x v="130"/>
    <s v="Ben Peterman"/>
    <x v="1"/>
    <s v="United States"/>
    <x v="197"/>
    <x v="2"/>
    <n v="33065"/>
    <x v="0"/>
    <s v="OFF-AP-10002287"/>
    <x v="1"/>
    <x v="9"/>
    <s v="Eureka Sanitaire  Multi-Pro Heavy-Duty Upright, Disposable Bags"/>
    <n v="6.9920000000000009"/>
    <n v="2"/>
    <n v="0.2"/>
    <n v="0.52439999999999998"/>
  </r>
  <r>
    <n v="2559"/>
    <s v="CA-2012-147788"/>
    <x v="1"/>
    <x v="70"/>
    <d v="2012-06-04T00:00:00"/>
    <s v="Standard Class"/>
    <x v="612"/>
    <s v="Tamara Manning"/>
    <x v="0"/>
    <s v="United States"/>
    <x v="11"/>
    <x v="7"/>
    <n v="84057"/>
    <x v="1"/>
    <s v="FUR-BO-10004357"/>
    <x v="0"/>
    <x v="0"/>
    <s v="O'Sullivan Living Dimensions 3-Shelf Bookcases"/>
    <n v="1406.86"/>
    <n v="7"/>
    <n v="0"/>
    <n v="140.68599999999989"/>
  </r>
  <r>
    <n v="2560"/>
    <s v="CA-2012-147788"/>
    <x v="1"/>
    <x v="70"/>
    <d v="2012-06-04T00:00:00"/>
    <s v="Standard Class"/>
    <x v="612"/>
    <s v="Tamara Manning"/>
    <x v="0"/>
    <s v="United States"/>
    <x v="11"/>
    <x v="7"/>
    <n v="84057"/>
    <x v="1"/>
    <s v="OFF-LA-10003766"/>
    <x v="1"/>
    <x v="2"/>
    <s v="Self-Adhesive Removable Labels"/>
    <n v="15.75"/>
    <n v="5"/>
    <n v="0"/>
    <n v="7.5600000000000005"/>
  </r>
  <r>
    <n v="2561"/>
    <s v="CA-2012-147788"/>
    <x v="1"/>
    <x v="70"/>
    <d v="2012-06-04T00:00:00"/>
    <s v="Standard Class"/>
    <x v="612"/>
    <s v="Tamara Manning"/>
    <x v="0"/>
    <s v="United States"/>
    <x v="11"/>
    <x v="7"/>
    <n v="84057"/>
    <x v="1"/>
    <s v="OFF-ST-10000046"/>
    <x v="1"/>
    <x v="4"/>
    <s v="Fellowes Super Stor/Drawer Files"/>
    <n v="323.10000000000002"/>
    <n v="2"/>
    <n v="0"/>
    <n v="61.38900000000001"/>
  </r>
  <r>
    <n v="2562"/>
    <s v="CA-2012-144288"/>
    <x v="1"/>
    <x v="707"/>
    <d v="2012-12-31T00:00:00"/>
    <s v="Standard Class"/>
    <x v="93"/>
    <s v="Maria Bertelson"/>
    <x v="0"/>
    <s v="United States"/>
    <x v="316"/>
    <x v="18"/>
    <n v="37211"/>
    <x v="0"/>
    <s v="OFF-LA-10003190"/>
    <x v="1"/>
    <x v="2"/>
    <s v="Avery 474"/>
    <n v="9.2159999999999993"/>
    <n v="4"/>
    <n v="0.2"/>
    <n v="3.3408000000000002"/>
  </r>
  <r>
    <n v="2563"/>
    <s v="CA-2012-144288"/>
    <x v="1"/>
    <x v="707"/>
    <d v="2012-12-31T00:00:00"/>
    <s v="Standard Class"/>
    <x v="93"/>
    <s v="Maria Bertelson"/>
    <x v="0"/>
    <s v="United States"/>
    <x v="316"/>
    <x v="18"/>
    <n v="37211"/>
    <x v="0"/>
    <s v="OFF-PA-10002787"/>
    <x v="1"/>
    <x v="10"/>
    <s v="Xerox 227"/>
    <n v="10.368000000000002"/>
    <n v="2"/>
    <n v="0.2"/>
    <n v="3.6288"/>
  </r>
  <r>
    <n v="2564"/>
    <s v="CA-2012-110632"/>
    <x v="1"/>
    <x v="751"/>
    <d v="2012-03-22T00:00:00"/>
    <s v="Second Class"/>
    <x v="403"/>
    <s v="Harold Ryan"/>
    <x v="1"/>
    <s v="United States"/>
    <x v="20"/>
    <x v="15"/>
    <n v="10009"/>
    <x v="3"/>
    <s v="TEC-AC-10000387"/>
    <x v="2"/>
    <x v="11"/>
    <s v="KeyTronic KT800P2 - Keyboard - Black"/>
    <n v="15.02"/>
    <n v="1"/>
    <n v="0"/>
    <n v="2.7035999999999998"/>
  </r>
  <r>
    <n v="2565"/>
    <s v="CA-2012-110632"/>
    <x v="1"/>
    <x v="751"/>
    <d v="2012-03-22T00:00:00"/>
    <s v="Second Class"/>
    <x v="403"/>
    <s v="Harold Ryan"/>
    <x v="1"/>
    <s v="United States"/>
    <x v="20"/>
    <x v="15"/>
    <n v="10009"/>
    <x v="3"/>
    <s v="OFF-ST-10001291"/>
    <x v="1"/>
    <x v="4"/>
    <s v="Tenex Personal Self-Stacking Standard File Box, Black/Gray"/>
    <n v="33.82"/>
    <n v="2"/>
    <n v="0"/>
    <n v="9.1313999999999993"/>
  </r>
  <r>
    <n v="2566"/>
    <s v="CA-2014-109589"/>
    <x v="3"/>
    <x v="202"/>
    <d v="2014-12-25T00:00:00"/>
    <s v="First Class"/>
    <x v="631"/>
    <s v="Brian Derr"/>
    <x v="0"/>
    <s v="United States"/>
    <x v="256"/>
    <x v="0"/>
    <n v="42104"/>
    <x v="0"/>
    <s v="TEC-AC-10003116"/>
    <x v="2"/>
    <x v="11"/>
    <s v="Memorex Froggy Flash Drive 8 GB"/>
    <n v="71"/>
    <n v="4"/>
    <n v="0"/>
    <n v="27.689999999999998"/>
  </r>
  <r>
    <n v="2567"/>
    <s v="CA-2014-123967"/>
    <x v="3"/>
    <x v="752"/>
    <d v="2014-11-04T00:00:00"/>
    <s v="Second Class"/>
    <x v="227"/>
    <s v="Sarah Foster"/>
    <x v="0"/>
    <s v="United States"/>
    <x v="317"/>
    <x v="4"/>
    <n v="98226"/>
    <x v="1"/>
    <s v="OFF-BI-10001308"/>
    <x v="1"/>
    <x v="8"/>
    <s v="GBC Standard Plastic Binding Systems' Combs"/>
    <n v="25.120000000000005"/>
    <n v="5"/>
    <n v="0.2"/>
    <n v="7.8499999999999979"/>
  </r>
  <r>
    <n v="2568"/>
    <s v="CA-2014-123967"/>
    <x v="3"/>
    <x v="752"/>
    <d v="2014-11-04T00:00:00"/>
    <s v="Second Class"/>
    <x v="227"/>
    <s v="Sarah Foster"/>
    <x v="0"/>
    <s v="United States"/>
    <x v="317"/>
    <x v="4"/>
    <n v="98226"/>
    <x v="1"/>
    <s v="FUR-TA-10003954"/>
    <x v="0"/>
    <x v="3"/>
    <s v="Hon 94000 Series Round Tables"/>
    <n v="2665.62"/>
    <n v="9"/>
    <n v="0"/>
    <n v="239.90580000000011"/>
  </r>
  <r>
    <n v="2569"/>
    <s v="CA-2014-148929"/>
    <x v="3"/>
    <x v="210"/>
    <d v="2014-09-12T00:00:00"/>
    <s v="Standard Class"/>
    <x v="407"/>
    <s v="Stefania Perrino"/>
    <x v="1"/>
    <s v="United States"/>
    <x v="20"/>
    <x v="15"/>
    <n v="10011"/>
    <x v="3"/>
    <s v="OFF-ST-10003282"/>
    <x v="1"/>
    <x v="4"/>
    <s v="Advantus 10-Drawer Portable Organizer, Chrome Metal Frame, Smoke Drawers"/>
    <n v="478.08"/>
    <n v="8"/>
    <n v="0"/>
    <n v="133.86240000000004"/>
  </r>
  <r>
    <n v="2570"/>
    <s v="CA-2014-134404"/>
    <x v="3"/>
    <x v="753"/>
    <d v="2014-12-28T00:00:00"/>
    <s v="Same Day"/>
    <x v="112"/>
    <s v="Dan Reichenbach"/>
    <x v="1"/>
    <s v="United States"/>
    <x v="46"/>
    <x v="24"/>
    <n v="43055"/>
    <x v="3"/>
    <s v="TEC-PH-10000576"/>
    <x v="2"/>
    <x v="7"/>
    <s v="AT&amp;T 1080 Corded phone"/>
    <n v="164.38800000000001"/>
    <n v="2"/>
    <n v="0.4"/>
    <n v="-35.617400000000004"/>
  </r>
  <r>
    <n v="2571"/>
    <s v="CA-2014-134404"/>
    <x v="3"/>
    <x v="753"/>
    <d v="2014-12-28T00:00:00"/>
    <s v="Same Day"/>
    <x v="112"/>
    <s v="Dan Reichenbach"/>
    <x v="1"/>
    <s v="United States"/>
    <x v="46"/>
    <x v="24"/>
    <n v="43055"/>
    <x v="3"/>
    <s v="OFF-AR-10004441"/>
    <x v="1"/>
    <x v="6"/>
    <s v="BIC Brite Liner Highlighters"/>
    <n v="13.247999999999999"/>
    <n v="4"/>
    <n v="0.2"/>
    <n v="3.6431999999999998"/>
  </r>
  <r>
    <n v="2572"/>
    <s v="CA-2014-109778"/>
    <x v="3"/>
    <x v="11"/>
    <d v="2014-07-22T00:00:00"/>
    <s v="Standard Class"/>
    <x v="91"/>
    <s v="Valerie Mitchum"/>
    <x v="2"/>
    <s v="United States"/>
    <x v="318"/>
    <x v="10"/>
    <n v="60098"/>
    <x v="2"/>
    <s v="OFF-AR-10003759"/>
    <x v="1"/>
    <x v="6"/>
    <s v="Crayola Anti Dust Chalk, 12/Pack"/>
    <n v="2.9120000000000004"/>
    <n v="2"/>
    <n v="0.2"/>
    <n v="0.90999999999999981"/>
  </r>
  <r>
    <n v="2573"/>
    <s v="CA-2013-155845"/>
    <x v="0"/>
    <x v="399"/>
    <d v="2013-08-16T00:00:00"/>
    <s v="Second Class"/>
    <x v="632"/>
    <s v="Chris McAfee"/>
    <x v="0"/>
    <s v="United States"/>
    <x v="238"/>
    <x v="5"/>
    <n v="75007"/>
    <x v="2"/>
    <s v="TEC-AC-10004145"/>
    <x v="2"/>
    <x v="11"/>
    <s v="Logitech diNovo Edge Keyboard"/>
    <n v="1399.9440000000002"/>
    <n v="7"/>
    <n v="0.2"/>
    <n v="52.497900000000016"/>
  </r>
  <r>
    <n v="2574"/>
    <s v="CA-2014-145128"/>
    <x v="3"/>
    <x v="362"/>
    <d v="2014-07-15T00:00:00"/>
    <s v="Standard Class"/>
    <x v="598"/>
    <s v="Sean Miller"/>
    <x v="2"/>
    <s v="United States"/>
    <x v="240"/>
    <x v="14"/>
    <n v="47905"/>
    <x v="2"/>
    <s v="FUR-FU-10000293"/>
    <x v="0"/>
    <x v="5"/>
    <s v="Eldon Antistatic Chair Mats for Low to Medium Pile Carpets"/>
    <n v="526.45000000000005"/>
    <n v="5"/>
    <n v="0"/>
    <n v="31.586999999999961"/>
  </r>
  <r>
    <n v="2575"/>
    <s v="CA-2011-129091"/>
    <x v="2"/>
    <x v="754"/>
    <d v="2011-11-27T00:00:00"/>
    <s v="Standard Class"/>
    <x v="19"/>
    <s v="Ruben Ausman"/>
    <x v="1"/>
    <s v="United States"/>
    <x v="38"/>
    <x v="32"/>
    <n v="31907"/>
    <x v="0"/>
    <s v="OFF-EN-10004955"/>
    <x v="1"/>
    <x v="12"/>
    <s v="Fashion Color Clasp Envelopes"/>
    <n v="16.23"/>
    <n v="3"/>
    <n v="0"/>
    <n v="7.9527000000000001"/>
  </r>
  <r>
    <n v="2576"/>
    <s v="CA-2011-129091"/>
    <x v="2"/>
    <x v="754"/>
    <d v="2011-11-27T00:00:00"/>
    <s v="Standard Class"/>
    <x v="19"/>
    <s v="Ruben Ausman"/>
    <x v="1"/>
    <s v="United States"/>
    <x v="38"/>
    <x v="32"/>
    <n v="31907"/>
    <x v="0"/>
    <s v="OFF-BI-10001071"/>
    <x v="1"/>
    <x v="8"/>
    <s v="GBC ProClick Punch Binding System"/>
    <n v="319.89999999999998"/>
    <n v="5"/>
    <n v="0"/>
    <n v="156.751"/>
  </r>
  <r>
    <n v="2577"/>
    <s v="CA-2011-129091"/>
    <x v="2"/>
    <x v="754"/>
    <d v="2011-11-27T00:00:00"/>
    <s v="Standard Class"/>
    <x v="19"/>
    <s v="Ruben Ausman"/>
    <x v="1"/>
    <s v="United States"/>
    <x v="38"/>
    <x v="32"/>
    <n v="31907"/>
    <x v="0"/>
    <s v="OFF-EN-10001990"/>
    <x v="1"/>
    <x v="12"/>
    <s v="Staples"/>
    <n v="11.36"/>
    <n v="2"/>
    <n v="0"/>
    <n v="5.3391999999999991"/>
  </r>
  <r>
    <n v="2578"/>
    <s v="CA-2011-129091"/>
    <x v="2"/>
    <x v="754"/>
    <d v="2011-11-27T00:00:00"/>
    <s v="Standard Class"/>
    <x v="19"/>
    <s v="Ruben Ausman"/>
    <x v="1"/>
    <s v="United States"/>
    <x v="38"/>
    <x v="32"/>
    <n v="31907"/>
    <x v="0"/>
    <s v="OFF-AP-10002734"/>
    <x v="1"/>
    <x v="9"/>
    <s v="Holmes Harmony HEPA Air Purifier for 17 x 20 Room"/>
    <n v="675.12"/>
    <n v="3"/>
    <n v="0"/>
    <n v="290.30160000000001"/>
  </r>
  <r>
    <n v="2579"/>
    <s v="US-2011-155502"/>
    <x v="2"/>
    <x v="755"/>
    <d v="2011-02-01T00:00:00"/>
    <s v="Standard Class"/>
    <x v="174"/>
    <s v="Shirley Daniels"/>
    <x v="2"/>
    <s v="United States"/>
    <x v="166"/>
    <x v="17"/>
    <n v="22304"/>
    <x v="0"/>
    <s v="FUR-FU-10004587"/>
    <x v="0"/>
    <x v="5"/>
    <s v="GE General Use Halogen Bulbs, 100 Watts, 1 Bulb per Pack"/>
    <n v="62.820000000000007"/>
    <n v="3"/>
    <n v="0"/>
    <n v="30.7818"/>
  </r>
  <r>
    <n v="2580"/>
    <s v="US-2011-155502"/>
    <x v="2"/>
    <x v="755"/>
    <d v="2011-02-01T00:00:00"/>
    <s v="Standard Class"/>
    <x v="174"/>
    <s v="Shirley Daniels"/>
    <x v="2"/>
    <s v="United States"/>
    <x v="166"/>
    <x v="17"/>
    <n v="22304"/>
    <x v="0"/>
    <s v="OFF-ST-10004337"/>
    <x v="1"/>
    <x v="4"/>
    <s v="SAFCO Commercial Wire Shelving, 72h"/>
    <n v="489.92"/>
    <n v="8"/>
    <n v="0"/>
    <n v="0"/>
  </r>
  <r>
    <n v="2581"/>
    <s v="US-2011-155502"/>
    <x v="2"/>
    <x v="755"/>
    <d v="2011-02-01T00:00:00"/>
    <s v="Standard Class"/>
    <x v="174"/>
    <s v="Shirley Daniels"/>
    <x v="2"/>
    <s v="United States"/>
    <x v="166"/>
    <x v="17"/>
    <n v="22304"/>
    <x v="0"/>
    <s v="OFF-PA-10003072"/>
    <x v="1"/>
    <x v="10"/>
    <s v="Eureka Recycled Copy Paper 8 1/2&quot; x 11&quot;, Ream"/>
    <n v="19.440000000000001"/>
    <n v="3"/>
    <n v="0"/>
    <n v="9.3312000000000008"/>
  </r>
  <r>
    <n v="2582"/>
    <s v="US-2011-155502"/>
    <x v="2"/>
    <x v="755"/>
    <d v="2011-02-01T00:00:00"/>
    <s v="Standard Class"/>
    <x v="174"/>
    <s v="Shirley Daniels"/>
    <x v="2"/>
    <s v="United States"/>
    <x v="166"/>
    <x v="17"/>
    <n v="22304"/>
    <x v="0"/>
    <s v="OFF-PA-10000380"/>
    <x v="1"/>
    <x v="10"/>
    <s v="REDIFORM Incoming/Outgoing Call Register, 11&quot; X 8 1/2&quot;, 100 Messages"/>
    <n v="16.68"/>
    <n v="2"/>
    <n v="0"/>
    <n v="8.34"/>
  </r>
  <r>
    <n v="2583"/>
    <s v="US-2011-155502"/>
    <x v="2"/>
    <x v="755"/>
    <d v="2011-02-01T00:00:00"/>
    <s v="Standard Class"/>
    <x v="174"/>
    <s v="Shirley Daniels"/>
    <x v="2"/>
    <s v="United States"/>
    <x v="166"/>
    <x v="17"/>
    <n v="22304"/>
    <x v="0"/>
    <s v="TEC-PH-10004833"/>
    <x v="2"/>
    <x v="7"/>
    <s v="Macally Suction Cup Mount"/>
    <n v="155.35"/>
    <n v="13"/>
    <n v="0"/>
    <n v="0"/>
  </r>
  <r>
    <n v="2584"/>
    <s v="US-2011-155502"/>
    <x v="2"/>
    <x v="755"/>
    <d v="2011-02-01T00:00:00"/>
    <s v="Standard Class"/>
    <x v="174"/>
    <s v="Shirley Daniels"/>
    <x v="2"/>
    <s v="United States"/>
    <x v="166"/>
    <x v="17"/>
    <n v="22304"/>
    <x v="0"/>
    <s v="FUR-FU-10001847"/>
    <x v="0"/>
    <x v="5"/>
    <s v="Eldon Image Series Black Desk Accessories"/>
    <n v="12.419999999999998"/>
    <n v="3"/>
    <n v="0"/>
    <n v="4.4711999999999996"/>
  </r>
  <r>
    <n v="2585"/>
    <s v="US-2011-155502"/>
    <x v="2"/>
    <x v="755"/>
    <d v="2011-02-01T00:00:00"/>
    <s v="Standard Class"/>
    <x v="174"/>
    <s v="Shirley Daniels"/>
    <x v="2"/>
    <s v="United States"/>
    <x v="166"/>
    <x v="17"/>
    <n v="22304"/>
    <x v="0"/>
    <s v="TEC-PH-10002103"/>
    <x v="2"/>
    <x v="7"/>
    <s v="Jabra SPEAK 410"/>
    <n v="187.98"/>
    <n v="2"/>
    <n v="0"/>
    <n v="52.634399999999999"/>
  </r>
  <r>
    <n v="2586"/>
    <s v="CA-2012-121041"/>
    <x v="1"/>
    <x v="502"/>
    <d v="2012-11-10T00:00:00"/>
    <s v="Standard Class"/>
    <x v="294"/>
    <s v="Chris Selesnick"/>
    <x v="1"/>
    <s v="United States"/>
    <x v="319"/>
    <x v="5"/>
    <n v="76117"/>
    <x v="2"/>
    <s v="OFF-EN-10001137"/>
    <x v="1"/>
    <x v="12"/>
    <s v="#10 Gummed Flap White Envelopes, 100/Box"/>
    <n v="6.6080000000000005"/>
    <n v="2"/>
    <n v="0.2"/>
    <n v="2.1475999999999997"/>
  </r>
  <r>
    <n v="2587"/>
    <s v="CA-2014-131695"/>
    <x v="3"/>
    <x v="160"/>
    <d v="2014-07-07T00:00:00"/>
    <s v="Standard Class"/>
    <x v="267"/>
    <s v="Ralph Arnett"/>
    <x v="0"/>
    <s v="United States"/>
    <x v="20"/>
    <x v="15"/>
    <n v="10024"/>
    <x v="3"/>
    <s v="OFF-ST-10001476"/>
    <x v="1"/>
    <x v="4"/>
    <s v="Steel Personal Filing/Posting Tote"/>
    <n v="248.57"/>
    <n v="7"/>
    <n v="0"/>
    <n v="67.113900000000015"/>
  </r>
  <r>
    <n v="2588"/>
    <s v="CA-2014-131695"/>
    <x v="3"/>
    <x v="160"/>
    <d v="2014-07-07T00:00:00"/>
    <s v="Standard Class"/>
    <x v="267"/>
    <s v="Ralph Arnett"/>
    <x v="0"/>
    <s v="United States"/>
    <x v="20"/>
    <x v="15"/>
    <n v="10024"/>
    <x v="3"/>
    <s v="FUR-FU-10002045"/>
    <x v="0"/>
    <x v="5"/>
    <s v="Executive Impressions 14&quot;"/>
    <n v="22.23"/>
    <n v="1"/>
    <n v="0"/>
    <n v="9.7812000000000019"/>
  </r>
  <r>
    <n v="2589"/>
    <s v="CA-2013-137729"/>
    <x v="0"/>
    <x v="465"/>
    <d v="2013-05-10T00:00:00"/>
    <s v="Standard Class"/>
    <x v="593"/>
    <s v="Barry Franz"/>
    <x v="2"/>
    <s v="United States"/>
    <x v="1"/>
    <x v="1"/>
    <n v="90004"/>
    <x v="1"/>
    <s v="OFF-ST-10001505"/>
    <x v="1"/>
    <x v="4"/>
    <s v="Perma STOR-ALL Hanging File Box, 13 1/8&quot;W x 12 1/4&quot;D x 10 1/2&quot;H"/>
    <n v="5.98"/>
    <n v="1"/>
    <n v="0"/>
    <n v="1.0165999999999995"/>
  </r>
  <r>
    <n v="2590"/>
    <s v="CA-2013-137729"/>
    <x v="0"/>
    <x v="465"/>
    <d v="2013-05-10T00:00:00"/>
    <s v="Standard Class"/>
    <x v="593"/>
    <s v="Barry Franz"/>
    <x v="2"/>
    <s v="United States"/>
    <x v="1"/>
    <x v="1"/>
    <n v="90004"/>
    <x v="1"/>
    <s v="TEC-PH-10001433"/>
    <x v="2"/>
    <x v="7"/>
    <s v="Cisco Small Business SPA 502G VoIP phone"/>
    <n v="246.16800000000001"/>
    <n v="3"/>
    <n v="0.2"/>
    <n v="21.539699999999996"/>
  </r>
  <r>
    <n v="2591"/>
    <s v="US-2013-115455"/>
    <x v="0"/>
    <x v="162"/>
    <d v="2013-09-15T00:00:00"/>
    <s v="Standard Class"/>
    <x v="339"/>
    <s v="Sanjit Engle"/>
    <x v="0"/>
    <s v="United States"/>
    <x v="320"/>
    <x v="10"/>
    <n v="60090"/>
    <x v="2"/>
    <s v="FUR-FU-10004671"/>
    <x v="0"/>
    <x v="5"/>
    <s v="Executive Impressions 12&quot; Wall Clock"/>
    <n v="14.136000000000003"/>
    <n v="2"/>
    <n v="0.6"/>
    <n v="-7.774799999999999"/>
  </r>
  <r>
    <n v="2592"/>
    <s v="US-2013-115455"/>
    <x v="0"/>
    <x v="162"/>
    <d v="2013-09-15T00:00:00"/>
    <s v="Standard Class"/>
    <x v="339"/>
    <s v="Sanjit Engle"/>
    <x v="0"/>
    <s v="United States"/>
    <x v="320"/>
    <x v="10"/>
    <n v="60090"/>
    <x v="2"/>
    <s v="FUR-TA-10003569"/>
    <x v="0"/>
    <x v="3"/>
    <s v="Bretford CR8500 Series Meeting Room Furniture"/>
    <n v="601.47"/>
    <n v="3"/>
    <n v="0.5"/>
    <n v="-300.73500000000001"/>
  </r>
  <r>
    <n v="2593"/>
    <s v="CA-2014-128300"/>
    <x v="3"/>
    <x v="221"/>
    <d v="2014-11-27T00:00:00"/>
    <s v="Second Class"/>
    <x v="276"/>
    <s v="Roland Schwarz"/>
    <x v="1"/>
    <s v="United States"/>
    <x v="321"/>
    <x v="20"/>
    <n v="29483"/>
    <x v="0"/>
    <s v="TEC-PH-10002807"/>
    <x v="2"/>
    <x v="7"/>
    <s v="Motorla HX550 Universal Bluetooth Headset"/>
    <n v="79.099999999999994"/>
    <n v="2"/>
    <n v="0"/>
    <n v="39.549999999999997"/>
  </r>
  <r>
    <n v="2594"/>
    <s v="CA-2014-128300"/>
    <x v="3"/>
    <x v="221"/>
    <d v="2014-11-27T00:00:00"/>
    <s v="Second Class"/>
    <x v="276"/>
    <s v="Roland Schwarz"/>
    <x v="1"/>
    <s v="United States"/>
    <x v="321"/>
    <x v="20"/>
    <n v="29483"/>
    <x v="0"/>
    <s v="OFF-BI-10001597"/>
    <x v="1"/>
    <x v="8"/>
    <s v="Wilson Jones Ledger-Size, Piano-Hinge Binder, 2&quot;, Blue"/>
    <n v="327.84"/>
    <n v="8"/>
    <n v="0"/>
    <n v="157.36319999999998"/>
  </r>
  <r>
    <n v="2595"/>
    <s v="CA-2014-149048"/>
    <x v="3"/>
    <x v="726"/>
    <d v="2014-05-18T00:00:00"/>
    <s v="Standard Class"/>
    <x v="312"/>
    <s v="Brian Moss"/>
    <x v="1"/>
    <s v="United States"/>
    <x v="38"/>
    <x v="14"/>
    <n v="47201"/>
    <x v="2"/>
    <s v="OFF-EN-10003296"/>
    <x v="1"/>
    <x v="12"/>
    <s v="Tyvek Side-Opening Peel &amp; Seel Expanding Envelopes"/>
    <n v="180.96"/>
    <n v="2"/>
    <n v="0"/>
    <n v="81.432000000000002"/>
  </r>
  <r>
    <n v="2596"/>
    <s v="CA-2014-149048"/>
    <x v="3"/>
    <x v="726"/>
    <d v="2014-05-18T00:00:00"/>
    <s v="Standard Class"/>
    <x v="312"/>
    <s v="Brian Moss"/>
    <x v="1"/>
    <s v="United States"/>
    <x v="38"/>
    <x v="14"/>
    <n v="47201"/>
    <x v="2"/>
    <s v="OFF-BI-10004632"/>
    <x v="1"/>
    <x v="8"/>
    <s v="Ibico Hi-Tech Manual Binding System"/>
    <n v="914.97"/>
    <n v="3"/>
    <n v="0"/>
    <n v="411.73649999999998"/>
  </r>
  <r>
    <n v="2597"/>
    <s v="CA-2014-149048"/>
    <x v="3"/>
    <x v="726"/>
    <d v="2014-05-18T00:00:00"/>
    <s v="Standard Class"/>
    <x v="312"/>
    <s v="Brian Moss"/>
    <x v="1"/>
    <s v="United States"/>
    <x v="38"/>
    <x v="14"/>
    <n v="47201"/>
    <x v="2"/>
    <s v="TEC-PH-10002310"/>
    <x v="2"/>
    <x v="7"/>
    <s v="Plantronics Calisto P620-M USB Wireless Speakerphone System"/>
    <n v="587.97"/>
    <n v="3"/>
    <n v="0"/>
    <n v="158.75190000000003"/>
  </r>
  <r>
    <n v="2598"/>
    <s v="CA-2014-149048"/>
    <x v="3"/>
    <x v="726"/>
    <d v="2014-05-18T00:00:00"/>
    <s v="Standard Class"/>
    <x v="312"/>
    <s v="Brian Moss"/>
    <x v="1"/>
    <s v="United States"/>
    <x v="38"/>
    <x v="14"/>
    <n v="47201"/>
    <x v="2"/>
    <s v="OFF-ST-10000078"/>
    <x v="1"/>
    <x v="4"/>
    <s v="Tennsco 6- and 18-Compartment Lockers"/>
    <n v="530.34"/>
    <n v="2"/>
    <n v="0"/>
    <n v="95.461199999999963"/>
  </r>
  <r>
    <n v="2599"/>
    <s v="CA-2014-149048"/>
    <x v="3"/>
    <x v="726"/>
    <d v="2014-05-18T00:00:00"/>
    <s v="Standard Class"/>
    <x v="312"/>
    <s v="Brian Moss"/>
    <x v="1"/>
    <s v="United States"/>
    <x v="38"/>
    <x v="14"/>
    <n v="47201"/>
    <x v="2"/>
    <s v="OFF-PA-10001752"/>
    <x v="1"/>
    <x v="10"/>
    <s v="Hammermill CopyPlus Copy Paper (20Lb. and 84 Bright)"/>
    <n v="14.940000000000001"/>
    <n v="3"/>
    <n v="0"/>
    <n v="7.3206000000000007"/>
  </r>
  <r>
    <n v="2600"/>
    <s v="CA-2014-108553"/>
    <x v="3"/>
    <x v="756"/>
    <d v="2014-04-30T00:00:00"/>
    <s v="Standard Class"/>
    <x v="85"/>
    <s v="Sally Knutson"/>
    <x v="0"/>
    <s v="United States"/>
    <x v="20"/>
    <x v="15"/>
    <n v="10024"/>
    <x v="3"/>
    <s v="OFF-AP-10000026"/>
    <x v="1"/>
    <x v="9"/>
    <s v="Tripp Lite Isotel 6 Outlet Surge Protector with Fax/Modem Protection"/>
    <n v="121.94"/>
    <n v="2"/>
    <n v="0"/>
    <n v="35.362599999999986"/>
  </r>
  <r>
    <n v="2601"/>
    <s v="CA-2014-108553"/>
    <x v="3"/>
    <x v="756"/>
    <d v="2014-04-30T00:00:00"/>
    <s v="Standard Class"/>
    <x v="85"/>
    <s v="Sally Knutson"/>
    <x v="0"/>
    <s v="United States"/>
    <x v="20"/>
    <x v="15"/>
    <n v="10024"/>
    <x v="3"/>
    <s v="OFF-SU-10002573"/>
    <x v="1"/>
    <x v="14"/>
    <s v="Acme 10&quot; Easy Grip Assistive Scissors"/>
    <n v="122.71000000000001"/>
    <n v="7"/>
    <n v="0"/>
    <n v="36.812999999999988"/>
  </r>
  <r>
    <n v="2602"/>
    <s v="CA-2013-165848"/>
    <x v="0"/>
    <x v="30"/>
    <d v="2013-06-05T00:00:00"/>
    <s v="Same Day"/>
    <x v="633"/>
    <s v="Edward Nazzal"/>
    <x v="0"/>
    <s v="United States"/>
    <x v="20"/>
    <x v="15"/>
    <n v="10035"/>
    <x v="3"/>
    <s v="OFF-PA-10000349"/>
    <x v="1"/>
    <x v="10"/>
    <s v="Staples"/>
    <n v="14.940000000000001"/>
    <n v="3"/>
    <n v="0"/>
    <n v="7.0218000000000007"/>
  </r>
  <r>
    <n v="2603"/>
    <s v="CA-2013-165848"/>
    <x v="0"/>
    <x v="30"/>
    <d v="2013-06-05T00:00:00"/>
    <s v="Same Day"/>
    <x v="633"/>
    <s v="Edward Nazzal"/>
    <x v="0"/>
    <s v="United States"/>
    <x v="20"/>
    <x v="15"/>
    <n v="10035"/>
    <x v="3"/>
    <s v="TEC-MA-10003356"/>
    <x v="2"/>
    <x v="15"/>
    <s v="Panasonic KX MC6040 Color Laser Multifunction Printer"/>
    <n v="1349.85"/>
    <n v="3"/>
    <n v="0"/>
    <n v="364.45949999999993"/>
  </r>
  <r>
    <n v="2604"/>
    <s v="CA-2013-165848"/>
    <x v="0"/>
    <x v="30"/>
    <d v="2013-06-05T00:00:00"/>
    <s v="Same Day"/>
    <x v="633"/>
    <s v="Edward Nazzal"/>
    <x v="0"/>
    <s v="United States"/>
    <x v="20"/>
    <x v="15"/>
    <n v="10035"/>
    <x v="3"/>
    <s v="FUR-BO-10000362"/>
    <x v="0"/>
    <x v="0"/>
    <s v="Sauder Inglewood Library Bookcases"/>
    <n v="136.78399999999999"/>
    <n v="1"/>
    <n v="0.2"/>
    <n v="5.129400000000004"/>
  </r>
  <r>
    <n v="2605"/>
    <s v="CA-2013-165848"/>
    <x v="0"/>
    <x v="30"/>
    <d v="2013-06-05T00:00:00"/>
    <s v="Same Day"/>
    <x v="633"/>
    <s v="Edward Nazzal"/>
    <x v="0"/>
    <s v="United States"/>
    <x v="20"/>
    <x v="15"/>
    <n v="10035"/>
    <x v="3"/>
    <s v="FUR-FU-10003878"/>
    <x v="0"/>
    <x v="5"/>
    <s v="Linden 10&quot; Round Wall Clock, Black"/>
    <n v="61.12"/>
    <n v="4"/>
    <n v="0"/>
    <n v="20.780799999999999"/>
  </r>
  <r>
    <n v="2606"/>
    <s v="CA-2011-112718"/>
    <x v="2"/>
    <x v="757"/>
    <d v="2011-12-21T00:00:00"/>
    <s v="Standard Class"/>
    <x v="634"/>
    <s v="Kean Nguyen"/>
    <x v="1"/>
    <s v="United States"/>
    <x v="108"/>
    <x v="2"/>
    <n v="32216"/>
    <x v="0"/>
    <s v="OFF-BI-10000591"/>
    <x v="1"/>
    <x v="8"/>
    <s v="Avery Binder Labels"/>
    <n v="1.1670000000000003"/>
    <n v="1"/>
    <n v="0.7"/>
    <n v="-0.85579999999999989"/>
  </r>
  <r>
    <n v="2607"/>
    <s v="CA-2013-154053"/>
    <x v="0"/>
    <x v="758"/>
    <d v="2013-03-11T00:00:00"/>
    <s v="Standard Class"/>
    <x v="450"/>
    <s v="Michael Granlund"/>
    <x v="2"/>
    <s v="United States"/>
    <x v="70"/>
    <x v="1"/>
    <n v="92024"/>
    <x v="1"/>
    <s v="OFF-AR-10003727"/>
    <x v="1"/>
    <x v="6"/>
    <s v="Berol Giant Pencil Sharpener"/>
    <n v="16.989999999999998"/>
    <n v="1"/>
    <n v="0"/>
    <n v="4.9270999999999976"/>
  </r>
  <r>
    <n v="2608"/>
    <s v="CA-2011-127446"/>
    <x v="2"/>
    <x v="641"/>
    <d v="2011-11-30T00:00:00"/>
    <s v="Standard Class"/>
    <x v="565"/>
    <s v="Matt Collister"/>
    <x v="1"/>
    <s v="United States"/>
    <x v="81"/>
    <x v="5"/>
    <n v="76017"/>
    <x v="2"/>
    <s v="TEC-AC-10001635"/>
    <x v="2"/>
    <x v="11"/>
    <s v="KeyTronic KT400U2 - Keyboard - Black"/>
    <n v="24.672000000000001"/>
    <n v="3"/>
    <n v="0.2"/>
    <n v="0"/>
  </r>
  <r>
    <n v="2609"/>
    <s v="CA-2011-127446"/>
    <x v="2"/>
    <x v="641"/>
    <d v="2011-11-30T00:00:00"/>
    <s v="Standard Class"/>
    <x v="565"/>
    <s v="Matt Collister"/>
    <x v="1"/>
    <s v="United States"/>
    <x v="81"/>
    <x v="5"/>
    <n v="76017"/>
    <x v="2"/>
    <s v="OFF-LA-10001317"/>
    <x v="1"/>
    <x v="2"/>
    <s v="Avery 520"/>
    <n v="2.52"/>
    <n v="1"/>
    <n v="0.2"/>
    <n v="0.88200000000000001"/>
  </r>
  <r>
    <n v="2610"/>
    <s v="CA-2011-127446"/>
    <x v="2"/>
    <x v="641"/>
    <d v="2011-11-30T00:00:00"/>
    <s v="Standard Class"/>
    <x v="565"/>
    <s v="Matt Collister"/>
    <x v="1"/>
    <s v="United States"/>
    <x v="81"/>
    <x v="5"/>
    <n v="76017"/>
    <x v="2"/>
    <s v="FUR-TA-10000577"/>
    <x v="0"/>
    <x v="3"/>
    <s v="Bretford CR4500 Series Slim Rectangular Table"/>
    <n v="1218.7349999999997"/>
    <n v="5"/>
    <n v="0.3"/>
    <n v="-121.87349999999992"/>
  </r>
  <r>
    <n v="2611"/>
    <s v="CA-2011-127446"/>
    <x v="2"/>
    <x v="641"/>
    <d v="2011-11-30T00:00:00"/>
    <s v="Standard Class"/>
    <x v="565"/>
    <s v="Matt Collister"/>
    <x v="1"/>
    <s v="United States"/>
    <x v="81"/>
    <x v="5"/>
    <n v="76017"/>
    <x v="2"/>
    <s v="OFF-LA-10000248"/>
    <x v="1"/>
    <x v="2"/>
    <s v="Avery 52"/>
    <n v="5.9039999999999999"/>
    <n v="2"/>
    <n v="0.2"/>
    <n v="1.9925999999999999"/>
  </r>
  <r>
    <n v="2612"/>
    <s v="CA-2011-127446"/>
    <x v="2"/>
    <x v="641"/>
    <d v="2011-11-30T00:00:00"/>
    <s v="Standard Class"/>
    <x v="565"/>
    <s v="Matt Collister"/>
    <x v="1"/>
    <s v="United States"/>
    <x v="81"/>
    <x v="5"/>
    <n v="76017"/>
    <x v="2"/>
    <s v="OFF-PA-10000955"/>
    <x v="1"/>
    <x v="10"/>
    <s v="Southworth 25% Cotton Granite Paper &amp; Envelopes"/>
    <n v="15.696000000000002"/>
    <n v="3"/>
    <n v="0.2"/>
    <n v="5.1011999999999995"/>
  </r>
  <r>
    <n v="2613"/>
    <s v="CA-2011-127446"/>
    <x v="2"/>
    <x v="641"/>
    <d v="2011-11-30T00:00:00"/>
    <s v="Standard Class"/>
    <x v="565"/>
    <s v="Matt Collister"/>
    <x v="1"/>
    <s v="United States"/>
    <x v="81"/>
    <x v="5"/>
    <n v="76017"/>
    <x v="2"/>
    <s v="FUR-FU-10000221"/>
    <x v="0"/>
    <x v="5"/>
    <s v="Master Caster Door Stop, Brown"/>
    <n v="6.0960000000000001"/>
    <n v="3"/>
    <n v="0.6"/>
    <n v="-3.9624000000000006"/>
  </r>
  <r>
    <n v="2614"/>
    <s v="CA-2013-137204"/>
    <x v="0"/>
    <x v="236"/>
    <d v="2013-05-06T00:00:00"/>
    <s v="Standard Class"/>
    <x v="635"/>
    <s v="Bill Overfelt"/>
    <x v="1"/>
    <s v="United States"/>
    <x v="1"/>
    <x v="1"/>
    <n v="90045"/>
    <x v="1"/>
    <s v="FUR-CH-10002304"/>
    <x v="0"/>
    <x v="1"/>
    <s v="Global Stack Chair without Arms, Black"/>
    <n v="41.568000000000005"/>
    <n v="2"/>
    <n v="0.2"/>
    <n v="2.5980000000000008"/>
  </r>
  <r>
    <n v="2615"/>
    <s v="CA-2011-147298"/>
    <x v="2"/>
    <x v="759"/>
    <d v="2011-05-03T00:00:00"/>
    <s v="Standard Class"/>
    <x v="636"/>
    <s v="Aleksandra Gannaway"/>
    <x v="1"/>
    <s v="United States"/>
    <x v="1"/>
    <x v="1"/>
    <n v="90049"/>
    <x v="1"/>
    <s v="FUR-CH-10004886"/>
    <x v="0"/>
    <x v="1"/>
    <s v="Bevis Steel Folding Chairs"/>
    <n v="230.28000000000003"/>
    <n v="3"/>
    <n v="0.2"/>
    <n v="23.027999999999992"/>
  </r>
  <r>
    <n v="2616"/>
    <s v="CA-2011-147298"/>
    <x v="2"/>
    <x v="759"/>
    <d v="2011-05-03T00:00:00"/>
    <s v="Standard Class"/>
    <x v="636"/>
    <s v="Aleksandra Gannaway"/>
    <x v="1"/>
    <s v="United States"/>
    <x v="1"/>
    <x v="1"/>
    <n v="90049"/>
    <x v="1"/>
    <s v="OFF-BI-10001525"/>
    <x v="1"/>
    <x v="8"/>
    <s v="Acco Pressboard Covers with Storage Hooks, 14 7/8&quot; x 11&quot;, Executive Red"/>
    <n v="18.288"/>
    <n v="6"/>
    <n v="0.2"/>
    <n v="5.714999999999999"/>
  </r>
  <r>
    <n v="2617"/>
    <s v="CA-2014-147942"/>
    <x v="3"/>
    <x v="719"/>
    <d v="2014-04-06T00:00:00"/>
    <s v="Standard Class"/>
    <x v="333"/>
    <s v="Maribeth Schnelling"/>
    <x v="0"/>
    <s v="United States"/>
    <x v="8"/>
    <x v="1"/>
    <n v="94110"/>
    <x v="1"/>
    <s v="OFF-LA-10003663"/>
    <x v="1"/>
    <x v="2"/>
    <s v="Avery 498"/>
    <n v="5.78"/>
    <n v="2"/>
    <n v="0"/>
    <n v="2.7166000000000001"/>
  </r>
  <r>
    <n v="2618"/>
    <s v="CA-2014-147942"/>
    <x v="3"/>
    <x v="719"/>
    <d v="2014-04-06T00:00:00"/>
    <s v="Standard Class"/>
    <x v="333"/>
    <s v="Maribeth Schnelling"/>
    <x v="0"/>
    <s v="United States"/>
    <x v="8"/>
    <x v="1"/>
    <n v="94110"/>
    <x v="1"/>
    <s v="OFF-BI-10001294"/>
    <x v="1"/>
    <x v="8"/>
    <s v="Fellowes Binding Cases"/>
    <n v="121.67999999999999"/>
    <n v="13"/>
    <n v="0.2"/>
    <n v="38.024999999999977"/>
  </r>
  <r>
    <n v="2619"/>
    <s v="CA-2014-115931"/>
    <x v="3"/>
    <x v="66"/>
    <d v="2014-12-27T00:00:00"/>
    <s v="Standard Class"/>
    <x v="487"/>
    <s v="Jim Mitchum"/>
    <x v="1"/>
    <s v="United States"/>
    <x v="51"/>
    <x v="27"/>
    <n v="88220"/>
    <x v="1"/>
    <s v="OFF-AR-10000369"/>
    <x v="1"/>
    <x v="6"/>
    <s v="Design Ebony Sketching Pencil"/>
    <n v="4.17"/>
    <n v="3"/>
    <n v="0"/>
    <n v="1.0841999999999998"/>
  </r>
  <r>
    <n v="2620"/>
    <s v="CA-2014-115931"/>
    <x v="3"/>
    <x v="66"/>
    <d v="2014-12-27T00:00:00"/>
    <s v="Standard Class"/>
    <x v="487"/>
    <s v="Jim Mitchum"/>
    <x v="1"/>
    <s v="United States"/>
    <x v="51"/>
    <x v="27"/>
    <n v="88220"/>
    <x v="1"/>
    <s v="TEC-PH-10001300"/>
    <x v="2"/>
    <x v="7"/>
    <s v="iKross Bluetooth Portable Keyboard + Cell Phone Stand Holder + Brush for Apple iPhone 5S 5C 5, 4S 4"/>
    <n v="67.040000000000006"/>
    <n v="4"/>
    <n v="0.2"/>
    <n v="6.7039999999999971"/>
  </r>
  <r>
    <n v="2621"/>
    <s v="CA-2014-115931"/>
    <x v="3"/>
    <x v="66"/>
    <d v="2014-12-27T00:00:00"/>
    <s v="Standard Class"/>
    <x v="487"/>
    <s v="Jim Mitchum"/>
    <x v="1"/>
    <s v="United States"/>
    <x v="51"/>
    <x v="27"/>
    <n v="88220"/>
    <x v="1"/>
    <s v="OFF-ST-10000876"/>
    <x v="1"/>
    <x v="4"/>
    <s v="Eldon Simplefile Box Office"/>
    <n v="37.32"/>
    <n v="3"/>
    <n v="0"/>
    <n v="10.4496"/>
  </r>
  <r>
    <n v="2622"/>
    <s v="CA-2014-115931"/>
    <x v="3"/>
    <x v="66"/>
    <d v="2014-12-27T00:00:00"/>
    <s v="Standard Class"/>
    <x v="487"/>
    <s v="Jim Mitchum"/>
    <x v="1"/>
    <s v="United States"/>
    <x v="51"/>
    <x v="27"/>
    <n v="88220"/>
    <x v="1"/>
    <s v="OFF-LA-10001404"/>
    <x v="1"/>
    <x v="2"/>
    <s v="Avery 517"/>
    <n v="18.45"/>
    <n v="5"/>
    <n v="0"/>
    <n v="8.6715"/>
  </r>
  <r>
    <n v="2623"/>
    <s v="CA-2011-164861"/>
    <x v="2"/>
    <x v="640"/>
    <d v="2011-12-06T00:00:00"/>
    <s v="Second Class"/>
    <x v="637"/>
    <s v="Matthew Clasen"/>
    <x v="1"/>
    <s v="United States"/>
    <x v="285"/>
    <x v="25"/>
    <n v="63116"/>
    <x v="2"/>
    <s v="OFF-PA-10001972"/>
    <x v="1"/>
    <x v="10"/>
    <s v="Xerox 214"/>
    <n v="25.92"/>
    <n v="4"/>
    <n v="0"/>
    <n v="12.441600000000001"/>
  </r>
  <r>
    <n v="2624"/>
    <s v="CA-2014-127180"/>
    <x v="3"/>
    <x v="760"/>
    <d v="2014-10-25T00:00:00"/>
    <s v="First Class"/>
    <x v="638"/>
    <s v="Tom Ashbrook"/>
    <x v="2"/>
    <s v="United States"/>
    <x v="20"/>
    <x v="15"/>
    <n v="10024"/>
    <x v="3"/>
    <s v="TEC-CO-10004722"/>
    <x v="2"/>
    <x v="16"/>
    <s v="Canon imageCLASS 2200 Advanced Copier"/>
    <n v="11199.968000000001"/>
    <n v="4"/>
    <n v="0.2"/>
    <n v="3919.9887999999992"/>
  </r>
  <r>
    <n v="2625"/>
    <s v="CA-2014-127180"/>
    <x v="3"/>
    <x v="760"/>
    <d v="2014-10-25T00:00:00"/>
    <s v="First Class"/>
    <x v="638"/>
    <s v="Tom Ashbrook"/>
    <x v="2"/>
    <s v="United States"/>
    <x v="20"/>
    <x v="15"/>
    <n v="10024"/>
    <x v="3"/>
    <s v="TEC-PH-10001494"/>
    <x v="2"/>
    <x v="7"/>
    <s v="Polycom CX600 IP Phone VoIP phone"/>
    <n v="2399.6"/>
    <n v="8"/>
    <n v="0"/>
    <n v="647.89200000000005"/>
  </r>
  <r>
    <n v="2626"/>
    <s v="CA-2014-127180"/>
    <x v="3"/>
    <x v="760"/>
    <d v="2014-10-25T00:00:00"/>
    <s v="First Class"/>
    <x v="638"/>
    <s v="Tom Ashbrook"/>
    <x v="2"/>
    <s v="United States"/>
    <x v="20"/>
    <x v="15"/>
    <n v="10024"/>
    <x v="3"/>
    <s v="OFF-EN-10002500"/>
    <x v="1"/>
    <x v="12"/>
    <s v="Globe Weis Peel &amp; Seel First Class Envelopes"/>
    <n v="63.9"/>
    <n v="5"/>
    <n v="0"/>
    <n v="28.754999999999995"/>
  </r>
  <r>
    <n v="2627"/>
    <s v="CA-2014-127180"/>
    <x v="3"/>
    <x v="760"/>
    <d v="2014-10-25T00:00:00"/>
    <s v="First Class"/>
    <x v="638"/>
    <s v="Tom Ashbrook"/>
    <x v="2"/>
    <s v="United States"/>
    <x v="20"/>
    <x v="15"/>
    <n v="10024"/>
    <x v="3"/>
    <s v="TEC-PH-10003800"/>
    <x v="2"/>
    <x v="7"/>
    <s v="i.Sound Portable Power - 8000 mAh"/>
    <n v="52.99"/>
    <n v="1"/>
    <n v="0"/>
    <n v="0.52989999999999782"/>
  </r>
  <r>
    <n v="2628"/>
    <s v="US-2014-165344"/>
    <x v="3"/>
    <x v="38"/>
    <d v="2014-11-16T00:00:00"/>
    <s v="First Class"/>
    <x v="115"/>
    <s v="Sean Braxton"/>
    <x v="1"/>
    <s v="United States"/>
    <x v="24"/>
    <x v="24"/>
    <n v="45503"/>
    <x v="3"/>
    <s v="TEC-AC-10002399"/>
    <x v="2"/>
    <x v="11"/>
    <s v="SanDisk Cruzer 32 GB USB Flash Drive"/>
    <n v="60.864000000000004"/>
    <n v="4"/>
    <n v="0.2"/>
    <n v="9.1295999999999964"/>
  </r>
  <r>
    <n v="2629"/>
    <s v="US-2014-165344"/>
    <x v="3"/>
    <x v="38"/>
    <d v="2014-11-16T00:00:00"/>
    <s v="First Class"/>
    <x v="115"/>
    <s v="Sean Braxton"/>
    <x v="1"/>
    <s v="United States"/>
    <x v="24"/>
    <x v="24"/>
    <n v="45503"/>
    <x v="3"/>
    <s v="TEC-MA-10002210"/>
    <x v="2"/>
    <x v="15"/>
    <s v="Epson TM-T88V Direct Thermal Printer - Monochrome - Desktop"/>
    <n v="652.99500000000012"/>
    <n v="7"/>
    <n v="0.7"/>
    <n v="-935.95949999999993"/>
  </r>
  <r>
    <n v="2630"/>
    <s v="US-2014-165344"/>
    <x v="3"/>
    <x v="38"/>
    <d v="2014-11-16T00:00:00"/>
    <s v="First Class"/>
    <x v="115"/>
    <s v="Sean Braxton"/>
    <x v="1"/>
    <s v="United States"/>
    <x v="24"/>
    <x v="24"/>
    <n v="45503"/>
    <x v="3"/>
    <s v="OFF-BI-10003196"/>
    <x v="1"/>
    <x v="8"/>
    <s v="Accohide Poly Flexible Ring Binders"/>
    <n v="11.220000000000002"/>
    <n v="10"/>
    <n v="0.7"/>
    <n v="-7.4799999999999969"/>
  </r>
  <r>
    <n v="2631"/>
    <s v="CA-2012-168186"/>
    <x v="1"/>
    <x v="229"/>
    <d v="2012-09-15T00:00:00"/>
    <s v="Standard Class"/>
    <x v="492"/>
    <s v="Aimee Bixby"/>
    <x v="0"/>
    <s v="United States"/>
    <x v="251"/>
    <x v="26"/>
    <n v="74133"/>
    <x v="2"/>
    <s v="OFF-PA-10000477"/>
    <x v="1"/>
    <x v="10"/>
    <s v="Xerox 1952"/>
    <n v="14.940000000000001"/>
    <n v="3"/>
    <n v="0"/>
    <n v="7.0218000000000007"/>
  </r>
  <r>
    <n v="2632"/>
    <s v="US-2014-110604"/>
    <x v="3"/>
    <x v="356"/>
    <d v="2014-05-21T00:00:00"/>
    <s v="Standard Class"/>
    <x v="639"/>
    <s v="Jason Fortune-"/>
    <x v="0"/>
    <s v="United States"/>
    <x v="4"/>
    <x v="4"/>
    <n v="98103"/>
    <x v="1"/>
    <s v="FUR-FU-10000076"/>
    <x v="0"/>
    <x v="5"/>
    <s v="24-Hour Round Wall Clock"/>
    <n v="39.96"/>
    <n v="2"/>
    <n v="0"/>
    <n v="17.182800000000004"/>
  </r>
  <r>
    <n v="2633"/>
    <s v="US-2014-110604"/>
    <x v="3"/>
    <x v="356"/>
    <d v="2014-05-21T00:00:00"/>
    <s v="Standard Class"/>
    <x v="639"/>
    <s v="Jason Fortune-"/>
    <x v="0"/>
    <s v="United States"/>
    <x v="4"/>
    <x v="4"/>
    <n v="98103"/>
    <x v="1"/>
    <s v="FUR-CH-10002017"/>
    <x v="0"/>
    <x v="1"/>
    <s v="SAFCO Optional Arm Kit for Workspace Cribbage Stacking Chair"/>
    <n v="42.624000000000002"/>
    <n v="2"/>
    <n v="0.2"/>
    <n v="4.2623999999999977"/>
  </r>
  <r>
    <n v="2634"/>
    <s v="US-2014-110604"/>
    <x v="3"/>
    <x v="356"/>
    <d v="2014-05-21T00:00:00"/>
    <s v="Standard Class"/>
    <x v="639"/>
    <s v="Jason Fortune-"/>
    <x v="0"/>
    <s v="United States"/>
    <x v="4"/>
    <x v="4"/>
    <n v="98103"/>
    <x v="1"/>
    <s v="FUR-CH-10004287"/>
    <x v="0"/>
    <x v="1"/>
    <s v="SAFCO Arco Folding Chair"/>
    <n v="220.96"/>
    <n v="1"/>
    <n v="0.2"/>
    <n v="24.857999999999983"/>
  </r>
  <r>
    <n v="2635"/>
    <s v="CA-2012-116750"/>
    <x v="1"/>
    <x v="761"/>
    <d v="2012-07-10T00:00:00"/>
    <s v="Second Class"/>
    <x v="541"/>
    <s v="Barbara Fisher"/>
    <x v="1"/>
    <s v="United States"/>
    <x v="115"/>
    <x v="3"/>
    <n v="28314"/>
    <x v="0"/>
    <s v="FUR-FU-10003829"/>
    <x v="0"/>
    <x v="5"/>
    <s v="Stackable Trays"/>
    <n v="4.9280000000000008"/>
    <n v="2"/>
    <n v="0.2"/>
    <n v="0.73919999999999941"/>
  </r>
  <r>
    <n v="2636"/>
    <s v="CA-2012-116750"/>
    <x v="1"/>
    <x v="761"/>
    <d v="2012-07-10T00:00:00"/>
    <s v="Second Class"/>
    <x v="541"/>
    <s v="Barbara Fisher"/>
    <x v="1"/>
    <s v="United States"/>
    <x v="115"/>
    <x v="3"/>
    <n v="28314"/>
    <x v="0"/>
    <s v="OFF-BI-10004728"/>
    <x v="1"/>
    <x v="8"/>
    <s v="Wilson Jones Turn Tabs Binder Tool for Ring Binders"/>
    <n v="7.2300000000000022"/>
    <n v="5"/>
    <n v="0.7"/>
    <n v="-5.7840000000000007"/>
  </r>
  <r>
    <n v="2637"/>
    <s v="CA-2012-162369"/>
    <x v="1"/>
    <x v="762"/>
    <d v="2012-08-19T00:00:00"/>
    <s v="Standard Class"/>
    <x v="640"/>
    <s v="Tim Taslimi"/>
    <x v="1"/>
    <s v="United States"/>
    <x v="1"/>
    <x v="1"/>
    <n v="90045"/>
    <x v="1"/>
    <s v="OFF-ST-10000046"/>
    <x v="1"/>
    <x v="4"/>
    <s v="Fellowes Super Stor/Drawer Files"/>
    <n v="323.10000000000002"/>
    <n v="2"/>
    <n v="0"/>
    <n v="61.38900000000001"/>
  </r>
  <r>
    <n v="2638"/>
    <s v="CA-2014-108441"/>
    <x v="3"/>
    <x v="492"/>
    <d v="2014-06-19T00:00:00"/>
    <s v="Standard Class"/>
    <x v="641"/>
    <s v="Sarah Bern"/>
    <x v="0"/>
    <s v="United States"/>
    <x v="20"/>
    <x v="15"/>
    <n v="10035"/>
    <x v="3"/>
    <s v="OFF-PA-10000697"/>
    <x v="1"/>
    <x v="10"/>
    <s v="TOPS Voice Message Log Book, Flash Format"/>
    <n v="19.04"/>
    <n v="4"/>
    <n v="0"/>
    <n v="9.3295999999999992"/>
  </r>
  <r>
    <n v="2639"/>
    <s v="CA-2014-108441"/>
    <x v="3"/>
    <x v="492"/>
    <d v="2014-06-19T00:00:00"/>
    <s v="Standard Class"/>
    <x v="641"/>
    <s v="Sarah Bern"/>
    <x v="0"/>
    <s v="United States"/>
    <x v="20"/>
    <x v="15"/>
    <n v="10035"/>
    <x v="3"/>
    <s v="OFF-BI-10000848"/>
    <x v="1"/>
    <x v="8"/>
    <s v="Angle-D Ring Binders"/>
    <n v="13.128"/>
    <n v="3"/>
    <n v="0.2"/>
    <n v="4.2665999999999986"/>
  </r>
  <r>
    <n v="2640"/>
    <s v="CA-2014-108441"/>
    <x v="3"/>
    <x v="492"/>
    <d v="2014-06-19T00:00:00"/>
    <s v="Standard Class"/>
    <x v="641"/>
    <s v="Sarah Bern"/>
    <x v="0"/>
    <s v="United States"/>
    <x v="20"/>
    <x v="15"/>
    <n v="10035"/>
    <x v="3"/>
    <s v="OFF-AR-10004691"/>
    <x v="1"/>
    <x v="6"/>
    <s v="Boston 1730 StandUp Electric Pencil Sharpener"/>
    <n v="64.14"/>
    <n v="3"/>
    <n v="0"/>
    <n v="16.676400000000001"/>
  </r>
  <r>
    <n v="2641"/>
    <s v="CA-2014-108441"/>
    <x v="3"/>
    <x v="492"/>
    <d v="2014-06-19T00:00:00"/>
    <s v="Standard Class"/>
    <x v="641"/>
    <s v="Sarah Bern"/>
    <x v="0"/>
    <s v="United States"/>
    <x v="20"/>
    <x v="15"/>
    <n v="10035"/>
    <x v="3"/>
    <s v="FUR-CH-10000595"/>
    <x v="0"/>
    <x v="1"/>
    <s v="Safco Contoured Stacking Chairs"/>
    <n v="858.24"/>
    <n v="4"/>
    <n v="0.1"/>
    <n v="143.03999999999996"/>
  </r>
  <r>
    <n v="2642"/>
    <s v="CA-2012-169740"/>
    <x v="1"/>
    <x v="763"/>
    <d v="2012-02-25T00:00:00"/>
    <s v="Standard Class"/>
    <x v="215"/>
    <s v="Liz MacKendrick"/>
    <x v="0"/>
    <s v="United States"/>
    <x v="322"/>
    <x v="36"/>
    <n v="71901"/>
    <x v="0"/>
    <s v="TEC-AC-10000927"/>
    <x v="2"/>
    <x v="11"/>
    <s v="Anker Ultrathin Bluetooth Wireless Keyboard Aluminum Cover with Stand "/>
    <n v="29.99"/>
    <n v="1"/>
    <n v="0"/>
    <n v="2.9989999999999988"/>
  </r>
  <r>
    <n v="2643"/>
    <s v="CA-2013-124051"/>
    <x v="0"/>
    <x v="723"/>
    <d v="2013-12-31T00:00:00"/>
    <s v="First Class"/>
    <x v="567"/>
    <s v="Kelly Andreada"/>
    <x v="0"/>
    <s v="United States"/>
    <x v="34"/>
    <x v="10"/>
    <n v="60505"/>
    <x v="2"/>
    <s v="OFF-PA-10001289"/>
    <x v="1"/>
    <x v="10"/>
    <s v="White Computer Printout Paper by Universal"/>
    <n v="186.048"/>
    <n v="6"/>
    <n v="0.2"/>
    <n v="67.442399999999992"/>
  </r>
  <r>
    <n v="2644"/>
    <s v="CA-2013-149111"/>
    <x v="0"/>
    <x v="764"/>
    <d v="2013-04-22T00:00:00"/>
    <s v="Second Class"/>
    <x v="408"/>
    <s v="Ben Ferrer"/>
    <x v="2"/>
    <s v="United States"/>
    <x v="253"/>
    <x v="3"/>
    <n v="27604"/>
    <x v="0"/>
    <s v="TEC-PH-10003092"/>
    <x v="2"/>
    <x v="7"/>
    <s v="Motorola L804"/>
    <n v="36.792000000000002"/>
    <n v="1"/>
    <n v="0.2"/>
    <n v="4.1390999999999991"/>
  </r>
  <r>
    <n v="2645"/>
    <s v="CA-2013-149111"/>
    <x v="0"/>
    <x v="764"/>
    <d v="2013-04-22T00:00:00"/>
    <s v="Second Class"/>
    <x v="408"/>
    <s v="Ben Ferrer"/>
    <x v="2"/>
    <s v="United States"/>
    <x v="253"/>
    <x v="3"/>
    <n v="27604"/>
    <x v="0"/>
    <s v="FUR-FU-10000206"/>
    <x v="0"/>
    <x v="5"/>
    <s v="GE General Purpose, Extra Long Life, Showcase &amp; Floodlight Incandescent Bulbs"/>
    <n v="18.624000000000002"/>
    <n v="8"/>
    <n v="0.2"/>
    <n v="6.2855999999999987"/>
  </r>
  <r>
    <n v="2646"/>
    <s v="CA-2011-131002"/>
    <x v="2"/>
    <x v="557"/>
    <d v="2011-09-12T00:00:00"/>
    <s v="Second Class"/>
    <x v="483"/>
    <s v="Tom Boeckenhauer"/>
    <x v="0"/>
    <s v="United States"/>
    <x v="251"/>
    <x v="26"/>
    <n v="74133"/>
    <x v="2"/>
    <s v="FUR-FU-10004270"/>
    <x v="0"/>
    <x v="5"/>
    <s v="Executive Impressions 13&quot; Clairmont Wall Clock"/>
    <n v="57.69"/>
    <n v="3"/>
    <n v="0"/>
    <n v="23.652900000000002"/>
  </r>
  <r>
    <n v="2647"/>
    <s v="CA-2011-131002"/>
    <x v="2"/>
    <x v="557"/>
    <d v="2011-09-12T00:00:00"/>
    <s v="Second Class"/>
    <x v="483"/>
    <s v="Tom Boeckenhauer"/>
    <x v="0"/>
    <s v="United States"/>
    <x v="251"/>
    <x v="26"/>
    <n v="74133"/>
    <x v="2"/>
    <s v="OFF-BI-10000948"/>
    <x v="1"/>
    <x v="8"/>
    <s v="GBC Laser Imprintable Binding System Covers, Desert Sand"/>
    <n v="42.81"/>
    <n v="3"/>
    <n v="0"/>
    <n v="20.120699999999999"/>
  </r>
  <r>
    <n v="2648"/>
    <s v="CA-2011-131002"/>
    <x v="2"/>
    <x v="557"/>
    <d v="2011-09-12T00:00:00"/>
    <s v="Second Class"/>
    <x v="483"/>
    <s v="Tom Boeckenhauer"/>
    <x v="0"/>
    <s v="United States"/>
    <x v="251"/>
    <x v="26"/>
    <n v="74133"/>
    <x v="2"/>
    <s v="OFF-PA-10000223"/>
    <x v="1"/>
    <x v="10"/>
    <s v="Xerox 2000"/>
    <n v="12.96"/>
    <n v="2"/>
    <n v="0"/>
    <n v="6.2208000000000006"/>
  </r>
  <r>
    <n v="2649"/>
    <s v="CA-2011-131002"/>
    <x v="2"/>
    <x v="557"/>
    <d v="2011-09-12T00:00:00"/>
    <s v="Second Class"/>
    <x v="483"/>
    <s v="Tom Boeckenhauer"/>
    <x v="0"/>
    <s v="United States"/>
    <x v="251"/>
    <x v="26"/>
    <n v="74133"/>
    <x v="2"/>
    <s v="FUR-FU-10004665"/>
    <x v="0"/>
    <x v="5"/>
    <s v="3M Polarizing Task Lamp with Clamp Arm, Light Gray"/>
    <n v="821.87999999999988"/>
    <n v="6"/>
    <n v="0"/>
    <n v="213.68880000000001"/>
  </r>
  <r>
    <n v="2650"/>
    <s v="CA-2011-131002"/>
    <x v="2"/>
    <x v="557"/>
    <d v="2011-09-12T00:00:00"/>
    <s v="Second Class"/>
    <x v="483"/>
    <s v="Tom Boeckenhauer"/>
    <x v="0"/>
    <s v="United States"/>
    <x v="251"/>
    <x v="26"/>
    <n v="74133"/>
    <x v="2"/>
    <s v="TEC-PH-10000215"/>
    <x v="2"/>
    <x v="7"/>
    <s v="Plantronics Cordless Phone Headset with In-line Volume - M214C"/>
    <n v="104.85000000000001"/>
    <n v="3"/>
    <n v="0"/>
    <n v="28.309500000000007"/>
  </r>
  <r>
    <n v="2651"/>
    <s v="US-2013-146794"/>
    <x v="0"/>
    <x v="182"/>
    <d v="2013-10-02T00:00:00"/>
    <s v="Standard Class"/>
    <x v="64"/>
    <s v="Sally Hughsby"/>
    <x v="1"/>
    <s v="United States"/>
    <x v="86"/>
    <x v="1"/>
    <n v="92345"/>
    <x v="1"/>
    <s v="FUR-BO-10004467"/>
    <x v="0"/>
    <x v="0"/>
    <s v="Bestar Classic Bookcase"/>
    <n v="424.95749999999992"/>
    <n v="5"/>
    <n v="0.15"/>
    <n v="19.997999999999976"/>
  </r>
  <r>
    <n v="2652"/>
    <s v="CA-2014-112515"/>
    <x v="3"/>
    <x v="697"/>
    <d v="2014-09-22T00:00:00"/>
    <s v="Second Class"/>
    <x v="127"/>
    <s v="Alan Schoenberger"/>
    <x v="1"/>
    <s v="United States"/>
    <x v="212"/>
    <x v="7"/>
    <n v="84604"/>
    <x v="1"/>
    <s v="OFF-BI-10000829"/>
    <x v="1"/>
    <x v="8"/>
    <s v="Avery Non-Stick Binders"/>
    <n v="10.776000000000002"/>
    <n v="3"/>
    <n v="0.2"/>
    <n v="3.5021999999999989"/>
  </r>
  <r>
    <n v="2653"/>
    <s v="CA-2014-112515"/>
    <x v="3"/>
    <x v="697"/>
    <d v="2014-09-22T00:00:00"/>
    <s v="Second Class"/>
    <x v="127"/>
    <s v="Alan Schoenberger"/>
    <x v="1"/>
    <s v="United States"/>
    <x v="212"/>
    <x v="7"/>
    <n v="84604"/>
    <x v="1"/>
    <s v="OFF-BI-10003712"/>
    <x v="1"/>
    <x v="8"/>
    <s v="Acco Pressboard Covers with Storage Hooks, 14 7/8&quot; x 11&quot;, Light Blue"/>
    <n v="11.784000000000001"/>
    <n v="3"/>
    <n v="0.2"/>
    <n v="4.2716999999999992"/>
  </r>
  <r>
    <n v="2654"/>
    <s v="CA-2014-112515"/>
    <x v="3"/>
    <x v="697"/>
    <d v="2014-09-22T00:00:00"/>
    <s v="Second Class"/>
    <x v="127"/>
    <s v="Alan Schoenberger"/>
    <x v="1"/>
    <s v="United States"/>
    <x v="212"/>
    <x v="7"/>
    <n v="84604"/>
    <x v="1"/>
    <s v="OFF-PA-10000062"/>
    <x v="1"/>
    <x v="10"/>
    <s v="Green Bar Computer Printout Paper"/>
    <n v="164.88"/>
    <n v="3"/>
    <n v="0"/>
    <n v="80.791200000000003"/>
  </r>
  <r>
    <n v="2655"/>
    <s v="CA-2014-112515"/>
    <x v="3"/>
    <x v="697"/>
    <d v="2014-09-22T00:00:00"/>
    <s v="Second Class"/>
    <x v="127"/>
    <s v="Alan Schoenberger"/>
    <x v="1"/>
    <s v="United States"/>
    <x v="212"/>
    <x v="7"/>
    <n v="84604"/>
    <x v="1"/>
    <s v="FUR-BO-10003404"/>
    <x v="0"/>
    <x v="0"/>
    <s v="Global Adaptabilites Bookcase, Cherry/Storm Gray Finish"/>
    <n v="1292.94"/>
    <n v="3"/>
    <n v="0"/>
    <n v="77.576399999999921"/>
  </r>
  <r>
    <n v="2656"/>
    <s v="CA-2014-112515"/>
    <x v="3"/>
    <x v="697"/>
    <d v="2014-09-22T00:00:00"/>
    <s v="Second Class"/>
    <x v="127"/>
    <s v="Alan Schoenberger"/>
    <x v="1"/>
    <s v="United States"/>
    <x v="212"/>
    <x v="7"/>
    <n v="84604"/>
    <x v="1"/>
    <s v="OFF-BI-10004233"/>
    <x v="1"/>
    <x v="8"/>
    <s v="GBC Pre-Punched Binding Paper, Plastic, White, 8-1/2&quot; x 11&quot;"/>
    <n v="25.584000000000003"/>
    <n v="2"/>
    <n v="0.2"/>
    <n v="8.9543999999999997"/>
  </r>
  <r>
    <n v="2657"/>
    <s v="CA-2014-112515"/>
    <x v="3"/>
    <x v="697"/>
    <d v="2014-09-22T00:00:00"/>
    <s v="Second Class"/>
    <x v="127"/>
    <s v="Alan Schoenberger"/>
    <x v="1"/>
    <s v="United States"/>
    <x v="212"/>
    <x v="7"/>
    <n v="84604"/>
    <x v="1"/>
    <s v="OFF-ST-10001272"/>
    <x v="1"/>
    <x v="4"/>
    <s v="Mini 13-1/2 Capacity Data Binder Rack, Pearl"/>
    <n v="261.74"/>
    <n v="2"/>
    <n v="0"/>
    <n v="65.435000000000002"/>
  </r>
  <r>
    <n v="2658"/>
    <s v="CA-2014-112515"/>
    <x v="3"/>
    <x v="697"/>
    <d v="2014-09-22T00:00:00"/>
    <s v="Second Class"/>
    <x v="127"/>
    <s v="Alan Schoenberger"/>
    <x v="1"/>
    <s v="United States"/>
    <x v="212"/>
    <x v="7"/>
    <n v="84604"/>
    <x v="1"/>
    <s v="OFF-LA-10001175"/>
    <x v="1"/>
    <x v="2"/>
    <s v="Avery 514"/>
    <n v="14.399999999999999"/>
    <n v="5"/>
    <n v="0"/>
    <n v="7.056"/>
  </r>
  <r>
    <n v="2659"/>
    <s v="CA-2013-150343"/>
    <x v="0"/>
    <x v="765"/>
    <d v="2013-08-21T00:00:00"/>
    <s v="Standard Class"/>
    <x v="7"/>
    <s v="Pete Kriz"/>
    <x v="0"/>
    <s v="United States"/>
    <x v="8"/>
    <x v="1"/>
    <n v="94110"/>
    <x v="1"/>
    <s v="OFF-EN-10004030"/>
    <x v="1"/>
    <x v="12"/>
    <s v="Convenience Packs of Business Envelopes"/>
    <n v="10.86"/>
    <n v="3"/>
    <n v="0"/>
    <n v="5.1042000000000005"/>
  </r>
  <r>
    <n v="2660"/>
    <s v="CA-2012-135538"/>
    <x v="1"/>
    <x v="100"/>
    <d v="2012-12-28T00:00:00"/>
    <s v="Standard Class"/>
    <x v="403"/>
    <s v="Harold Ryan"/>
    <x v="1"/>
    <s v="United States"/>
    <x v="23"/>
    <x v="16"/>
    <n v="85234"/>
    <x v="1"/>
    <s v="FUR-CH-10004287"/>
    <x v="0"/>
    <x v="1"/>
    <s v="SAFCO Arco Folding Chair"/>
    <n v="883.84"/>
    <n v="4"/>
    <n v="0.2"/>
    <n v="99.431999999999931"/>
  </r>
  <r>
    <n v="2661"/>
    <s v="CA-2014-123372"/>
    <x v="3"/>
    <x v="354"/>
    <d v="2014-12-03T00:00:00"/>
    <s v="Standard Class"/>
    <x v="375"/>
    <s v="Deirdre Greer"/>
    <x v="1"/>
    <s v="United States"/>
    <x v="20"/>
    <x v="15"/>
    <n v="10035"/>
    <x v="3"/>
    <s v="TEC-PH-10002834"/>
    <x v="2"/>
    <x v="7"/>
    <s v="Google Nexus 5"/>
    <n v="1979.89"/>
    <n v="11"/>
    <n v="0"/>
    <n v="494.97250000000003"/>
  </r>
  <r>
    <n v="2662"/>
    <s v="CA-2014-123372"/>
    <x v="3"/>
    <x v="354"/>
    <d v="2014-12-03T00:00:00"/>
    <s v="Standard Class"/>
    <x v="375"/>
    <s v="Deirdre Greer"/>
    <x v="1"/>
    <s v="United States"/>
    <x v="20"/>
    <x v="15"/>
    <n v="10035"/>
    <x v="3"/>
    <s v="OFF-EN-10003055"/>
    <x v="1"/>
    <x v="12"/>
    <s v="Blue String-Tie &amp; Button Interoffice Envelopes, 10 x 13"/>
    <n v="79.959999999999994"/>
    <n v="2"/>
    <n v="0"/>
    <n v="35.981999999999992"/>
  </r>
  <r>
    <n v="2663"/>
    <s v="CA-2014-159604"/>
    <x v="3"/>
    <x v="349"/>
    <d v="2014-04-16T00:00:00"/>
    <s v="First Class"/>
    <x v="642"/>
    <s v="Craig Leslie"/>
    <x v="2"/>
    <s v="United States"/>
    <x v="24"/>
    <x v="25"/>
    <n v="65807"/>
    <x v="2"/>
    <s v="OFF-BI-10003460"/>
    <x v="1"/>
    <x v="8"/>
    <s v="Acco 3-Hole Punch"/>
    <n v="8.76"/>
    <n v="2"/>
    <n v="0"/>
    <n v="4.2047999999999996"/>
  </r>
  <r>
    <n v="2664"/>
    <s v="CA-2013-164784"/>
    <x v="0"/>
    <x v="766"/>
    <d v="2013-05-05T00:00:00"/>
    <s v="First Class"/>
    <x v="520"/>
    <s v="Herbert Flentye"/>
    <x v="0"/>
    <s v="United States"/>
    <x v="26"/>
    <x v="18"/>
    <n v="38109"/>
    <x v="0"/>
    <s v="OFF-LA-10001569"/>
    <x v="1"/>
    <x v="2"/>
    <s v="Avery 499"/>
    <n v="3.9840000000000004"/>
    <n v="1"/>
    <n v="0.2"/>
    <n v="1.2948"/>
  </r>
  <r>
    <n v="2665"/>
    <s v="CA-2013-164784"/>
    <x v="0"/>
    <x v="766"/>
    <d v="2013-05-05T00:00:00"/>
    <s v="First Class"/>
    <x v="520"/>
    <s v="Herbert Flentye"/>
    <x v="0"/>
    <s v="United States"/>
    <x v="26"/>
    <x v="18"/>
    <n v="38109"/>
    <x v="0"/>
    <s v="FUR-TA-10004534"/>
    <x v="0"/>
    <x v="3"/>
    <s v="Bevis 44 x 96 Conference Tables"/>
    <n v="370.62"/>
    <n v="3"/>
    <n v="0.4"/>
    <n v="-142.07100000000008"/>
  </r>
  <r>
    <n v="2666"/>
    <s v="CA-2013-164784"/>
    <x v="0"/>
    <x v="766"/>
    <d v="2013-05-05T00:00:00"/>
    <s v="First Class"/>
    <x v="520"/>
    <s v="Herbert Flentye"/>
    <x v="0"/>
    <s v="United States"/>
    <x v="26"/>
    <x v="18"/>
    <n v="38109"/>
    <x v="0"/>
    <s v="OFF-BI-10002954"/>
    <x v="1"/>
    <x v="8"/>
    <s v="Newell 3-Hole Punched Plastic Slotted Magazine Holders for Binders"/>
    <n v="2.7420000000000004"/>
    <n v="2"/>
    <n v="0.7"/>
    <n v="-2.0107999999999997"/>
  </r>
  <r>
    <n v="2667"/>
    <s v="CA-2013-111794"/>
    <x v="0"/>
    <x v="393"/>
    <d v="2013-10-02T00:00:00"/>
    <s v="Same Day"/>
    <x v="643"/>
    <s v="Hunter Glantz"/>
    <x v="0"/>
    <s v="United States"/>
    <x v="112"/>
    <x v="5"/>
    <n v="79109"/>
    <x v="2"/>
    <s v="TEC-AC-10003832"/>
    <x v="2"/>
    <x v="11"/>
    <s v="Imation 16GB Mini TravelDrive USB 2.0 Flash Drive"/>
    <n v="79.512000000000015"/>
    <n v="3"/>
    <n v="0.2"/>
    <n v="20.8719"/>
  </r>
  <r>
    <n v="2668"/>
    <s v="CA-2013-111794"/>
    <x v="0"/>
    <x v="393"/>
    <d v="2013-10-02T00:00:00"/>
    <s v="Same Day"/>
    <x v="643"/>
    <s v="Hunter Glantz"/>
    <x v="0"/>
    <s v="United States"/>
    <x v="112"/>
    <x v="5"/>
    <n v="79109"/>
    <x v="2"/>
    <s v="OFF-PA-10000474"/>
    <x v="1"/>
    <x v="10"/>
    <s v="Staples"/>
    <n v="28.352"/>
    <n v="1"/>
    <n v="0.2"/>
    <n v="9.568799999999996"/>
  </r>
  <r>
    <n v="2669"/>
    <s v="US-2012-139759"/>
    <x v="1"/>
    <x v="767"/>
    <d v="2012-08-30T00:00:00"/>
    <s v="Standard Class"/>
    <x v="644"/>
    <s v="Nancy Lomonaco"/>
    <x v="2"/>
    <s v="United States"/>
    <x v="1"/>
    <x v="1"/>
    <n v="90045"/>
    <x v="1"/>
    <s v="FUR-CH-10002774"/>
    <x v="0"/>
    <x v="1"/>
    <s v="Global Deluxe Stacking Chair, Gray"/>
    <n v="40.783999999999999"/>
    <n v="1"/>
    <n v="0.2"/>
    <n v="4.5881999999999987"/>
  </r>
  <r>
    <n v="2670"/>
    <s v="US-2012-139759"/>
    <x v="1"/>
    <x v="767"/>
    <d v="2012-08-30T00:00:00"/>
    <s v="Standard Class"/>
    <x v="644"/>
    <s v="Nancy Lomonaco"/>
    <x v="2"/>
    <s v="United States"/>
    <x v="1"/>
    <x v="1"/>
    <n v="90045"/>
    <x v="1"/>
    <s v="OFF-AP-10002765"/>
    <x v="1"/>
    <x v="9"/>
    <s v="Fellowes Advanced Computer Series Surge Protectors"/>
    <n v="105.96"/>
    <n v="4"/>
    <n v="0"/>
    <n v="29.668800000000005"/>
  </r>
  <r>
    <n v="2671"/>
    <s v="CA-2011-126403"/>
    <x v="2"/>
    <x v="340"/>
    <d v="2011-09-12T00:00:00"/>
    <s v="Second Class"/>
    <x v="645"/>
    <s v="Rick Reed"/>
    <x v="1"/>
    <s v="United States"/>
    <x v="90"/>
    <x v="31"/>
    <n v="1852"/>
    <x v="3"/>
    <s v="OFF-PA-10001144"/>
    <x v="1"/>
    <x v="10"/>
    <s v="Xerox 1913"/>
    <n v="166.44"/>
    <n v="3"/>
    <n v="0"/>
    <n v="79.891199999999998"/>
  </r>
  <r>
    <n v="2672"/>
    <s v="CA-2011-126403"/>
    <x v="2"/>
    <x v="340"/>
    <d v="2011-09-12T00:00:00"/>
    <s v="Second Class"/>
    <x v="645"/>
    <s v="Rick Reed"/>
    <x v="1"/>
    <s v="United States"/>
    <x v="90"/>
    <x v="31"/>
    <n v="1852"/>
    <x v="3"/>
    <s v="FUR-CH-10003761"/>
    <x v="0"/>
    <x v="1"/>
    <s v="Global Italian Leather Office Chair"/>
    <n v="785.87999999999988"/>
    <n v="6"/>
    <n v="0"/>
    <n v="212.18759999999997"/>
  </r>
  <r>
    <n v="2673"/>
    <s v="CA-2011-126403"/>
    <x v="2"/>
    <x v="340"/>
    <d v="2011-09-12T00:00:00"/>
    <s v="Second Class"/>
    <x v="645"/>
    <s v="Rick Reed"/>
    <x v="1"/>
    <s v="United States"/>
    <x v="90"/>
    <x v="31"/>
    <n v="1852"/>
    <x v="3"/>
    <s v="OFF-PA-10004665"/>
    <x v="1"/>
    <x v="10"/>
    <s v="Advantus Motivational Note Cards"/>
    <n v="26.2"/>
    <n v="2"/>
    <n v="0"/>
    <n v="12.837999999999999"/>
  </r>
  <r>
    <n v="2674"/>
    <s v="CA-2011-126403"/>
    <x v="2"/>
    <x v="340"/>
    <d v="2011-09-12T00:00:00"/>
    <s v="Second Class"/>
    <x v="645"/>
    <s v="Rick Reed"/>
    <x v="1"/>
    <s v="United States"/>
    <x v="90"/>
    <x v="31"/>
    <n v="1852"/>
    <x v="3"/>
    <s v="OFF-ST-10000078"/>
    <x v="1"/>
    <x v="4"/>
    <s v="Tennsco 6- and 18-Compartment Lockers"/>
    <n v="1325.8500000000001"/>
    <n v="5"/>
    <n v="0"/>
    <n v="238.65299999999991"/>
  </r>
  <r>
    <n v="2675"/>
    <s v="CA-2014-136875"/>
    <x v="3"/>
    <x v="734"/>
    <d v="2014-12-04T00:00:00"/>
    <s v="Same Day"/>
    <x v="646"/>
    <s v="Toby Carlisle"/>
    <x v="0"/>
    <s v="United States"/>
    <x v="70"/>
    <x v="1"/>
    <n v="92024"/>
    <x v="1"/>
    <s v="OFF-PA-10000357"/>
    <x v="1"/>
    <x v="10"/>
    <s v="Xerox 1888"/>
    <n v="166.44"/>
    <n v="3"/>
    <n v="0"/>
    <n v="79.891199999999998"/>
  </r>
  <r>
    <n v="2676"/>
    <s v="CA-2014-132185"/>
    <x v="3"/>
    <x v="344"/>
    <d v="2014-12-03T00:00:00"/>
    <s v="Standard Class"/>
    <x v="140"/>
    <s v="Doug Bickford"/>
    <x v="0"/>
    <s v="United States"/>
    <x v="153"/>
    <x v="3"/>
    <n v="28806"/>
    <x v="0"/>
    <s v="OFF-AR-10000422"/>
    <x v="1"/>
    <x v="6"/>
    <s v="Pencil and Crayon Sharpener"/>
    <n v="8.76"/>
    <n v="5"/>
    <n v="0.2"/>
    <n v="0.76649999999999974"/>
  </r>
  <r>
    <n v="2677"/>
    <s v="CA-2014-132185"/>
    <x v="3"/>
    <x v="344"/>
    <d v="2014-12-03T00:00:00"/>
    <s v="Standard Class"/>
    <x v="140"/>
    <s v="Doug Bickford"/>
    <x v="0"/>
    <s v="United States"/>
    <x v="153"/>
    <x v="3"/>
    <n v="28806"/>
    <x v="0"/>
    <s v="OFF-AP-10001205"/>
    <x v="1"/>
    <x v="9"/>
    <s v="Belkin 5 Outlet SurgeMaster Power Centers"/>
    <n v="43.584000000000003"/>
    <n v="1"/>
    <n v="0.2"/>
    <n v="4.3584000000000032"/>
  </r>
  <r>
    <n v="2678"/>
    <s v="US-2011-160780"/>
    <x v="2"/>
    <x v="261"/>
    <d v="2011-06-21T00:00:00"/>
    <s v="Same Day"/>
    <x v="647"/>
    <s v="Stewart Visinsky"/>
    <x v="0"/>
    <s v="United States"/>
    <x v="206"/>
    <x v="22"/>
    <n v="81001"/>
    <x v="1"/>
    <s v="OFF-BI-10001116"/>
    <x v="1"/>
    <x v="8"/>
    <s v="Wilson Jones 1&quot; Hanging DublLock Ring Binders"/>
    <n v="11.088000000000003"/>
    <n v="7"/>
    <n v="0.7"/>
    <n v="-8.1311999999999998"/>
  </r>
  <r>
    <n v="2679"/>
    <s v="US-2011-160780"/>
    <x v="2"/>
    <x v="261"/>
    <d v="2011-06-21T00:00:00"/>
    <s v="Same Day"/>
    <x v="647"/>
    <s v="Stewart Visinsky"/>
    <x v="0"/>
    <s v="United States"/>
    <x v="206"/>
    <x v="22"/>
    <n v="81001"/>
    <x v="1"/>
    <s v="OFF-BI-10002931"/>
    <x v="1"/>
    <x v="8"/>
    <s v="Avery Trapezoid Extra Heavy Duty 4&quot; Binders"/>
    <n v="25.164000000000001"/>
    <n v="2"/>
    <n v="0.7"/>
    <n v="-16.775999999999996"/>
  </r>
  <r>
    <n v="2680"/>
    <s v="CA-2014-127026"/>
    <x v="3"/>
    <x v="276"/>
    <d v="2014-01-28T00:00:00"/>
    <s v="Standard Class"/>
    <x v="414"/>
    <s v="Mick Hernandez"/>
    <x v="2"/>
    <s v="United States"/>
    <x v="25"/>
    <x v="12"/>
    <n v="49201"/>
    <x v="2"/>
    <s v="OFF-BI-10000546"/>
    <x v="1"/>
    <x v="8"/>
    <s v="Avery Durable Binders"/>
    <n v="14.399999999999999"/>
    <n v="5"/>
    <n v="0"/>
    <n v="7.056"/>
  </r>
  <r>
    <n v="2681"/>
    <s v="CA-2014-127026"/>
    <x v="3"/>
    <x v="276"/>
    <d v="2014-01-28T00:00:00"/>
    <s v="Standard Class"/>
    <x v="414"/>
    <s v="Mick Hernandez"/>
    <x v="2"/>
    <s v="United States"/>
    <x v="25"/>
    <x v="12"/>
    <n v="49201"/>
    <x v="2"/>
    <s v="TEC-AC-10002049"/>
    <x v="2"/>
    <x v="11"/>
    <s v="Logitech G19 Programmable Gaming Keyboard"/>
    <n v="619.94999999999993"/>
    <n v="5"/>
    <n v="0"/>
    <n v="111.59099999999995"/>
  </r>
  <r>
    <n v="2682"/>
    <s v="CA-2014-127026"/>
    <x v="3"/>
    <x v="276"/>
    <d v="2014-01-28T00:00:00"/>
    <s v="Standard Class"/>
    <x v="414"/>
    <s v="Mick Hernandez"/>
    <x v="2"/>
    <s v="United States"/>
    <x v="25"/>
    <x v="12"/>
    <n v="49201"/>
    <x v="2"/>
    <s v="OFF-BI-10001196"/>
    <x v="1"/>
    <x v="8"/>
    <s v="Avery Flip-Chart Easel Binder, Black"/>
    <n v="89.52"/>
    <n v="4"/>
    <n v="0"/>
    <n v="42.074399999999997"/>
  </r>
  <r>
    <n v="2683"/>
    <s v="CA-2014-127026"/>
    <x v="3"/>
    <x v="276"/>
    <d v="2014-01-28T00:00:00"/>
    <s v="Standard Class"/>
    <x v="414"/>
    <s v="Mick Hernandez"/>
    <x v="2"/>
    <s v="United States"/>
    <x v="25"/>
    <x v="12"/>
    <n v="49201"/>
    <x v="2"/>
    <s v="TEC-MA-10002981"/>
    <x v="2"/>
    <x v="15"/>
    <s v="I.R.I.S IRISCard Anywhere 5 Card Scanner"/>
    <n v="350.97300000000007"/>
    <n v="3"/>
    <n v="0.1"/>
    <n v="152.08829999999998"/>
  </r>
  <r>
    <n v="2684"/>
    <s v="CA-2014-127026"/>
    <x v="3"/>
    <x v="276"/>
    <d v="2014-01-28T00:00:00"/>
    <s v="Standard Class"/>
    <x v="414"/>
    <s v="Mick Hernandez"/>
    <x v="2"/>
    <s v="United States"/>
    <x v="25"/>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x v="564"/>
    <s v="Carol Triggs"/>
    <x v="0"/>
    <s v="United States"/>
    <x v="1"/>
    <x v="1"/>
    <n v="90004"/>
    <x v="1"/>
    <s v="OFF-BI-10000632"/>
    <x v="1"/>
    <x v="8"/>
    <s v="Satellite Sectional Post Binders"/>
    <n v="312.55200000000002"/>
    <n v="9"/>
    <n v="0.2"/>
    <n v="101.57939999999999"/>
  </r>
  <r>
    <n v="2686"/>
    <s v="CA-2013-133123"/>
    <x v="0"/>
    <x v="47"/>
    <d v="2013-09-12T00:00:00"/>
    <s v="Standard Class"/>
    <x v="41"/>
    <s v="Karl Braun"/>
    <x v="0"/>
    <s v="United States"/>
    <x v="222"/>
    <x v="3"/>
    <n v="27360"/>
    <x v="0"/>
    <s v="OFF-EN-10003055"/>
    <x v="1"/>
    <x v="12"/>
    <s v="Blue String-Tie &amp; Button Interoffice Envelopes, 10 x 13"/>
    <n v="95.951999999999998"/>
    <n v="3"/>
    <n v="0.2"/>
    <n v="29.984999999999985"/>
  </r>
  <r>
    <n v="2687"/>
    <s v="CA-2013-133123"/>
    <x v="0"/>
    <x v="47"/>
    <d v="2013-09-12T00:00:00"/>
    <s v="Standard Class"/>
    <x v="41"/>
    <s v="Karl Braun"/>
    <x v="0"/>
    <s v="United States"/>
    <x v="222"/>
    <x v="3"/>
    <n v="27360"/>
    <x v="0"/>
    <s v="OFF-BI-10001031"/>
    <x v="1"/>
    <x v="8"/>
    <s v="Pressboard Data Binders by Wilson Jones"/>
    <n v="3.2040000000000002"/>
    <n v="2"/>
    <n v="0.7"/>
    <n v="-2.4563999999999995"/>
  </r>
  <r>
    <n v="2688"/>
    <s v="US-2013-128195"/>
    <x v="0"/>
    <x v="578"/>
    <d v="2013-08-06T00:00:00"/>
    <s v="First Class"/>
    <x v="267"/>
    <s v="Ralph Arnett"/>
    <x v="0"/>
    <s v="United States"/>
    <x v="97"/>
    <x v="10"/>
    <n v="61604"/>
    <x v="2"/>
    <s v="OFF-BI-10002003"/>
    <x v="1"/>
    <x v="8"/>
    <s v="Ibico Presentation Index for Binding Systems"/>
    <n v="3.9799999999999991"/>
    <n v="5"/>
    <n v="0.8"/>
    <n v="-6.5670000000000019"/>
  </r>
  <r>
    <n v="2689"/>
    <s v="CA-2012-153220"/>
    <x v="1"/>
    <x v="768"/>
    <d v="2012-11-14T00:00:00"/>
    <s v="First Class"/>
    <x v="289"/>
    <s v="Yoseph Carroll"/>
    <x v="1"/>
    <s v="United States"/>
    <x v="1"/>
    <x v="1"/>
    <n v="90032"/>
    <x v="1"/>
    <s v="OFF-PA-10003016"/>
    <x v="1"/>
    <x v="10"/>
    <s v="Adams &quot;While You Were Out&quot; Message Pads"/>
    <n v="15.700000000000001"/>
    <n v="5"/>
    <n v="0"/>
    <n v="7.0649999999999995"/>
  </r>
  <r>
    <n v="2690"/>
    <s v="CA-2011-123064"/>
    <x v="2"/>
    <x v="479"/>
    <d v="2011-07-02T00:00:00"/>
    <s v="First Class"/>
    <x v="154"/>
    <s v="Russell Applegate"/>
    <x v="0"/>
    <s v="United States"/>
    <x v="22"/>
    <x v="10"/>
    <n v="60653"/>
    <x v="2"/>
    <s v="OFF-AR-10004582"/>
    <x v="1"/>
    <x v="6"/>
    <s v="BIC Brite Liner Grip Highlighters"/>
    <n v="5.2480000000000002"/>
    <n v="4"/>
    <n v="0.2"/>
    <n v="1.6399999999999995"/>
  </r>
  <r>
    <n v="2691"/>
    <s v="CA-2014-156412"/>
    <x v="3"/>
    <x v="769"/>
    <d v="2014-12-09T00:00:00"/>
    <s v="Standard Class"/>
    <x v="380"/>
    <s v="Charles McCrossin"/>
    <x v="0"/>
    <s v="United States"/>
    <x v="10"/>
    <x v="9"/>
    <n v="19134"/>
    <x v="3"/>
    <s v="OFF-BI-10004364"/>
    <x v="1"/>
    <x v="8"/>
    <s v="Storex Dura Pro Binders"/>
    <n v="5.3460000000000019"/>
    <n v="3"/>
    <n v="0.7"/>
    <n v="-4.4550000000000001"/>
  </r>
  <r>
    <n v="2692"/>
    <s v="US-2013-144211"/>
    <x v="0"/>
    <x v="770"/>
    <d v="2013-09-03T00:00:00"/>
    <s v="Standard Class"/>
    <x v="79"/>
    <s v="Chad Sievert"/>
    <x v="0"/>
    <s v="United States"/>
    <x v="323"/>
    <x v="22"/>
    <n v="80112"/>
    <x v="1"/>
    <s v="OFF-PA-10002246"/>
    <x v="1"/>
    <x v="10"/>
    <s v="Wirebound Four 2-3/4 x 5 Forms per Page, 400 Sets per Book"/>
    <n v="15.48"/>
    <n v="3"/>
    <n v="0.2"/>
    <n v="5.6115000000000004"/>
  </r>
  <r>
    <n v="2693"/>
    <s v="US-2013-144211"/>
    <x v="0"/>
    <x v="770"/>
    <d v="2013-09-03T00:00:00"/>
    <s v="Standard Class"/>
    <x v="79"/>
    <s v="Chad Sievert"/>
    <x v="0"/>
    <s v="United States"/>
    <x v="323"/>
    <x v="22"/>
    <n v="80112"/>
    <x v="1"/>
    <s v="TEC-PH-10002890"/>
    <x v="2"/>
    <x v="7"/>
    <s v="AT&amp;T 17929 Lendline Telephone"/>
    <n v="108.57599999999999"/>
    <n v="3"/>
    <n v="0.2"/>
    <n v="8.1432000000000002"/>
  </r>
  <r>
    <n v="2694"/>
    <s v="CA-2013-138079"/>
    <x v="0"/>
    <x v="115"/>
    <d v="2013-01-28T00:00:00"/>
    <s v="Standard Class"/>
    <x v="295"/>
    <s v="Anthony Johnson"/>
    <x v="1"/>
    <s v="United States"/>
    <x v="4"/>
    <x v="4"/>
    <n v="98115"/>
    <x v="1"/>
    <s v="FUR-FU-10001475"/>
    <x v="0"/>
    <x v="5"/>
    <s v="Contract Clock, 14&quot;, Brown"/>
    <n v="109.9"/>
    <n v="5"/>
    <n v="0"/>
    <n v="37.366"/>
  </r>
  <r>
    <n v="2695"/>
    <s v="CA-2011-143182"/>
    <x v="2"/>
    <x v="771"/>
    <d v="2011-10-20T00:00:00"/>
    <s v="Standard Class"/>
    <x v="297"/>
    <s v="Dan Lawera"/>
    <x v="0"/>
    <s v="United States"/>
    <x v="146"/>
    <x v="2"/>
    <n v="33012"/>
    <x v="0"/>
    <s v="FUR-FU-10004270"/>
    <x v="0"/>
    <x v="5"/>
    <s v="Executive Impressions 13&quot; Clairmont Wall Clock"/>
    <n v="15.384"/>
    <n v="1"/>
    <n v="0.2"/>
    <n v="4.0383000000000013"/>
  </r>
  <r>
    <n v="2696"/>
    <s v="CA-2013-161662"/>
    <x v="0"/>
    <x v="569"/>
    <d v="2013-02-09T00:00:00"/>
    <s v="First Class"/>
    <x v="648"/>
    <s v="Bobby Elias"/>
    <x v="0"/>
    <s v="United States"/>
    <x v="152"/>
    <x v="24"/>
    <n v="43130"/>
    <x v="3"/>
    <s v="OFF-PA-10003465"/>
    <x v="1"/>
    <x v="10"/>
    <s v="Xerox 1912"/>
    <n v="30.352"/>
    <n v="2"/>
    <n v="0.2"/>
    <n v="10.623199999999997"/>
  </r>
  <r>
    <n v="2697"/>
    <s v="CA-2011-145317"/>
    <x v="2"/>
    <x v="772"/>
    <d v="2011-03-23T00:00:00"/>
    <s v="Standard Class"/>
    <x v="598"/>
    <s v="Sean Miller"/>
    <x v="2"/>
    <s v="United States"/>
    <x v="108"/>
    <x v="2"/>
    <n v="32216"/>
    <x v="0"/>
    <s v="TEC-MA-10003626"/>
    <x v="2"/>
    <x v="15"/>
    <s v="Hewlett-Packard Deskjet 6540 Color Inkjet Printer"/>
    <n v="821.3"/>
    <n v="4"/>
    <n v="0.5"/>
    <n v="-16.426000000000045"/>
  </r>
  <r>
    <n v="2698"/>
    <s v="CA-2011-145317"/>
    <x v="2"/>
    <x v="772"/>
    <d v="2011-03-23T00:00:00"/>
    <s v="Standard Class"/>
    <x v="598"/>
    <s v="Sean Miller"/>
    <x v="2"/>
    <s v="United States"/>
    <x v="108"/>
    <x v="2"/>
    <n v="32216"/>
    <x v="0"/>
    <s v="TEC-MA-10002412"/>
    <x v="2"/>
    <x v="15"/>
    <s v="Cisco TelePresence System EX90 Videoconferencing Unit"/>
    <n v="22638.48"/>
    <n v="6"/>
    <n v="0.5"/>
    <n v="-1811.0784000000021"/>
  </r>
  <r>
    <n v="2699"/>
    <s v="CA-2011-145317"/>
    <x v="2"/>
    <x v="772"/>
    <d v="2011-03-23T00:00:00"/>
    <s v="Standard Class"/>
    <x v="598"/>
    <s v="Sean Miller"/>
    <x v="2"/>
    <s v="United States"/>
    <x v="108"/>
    <x v="2"/>
    <n v="32216"/>
    <x v="0"/>
    <s v="OFF-PA-10001804"/>
    <x v="1"/>
    <x v="10"/>
    <s v="Xerox 195"/>
    <n v="21.376000000000001"/>
    <n v="4"/>
    <n v="0.2"/>
    <n v="7.4815999999999994"/>
  </r>
  <r>
    <n v="2700"/>
    <s v="CA-2011-145317"/>
    <x v="2"/>
    <x v="772"/>
    <d v="2011-03-23T00:00:00"/>
    <s v="Standard Class"/>
    <x v="598"/>
    <s v="Sean Miller"/>
    <x v="2"/>
    <s v="United States"/>
    <x v="108"/>
    <x v="2"/>
    <n v="32216"/>
    <x v="0"/>
    <s v="OFF-AR-10003183"/>
    <x v="1"/>
    <x v="6"/>
    <s v="Avery Fluorescent Highlighter Four-Color Set"/>
    <n v="8.016"/>
    <n v="3"/>
    <n v="0.2"/>
    <n v="1.0019999999999993"/>
  </r>
  <r>
    <n v="2701"/>
    <s v="CA-2011-145317"/>
    <x v="2"/>
    <x v="772"/>
    <d v="2011-03-23T00:00:00"/>
    <s v="Standard Class"/>
    <x v="598"/>
    <s v="Sean Miller"/>
    <x v="2"/>
    <s v="United States"/>
    <x v="108"/>
    <x v="2"/>
    <n v="32216"/>
    <x v="0"/>
    <s v="FUR-FU-10004270"/>
    <x v="0"/>
    <x v="5"/>
    <s v="Executive Impressions 13&quot; Clairmont Wall Clock"/>
    <n v="30.768000000000001"/>
    <n v="2"/>
    <n v="0.2"/>
    <n v="8.0766000000000027"/>
  </r>
  <r>
    <n v="2702"/>
    <s v="CA-2011-145317"/>
    <x v="2"/>
    <x v="772"/>
    <d v="2011-03-23T00:00:00"/>
    <s v="Standard Class"/>
    <x v="598"/>
    <s v="Sean Miller"/>
    <x v="2"/>
    <s v="United States"/>
    <x v="108"/>
    <x v="2"/>
    <n v="32216"/>
    <x v="0"/>
    <s v="OFF-FA-10003112"/>
    <x v="1"/>
    <x v="13"/>
    <s v="Staples"/>
    <n v="18.936"/>
    <n v="3"/>
    <n v="0.2"/>
    <n v="5.9174999999999986"/>
  </r>
  <r>
    <n v="2703"/>
    <s v="CA-2011-145317"/>
    <x v="2"/>
    <x v="772"/>
    <d v="2011-03-23T00:00:00"/>
    <s v="Standard Class"/>
    <x v="598"/>
    <s v="Sean Miller"/>
    <x v="2"/>
    <s v="United States"/>
    <x v="108"/>
    <x v="2"/>
    <n v="32216"/>
    <x v="0"/>
    <s v="FUR-FU-10001986"/>
    <x v="0"/>
    <x v="5"/>
    <s v="Dana Fluorescent Magnifying Lamp, White, 36&quot;"/>
    <n v="122.352"/>
    <n v="3"/>
    <n v="0.2"/>
    <n v="15.29399999999999"/>
  </r>
  <r>
    <n v="2704"/>
    <s v="CA-2011-143413"/>
    <x v="2"/>
    <x v="773"/>
    <d v="2011-05-30T00:00:00"/>
    <s v="Standard Class"/>
    <x v="261"/>
    <s v="Resi Pölking"/>
    <x v="0"/>
    <s v="United States"/>
    <x v="248"/>
    <x v="39"/>
    <n v="21215"/>
    <x v="3"/>
    <s v="OFF-PA-10002319"/>
    <x v="1"/>
    <x v="10"/>
    <s v="Xerox 1944"/>
    <n v="116.28"/>
    <n v="3"/>
    <n v="0"/>
    <n v="56.977199999999996"/>
  </r>
  <r>
    <n v="2705"/>
    <s v="CA-2014-156818"/>
    <x v="3"/>
    <x v="497"/>
    <d v="2014-07-14T00:00:00"/>
    <s v="Second Class"/>
    <x v="557"/>
    <s v="Joy Daniels"/>
    <x v="0"/>
    <s v="United States"/>
    <x v="20"/>
    <x v="15"/>
    <n v="10009"/>
    <x v="3"/>
    <s v="TEC-AC-10002323"/>
    <x v="2"/>
    <x v="11"/>
    <s v="SanDisk Ultra 32 GB MicroSDHC Class 10 Memory Card"/>
    <n v="132.60000000000002"/>
    <n v="6"/>
    <n v="0"/>
    <n v="17.238000000000007"/>
  </r>
  <r>
    <n v="2706"/>
    <s v="CA-2014-155873"/>
    <x v="3"/>
    <x v="114"/>
    <d v="2014-06-22T00:00:00"/>
    <s v="Standard Class"/>
    <x v="437"/>
    <s v="Alejandro Ballentine"/>
    <x v="2"/>
    <s v="United States"/>
    <x v="51"/>
    <x v="27"/>
    <n v="88220"/>
    <x v="1"/>
    <s v="OFF-SU-10001165"/>
    <x v="1"/>
    <x v="14"/>
    <s v="Acme Elite Stainless Steel Scissors"/>
    <n v="16.68"/>
    <n v="2"/>
    <n v="0"/>
    <n v="4.3368000000000002"/>
  </r>
  <r>
    <n v="2707"/>
    <s v="CA-2014-155873"/>
    <x v="3"/>
    <x v="114"/>
    <d v="2014-06-22T00:00:00"/>
    <s v="Standard Class"/>
    <x v="437"/>
    <s v="Alejandro Ballentine"/>
    <x v="2"/>
    <s v="United States"/>
    <x v="51"/>
    <x v="27"/>
    <n v="88220"/>
    <x v="1"/>
    <s v="OFF-PA-10001246"/>
    <x v="1"/>
    <x v="10"/>
    <s v="Xerox 215"/>
    <n v="19.440000000000001"/>
    <n v="3"/>
    <n v="0"/>
    <n v="9.3312000000000008"/>
  </r>
  <r>
    <n v="2708"/>
    <s v="CA-2014-155873"/>
    <x v="3"/>
    <x v="114"/>
    <d v="2014-06-22T00:00:00"/>
    <s v="Standard Class"/>
    <x v="437"/>
    <s v="Alejandro Ballentine"/>
    <x v="2"/>
    <s v="United States"/>
    <x v="51"/>
    <x v="27"/>
    <n v="88220"/>
    <x v="1"/>
    <s v="OFF-PA-10001815"/>
    <x v="1"/>
    <x v="10"/>
    <s v="Xerox 1885"/>
    <n v="192.16"/>
    <n v="4"/>
    <n v="0"/>
    <n v="92.236799999999988"/>
  </r>
  <r>
    <n v="2709"/>
    <s v="CA-2012-121797"/>
    <x v="1"/>
    <x v="564"/>
    <d v="2012-02-06T00:00:00"/>
    <s v="Standard Class"/>
    <x v="230"/>
    <s v="Charles Crestani"/>
    <x v="0"/>
    <s v="United States"/>
    <x v="1"/>
    <x v="1"/>
    <n v="90049"/>
    <x v="1"/>
    <s v="FUR-FU-10001876"/>
    <x v="0"/>
    <x v="5"/>
    <s v="Computer Room Manger, 14&quot;"/>
    <n v="227.35999999999999"/>
    <n v="7"/>
    <n v="0"/>
    <n v="81.849599999999981"/>
  </r>
  <r>
    <n v="2710"/>
    <s v="CA-2012-121797"/>
    <x v="1"/>
    <x v="564"/>
    <d v="2012-02-06T00:00:00"/>
    <s v="Standard Class"/>
    <x v="230"/>
    <s v="Charles Crestani"/>
    <x v="0"/>
    <s v="United States"/>
    <x v="1"/>
    <x v="1"/>
    <n v="90049"/>
    <x v="1"/>
    <s v="TEC-MA-10000488"/>
    <x v="2"/>
    <x v="15"/>
    <s v="Bady BDG101FRU Card Printer"/>
    <n v="1919.9760000000001"/>
    <n v="3"/>
    <n v="0.2"/>
    <n v="215.99729999999977"/>
  </r>
  <r>
    <n v="2711"/>
    <s v="US-2012-120572"/>
    <x v="1"/>
    <x v="555"/>
    <d v="2012-12-15T00:00:00"/>
    <s v="Standard Class"/>
    <x v="485"/>
    <s v="Gary Hwang"/>
    <x v="0"/>
    <s v="United States"/>
    <x v="108"/>
    <x v="2"/>
    <n v="32216"/>
    <x v="0"/>
    <s v="OFF-BI-10001098"/>
    <x v="1"/>
    <x v="8"/>
    <s v="Acco D-Ring Binder w/DublLock"/>
    <n v="12.828000000000001"/>
    <n v="2"/>
    <n v="0.7"/>
    <n v="-8.9795999999999978"/>
  </r>
  <r>
    <n v="2712"/>
    <s v="CA-2014-132430"/>
    <x v="3"/>
    <x v="449"/>
    <d v="2014-10-12T00:00:00"/>
    <s v="First Class"/>
    <x v="434"/>
    <s v="Cathy Prescott"/>
    <x v="1"/>
    <s v="United States"/>
    <x v="80"/>
    <x v="24"/>
    <n v="44107"/>
    <x v="3"/>
    <s v="FUR-FU-10003577"/>
    <x v="0"/>
    <x v="5"/>
    <s v="Nu-Dell Leatherette Frames"/>
    <n v="45.888000000000005"/>
    <n v="4"/>
    <n v="0.2"/>
    <n v="9.1775999999999982"/>
  </r>
  <r>
    <n v="2713"/>
    <s v="CA-2014-146031"/>
    <x v="3"/>
    <x v="570"/>
    <d v="2014-08-02T00:00:00"/>
    <s v="Second Class"/>
    <x v="306"/>
    <s v="Gary McGarr"/>
    <x v="0"/>
    <s v="United States"/>
    <x v="21"/>
    <x v="15"/>
    <n v="12180"/>
    <x v="3"/>
    <s v="OFF-AR-10002656"/>
    <x v="1"/>
    <x v="6"/>
    <s v="Sanford Liquid Accent Highlighters"/>
    <n v="60.12"/>
    <n v="9"/>
    <n v="0"/>
    <n v="22.244399999999995"/>
  </r>
  <r>
    <n v="2714"/>
    <s v="CA-2011-110100"/>
    <x v="2"/>
    <x v="573"/>
    <d v="2011-04-29T00:00:00"/>
    <s v="Standard Class"/>
    <x v="62"/>
    <s v="Lena Creighton"/>
    <x v="0"/>
    <s v="United States"/>
    <x v="40"/>
    <x v="3"/>
    <n v="28403"/>
    <x v="0"/>
    <s v="TEC-PH-10004531"/>
    <x v="2"/>
    <x v="7"/>
    <s v="AT&amp;T CL2909"/>
    <n v="302.37599999999998"/>
    <n v="3"/>
    <n v="0.2"/>
    <n v="37.796999999999997"/>
  </r>
  <r>
    <n v="2715"/>
    <s v="CA-2012-103723"/>
    <x v="1"/>
    <x v="494"/>
    <d v="2012-12-06T00:00:00"/>
    <s v="Standard Class"/>
    <x v="457"/>
    <s v="Beth Thompson"/>
    <x v="2"/>
    <s v="United States"/>
    <x v="4"/>
    <x v="4"/>
    <n v="98105"/>
    <x v="1"/>
    <s v="OFF-AR-10003251"/>
    <x v="1"/>
    <x v="6"/>
    <s v="Prang Drawing Pencil Set"/>
    <n v="13.899999999999999"/>
    <n v="5"/>
    <n v="0"/>
    <n v="5.56"/>
  </r>
  <r>
    <n v="2716"/>
    <s v="CA-2011-127187"/>
    <x v="2"/>
    <x v="774"/>
    <d v="2011-12-08T00:00:00"/>
    <s v="Standard Class"/>
    <x v="434"/>
    <s v="Cathy Prescott"/>
    <x v="1"/>
    <s v="United States"/>
    <x v="20"/>
    <x v="15"/>
    <n v="10024"/>
    <x v="3"/>
    <s v="TEC-PH-10000673"/>
    <x v="2"/>
    <x v="7"/>
    <s v="Plantronics Voyager Pro HD - Bluetooth Headset"/>
    <n v="129.97999999999999"/>
    <n v="2"/>
    <n v="0"/>
    <n v="62.3904"/>
  </r>
  <r>
    <n v="2717"/>
    <s v="CA-2014-128475"/>
    <x v="3"/>
    <x v="775"/>
    <d v="2014-09-02T00:00:00"/>
    <s v="Standard Class"/>
    <x v="649"/>
    <s v="Steve Carroll"/>
    <x v="2"/>
    <s v="United States"/>
    <x v="38"/>
    <x v="32"/>
    <n v="31907"/>
    <x v="0"/>
    <s v="TEC-AC-10000158"/>
    <x v="2"/>
    <x v="11"/>
    <s v="Sony 64GB Class 10 Micro SDHC R40 Memory Card"/>
    <n v="71.98"/>
    <n v="2"/>
    <n v="0"/>
    <n v="15.1158"/>
  </r>
  <r>
    <n v="2718"/>
    <s v="CA-2011-100006"/>
    <x v="2"/>
    <x v="557"/>
    <d v="2011-09-13T00:00:00"/>
    <s v="Standard Class"/>
    <x v="589"/>
    <s v="Dennis Kane"/>
    <x v="0"/>
    <s v="United States"/>
    <x v="20"/>
    <x v="15"/>
    <n v="10024"/>
    <x v="3"/>
    <s v="TEC-PH-10002075"/>
    <x v="2"/>
    <x v="7"/>
    <s v="AT&amp;T EL51110 DECT"/>
    <n v="377.96999999999997"/>
    <n v="3"/>
    <n v="0"/>
    <n v="109.61129999999999"/>
  </r>
  <r>
    <n v="2719"/>
    <s v="CA-2014-144827"/>
    <x v="3"/>
    <x v="202"/>
    <d v="2014-12-28T00:00:00"/>
    <s v="Standard Class"/>
    <x v="339"/>
    <s v="Sanjit Engle"/>
    <x v="0"/>
    <s v="United States"/>
    <x v="116"/>
    <x v="1"/>
    <n v="92627"/>
    <x v="1"/>
    <s v="OFF-ST-10004340"/>
    <x v="1"/>
    <x v="4"/>
    <s v="Fellowes Mobile File Cart, Black"/>
    <n v="124.36"/>
    <n v="2"/>
    <n v="0"/>
    <n v="33.577200000000005"/>
  </r>
  <r>
    <n v="2720"/>
    <s v="CA-2011-110030"/>
    <x v="2"/>
    <x v="776"/>
    <d v="2011-12-08T00:00:00"/>
    <s v="Second Class"/>
    <x v="166"/>
    <s v="Luke Foster"/>
    <x v="0"/>
    <s v="United States"/>
    <x v="12"/>
    <x v="5"/>
    <n v="77095"/>
    <x v="2"/>
    <s v="FUR-FU-10002759"/>
    <x v="0"/>
    <x v="5"/>
    <s v="12-1/2 Diameter Round Wall Clock"/>
    <n v="23.976000000000003"/>
    <n v="3"/>
    <n v="0.6"/>
    <n v="-14.385599999999997"/>
  </r>
  <r>
    <n v="2721"/>
    <s v="CA-2011-121286"/>
    <x v="2"/>
    <x v="130"/>
    <d v="2011-11-08T00:00:00"/>
    <s v="Second Class"/>
    <x v="21"/>
    <s v="Odella Nelson"/>
    <x v="1"/>
    <s v="United States"/>
    <x v="143"/>
    <x v="3"/>
    <n v="27511"/>
    <x v="0"/>
    <s v="OFF-FA-10000585"/>
    <x v="1"/>
    <x v="13"/>
    <s v="OIC Bulk Pack Metal Binder Clips"/>
    <n v="8.3760000000000012"/>
    <n v="3"/>
    <n v="0.2"/>
    <n v="2.7222"/>
  </r>
  <r>
    <n v="2722"/>
    <s v="CA-2011-121286"/>
    <x v="2"/>
    <x v="130"/>
    <d v="2011-11-08T00:00:00"/>
    <s v="Second Class"/>
    <x v="21"/>
    <s v="Odella Nelson"/>
    <x v="1"/>
    <s v="United States"/>
    <x v="143"/>
    <x v="3"/>
    <n v="27511"/>
    <x v="0"/>
    <s v="OFF-AP-10004859"/>
    <x v="1"/>
    <x v="9"/>
    <s v="Acco 6 Outlet Guardian Premium Surge Suppressor"/>
    <n v="58.240000000000009"/>
    <n v="5"/>
    <n v="0.2"/>
    <n v="5.0960000000000001"/>
  </r>
  <r>
    <n v="2723"/>
    <s v="CA-2013-164735"/>
    <x v="0"/>
    <x v="167"/>
    <d v="2013-04-20T00:00:00"/>
    <s v="Second Class"/>
    <x v="483"/>
    <s v="Tom Boeckenhauer"/>
    <x v="0"/>
    <s v="United States"/>
    <x v="166"/>
    <x v="17"/>
    <n v="22304"/>
    <x v="0"/>
    <s v="OFF-ST-10001558"/>
    <x v="1"/>
    <x v="4"/>
    <s v="Acco Perma 4000 Stacking Storage Drawers"/>
    <n v="81.199999999999989"/>
    <n v="5"/>
    <n v="0"/>
    <n v="12.18"/>
  </r>
  <r>
    <n v="2724"/>
    <s v="CA-2011-153479"/>
    <x v="2"/>
    <x v="777"/>
    <d v="2011-10-08T00:00:00"/>
    <s v="Standard Class"/>
    <x v="650"/>
    <s v="David Flashing"/>
    <x v="0"/>
    <s v="United States"/>
    <x v="132"/>
    <x v="1"/>
    <n v="94591"/>
    <x v="1"/>
    <s v="OFF-LA-10004689"/>
    <x v="1"/>
    <x v="2"/>
    <s v="Avery 512"/>
    <n v="14.450000000000001"/>
    <n v="5"/>
    <n v="0"/>
    <n v="6.7915000000000001"/>
  </r>
  <r>
    <n v="2725"/>
    <s v="CA-2011-153479"/>
    <x v="2"/>
    <x v="777"/>
    <d v="2011-10-08T00:00:00"/>
    <s v="Standard Class"/>
    <x v="650"/>
    <s v="David Flashing"/>
    <x v="0"/>
    <s v="United States"/>
    <x v="132"/>
    <x v="1"/>
    <n v="94591"/>
    <x v="1"/>
    <s v="OFF-BI-10002867"/>
    <x v="1"/>
    <x v="8"/>
    <s v="GBC Recycled Regency Composition Covers"/>
    <n v="95.64800000000001"/>
    <n v="2"/>
    <n v="0.2"/>
    <n v="31.085599999999989"/>
  </r>
  <r>
    <n v="2726"/>
    <s v="CA-2014-149888"/>
    <x v="3"/>
    <x v="659"/>
    <d v="2014-11-14T00:00:00"/>
    <s v="Standard Class"/>
    <x v="212"/>
    <s v="Emily Phan"/>
    <x v="0"/>
    <s v="United States"/>
    <x v="10"/>
    <x v="9"/>
    <n v="19120"/>
    <x v="3"/>
    <s v="TEC-PH-10003811"/>
    <x v="2"/>
    <x v="7"/>
    <s v="Jabra Supreme Plus Driver Edition Headset"/>
    <n v="359.97"/>
    <n v="5"/>
    <n v="0.4"/>
    <n v="-71.994000000000028"/>
  </r>
  <r>
    <n v="2727"/>
    <s v="CA-2014-149888"/>
    <x v="3"/>
    <x v="659"/>
    <d v="2014-11-14T00:00:00"/>
    <s v="Standard Class"/>
    <x v="212"/>
    <s v="Emily Phan"/>
    <x v="0"/>
    <s v="United States"/>
    <x v="10"/>
    <x v="9"/>
    <n v="19120"/>
    <x v="3"/>
    <s v="FUR-TA-10000849"/>
    <x v="0"/>
    <x v="3"/>
    <s v="Bevis Rectangular Conference Tables"/>
    <n v="350.35199999999998"/>
    <n v="4"/>
    <n v="0.4"/>
    <n v="-140.14079999999996"/>
  </r>
  <r>
    <n v="2728"/>
    <s v="CA-2014-119193"/>
    <x v="3"/>
    <x v="66"/>
    <d v="2014-12-25T00:00:00"/>
    <s v="First Class"/>
    <x v="85"/>
    <s v="Sally Knutson"/>
    <x v="0"/>
    <s v="United States"/>
    <x v="167"/>
    <x v="24"/>
    <n v="43615"/>
    <x v="3"/>
    <s v="OFF-BI-10000848"/>
    <x v="1"/>
    <x v="8"/>
    <s v="Angle-D Ring Binders"/>
    <n v="1.6410000000000002"/>
    <n v="1"/>
    <n v="0.7"/>
    <n v="-1.3128000000000002"/>
  </r>
  <r>
    <n v="2729"/>
    <s v="CA-2014-119193"/>
    <x v="3"/>
    <x v="66"/>
    <d v="2014-12-25T00:00:00"/>
    <s v="First Class"/>
    <x v="85"/>
    <s v="Sally Knutson"/>
    <x v="0"/>
    <s v="United States"/>
    <x v="167"/>
    <x v="24"/>
    <n v="43615"/>
    <x v="3"/>
    <s v="TEC-PH-10003072"/>
    <x v="2"/>
    <x v="7"/>
    <s v="Panasonic KX-TG9541B DECT 6.0 Digital 2-Line Expandable Cordless Phone With Digital Answering System"/>
    <n v="629.95799999999997"/>
    <n v="7"/>
    <n v="0.4"/>
    <n v="94.49369999999999"/>
  </r>
  <r>
    <n v="2730"/>
    <s v="CA-2014-104801"/>
    <x v="3"/>
    <x v="778"/>
    <d v="2014-02-20T00:00:00"/>
    <s v="Standard Class"/>
    <x v="651"/>
    <s v="Fred Harton"/>
    <x v="0"/>
    <s v="United States"/>
    <x v="4"/>
    <x v="4"/>
    <n v="98105"/>
    <x v="1"/>
    <s v="OFF-AR-10001547"/>
    <x v="1"/>
    <x v="6"/>
    <s v="Newell 311"/>
    <n v="6.63"/>
    <n v="3"/>
    <n v="0"/>
    <n v="1.7901"/>
  </r>
  <r>
    <n v="2731"/>
    <s v="CA-2014-104801"/>
    <x v="3"/>
    <x v="778"/>
    <d v="2014-02-20T00:00:00"/>
    <s v="Standard Class"/>
    <x v="651"/>
    <s v="Fred Harton"/>
    <x v="0"/>
    <s v="United States"/>
    <x v="4"/>
    <x v="4"/>
    <n v="98105"/>
    <x v="1"/>
    <s v="TEC-AC-10001838"/>
    <x v="2"/>
    <x v="11"/>
    <s v="Razer Tiamat Over Ear 7.1 Surround Sound PC Gaming Headset"/>
    <n v="799.96"/>
    <n v="4"/>
    <n v="0"/>
    <n v="343.98280000000005"/>
  </r>
  <r>
    <n v="2732"/>
    <s v="CA-2014-104801"/>
    <x v="3"/>
    <x v="778"/>
    <d v="2014-02-20T00:00:00"/>
    <s v="Standard Class"/>
    <x v="651"/>
    <s v="Fred Harton"/>
    <x v="0"/>
    <s v="United States"/>
    <x v="4"/>
    <x v="4"/>
    <n v="98105"/>
    <x v="1"/>
    <s v="FUR-FU-10004017"/>
    <x v="0"/>
    <x v="5"/>
    <s v="Tenex Contemporary Contur Chairmats for Low and Medium Pile Carpet, Computer, 39&quot; x 49&quot;"/>
    <n v="107.53"/>
    <n v="1"/>
    <n v="0"/>
    <n v="21.506"/>
  </r>
  <r>
    <n v="2733"/>
    <s v="CA-2011-107594"/>
    <x v="2"/>
    <x v="779"/>
    <d v="2011-07-06T00:00:00"/>
    <s v="Standard Class"/>
    <x v="13"/>
    <s v="Eric Hoffmann"/>
    <x v="0"/>
    <s v="United States"/>
    <x v="135"/>
    <x v="30"/>
    <n v="7060"/>
    <x v="3"/>
    <s v="TEC-PH-10002923"/>
    <x v="2"/>
    <x v="7"/>
    <s v="Logitech B530 USB Headset - headset - Full size, Binaural"/>
    <n v="73.98"/>
    <n v="2"/>
    <n v="0"/>
    <n v="19.974600000000002"/>
  </r>
  <r>
    <n v="2734"/>
    <s v="CA-2011-107594"/>
    <x v="2"/>
    <x v="779"/>
    <d v="2011-07-06T00:00:00"/>
    <s v="Standard Class"/>
    <x v="13"/>
    <s v="Eric Hoffmann"/>
    <x v="0"/>
    <s v="United States"/>
    <x v="135"/>
    <x v="30"/>
    <n v="7060"/>
    <x v="3"/>
    <s v="OFF-AR-10000716"/>
    <x v="1"/>
    <x v="6"/>
    <s v="DIXON Ticonderoga Erasable Checking Pencils"/>
    <n v="5.58"/>
    <n v="1"/>
    <n v="0"/>
    <n v="2.1762000000000001"/>
  </r>
  <r>
    <n v="2735"/>
    <s v="CA-2012-129770"/>
    <x v="1"/>
    <x v="780"/>
    <d v="2012-02-23T00:00:00"/>
    <s v="Second Class"/>
    <x v="555"/>
    <s v="Joe Elijah"/>
    <x v="0"/>
    <s v="United States"/>
    <x v="324"/>
    <x v="27"/>
    <n v="88001"/>
    <x v="1"/>
    <s v="OFF-PA-10000249"/>
    <x v="1"/>
    <x v="10"/>
    <s v="Staples"/>
    <n v="49.12"/>
    <n v="4"/>
    <n v="0"/>
    <n v="23.086399999999998"/>
  </r>
  <r>
    <n v="2736"/>
    <s v="CA-2012-115798"/>
    <x v="1"/>
    <x v="50"/>
    <d v="2012-11-19T00:00:00"/>
    <s v="Standard Class"/>
    <x v="107"/>
    <s v="Ken Lonsdale"/>
    <x v="0"/>
    <s v="United States"/>
    <x v="46"/>
    <x v="13"/>
    <n v="19711"/>
    <x v="3"/>
    <s v="TEC-PH-10003691"/>
    <x v="2"/>
    <x v="7"/>
    <s v="BlackBerry Q10"/>
    <n v="377.96999999999997"/>
    <n v="3"/>
    <n v="0"/>
    <n v="94.492500000000007"/>
  </r>
  <r>
    <n v="2737"/>
    <s v="CA-2012-115798"/>
    <x v="1"/>
    <x v="50"/>
    <d v="2012-11-19T00:00:00"/>
    <s v="Standard Class"/>
    <x v="107"/>
    <s v="Ken Lonsdale"/>
    <x v="0"/>
    <s v="United States"/>
    <x v="46"/>
    <x v="13"/>
    <n v="19711"/>
    <x v="3"/>
    <s v="OFF-PA-10001560"/>
    <x v="1"/>
    <x v="10"/>
    <s v="Adams Telephone Message Books, 5 1/4” x 11”"/>
    <n v="42.28"/>
    <n v="7"/>
    <n v="0"/>
    <n v="19.871600000000001"/>
  </r>
  <r>
    <n v="2738"/>
    <s v="CA-2012-115798"/>
    <x v="1"/>
    <x v="50"/>
    <d v="2012-11-19T00:00:00"/>
    <s v="Standard Class"/>
    <x v="107"/>
    <s v="Ken Lonsdale"/>
    <x v="0"/>
    <s v="United States"/>
    <x v="46"/>
    <x v="13"/>
    <n v="19711"/>
    <x v="3"/>
    <s v="FUR-BO-10004467"/>
    <x v="0"/>
    <x v="0"/>
    <s v="Bestar Classic Bookcase"/>
    <n v="299.96999999999997"/>
    <n v="3"/>
    <n v="0"/>
    <n v="56.994299999999981"/>
  </r>
  <r>
    <n v="2739"/>
    <s v="CA-2012-115798"/>
    <x v="1"/>
    <x v="50"/>
    <d v="2012-11-19T00:00:00"/>
    <s v="Standard Class"/>
    <x v="107"/>
    <s v="Ken Lonsdale"/>
    <x v="0"/>
    <s v="United States"/>
    <x v="46"/>
    <x v="13"/>
    <n v="19711"/>
    <x v="3"/>
    <s v="TEC-PH-10001819"/>
    <x v="2"/>
    <x v="7"/>
    <s v="Innergie mMini Combo Duo USB Travel Charging Kit"/>
    <n v="89.98"/>
    <n v="2"/>
    <n v="0"/>
    <n v="43.190399999999997"/>
  </r>
  <r>
    <n v="2740"/>
    <s v="CA-2014-122707"/>
    <x v="3"/>
    <x v="513"/>
    <d v="2014-04-19T00:00:00"/>
    <s v="First Class"/>
    <x v="494"/>
    <s v="Edward Becker"/>
    <x v="1"/>
    <s v="United States"/>
    <x v="325"/>
    <x v="19"/>
    <n v="35244"/>
    <x v="0"/>
    <s v="OFF-SU-10000157"/>
    <x v="1"/>
    <x v="14"/>
    <s v="Compact Automatic Electric Letter Opener"/>
    <n v="477.24"/>
    <n v="4"/>
    <n v="0"/>
    <n v="9.5448000000000093"/>
  </r>
  <r>
    <n v="2741"/>
    <s v="CA-2014-122707"/>
    <x v="3"/>
    <x v="513"/>
    <d v="2014-04-19T00:00:00"/>
    <s v="First Class"/>
    <x v="494"/>
    <s v="Edward Becker"/>
    <x v="1"/>
    <s v="United States"/>
    <x v="325"/>
    <x v="19"/>
    <n v="35244"/>
    <x v="0"/>
    <s v="TEC-AC-10004227"/>
    <x v="2"/>
    <x v="11"/>
    <s v="SanDisk Ultra 16 GB MicroSDHC Class 10 Memory Card"/>
    <n v="25.98"/>
    <n v="2"/>
    <n v="0"/>
    <n v="1.558799999999998"/>
  </r>
  <r>
    <n v="2742"/>
    <s v="CA-2013-165015"/>
    <x v="0"/>
    <x v="781"/>
    <d v="2013-02-27T00:00:00"/>
    <s v="Second Class"/>
    <x v="232"/>
    <s v="Bruce Degenhardt"/>
    <x v="0"/>
    <s v="United States"/>
    <x v="46"/>
    <x v="24"/>
    <n v="43055"/>
    <x v="3"/>
    <s v="OFF-EN-10003134"/>
    <x v="1"/>
    <x v="12"/>
    <s v="Staples"/>
    <n v="46.72"/>
    <n v="5"/>
    <n v="0.2"/>
    <n v="17.52"/>
  </r>
  <r>
    <n v="2743"/>
    <s v="CA-2011-149244"/>
    <x v="2"/>
    <x v="130"/>
    <d v="2011-11-08T00:00:00"/>
    <s v="Standard Class"/>
    <x v="652"/>
    <s v="MaryBeth Skach"/>
    <x v="0"/>
    <s v="United States"/>
    <x v="70"/>
    <x v="1"/>
    <n v="92037"/>
    <x v="1"/>
    <s v="FUR-FU-10004671"/>
    <x v="0"/>
    <x v="5"/>
    <s v="Executive Impressions 12&quot; Wall Clock"/>
    <n v="35.340000000000003"/>
    <n v="2"/>
    <n v="0"/>
    <n v="13.429200000000002"/>
  </r>
  <r>
    <n v="2744"/>
    <s v="CA-2012-140144"/>
    <x v="1"/>
    <x v="782"/>
    <d v="2012-06-25T00:00:00"/>
    <s v="Second Class"/>
    <x v="34"/>
    <s v="Stewart Carmichael"/>
    <x v="1"/>
    <s v="United States"/>
    <x v="8"/>
    <x v="1"/>
    <n v="94122"/>
    <x v="1"/>
    <s v="FUR-FU-10002253"/>
    <x v="0"/>
    <x v="5"/>
    <s v="Howard Miller 13&quot; Diameter Pewter Finish Round Wall Clock"/>
    <n v="257.64"/>
    <n v="6"/>
    <n v="0"/>
    <n v="100.4796"/>
  </r>
  <r>
    <n v="2745"/>
    <s v="CA-2012-140144"/>
    <x v="1"/>
    <x v="782"/>
    <d v="2012-06-25T00:00:00"/>
    <s v="Second Class"/>
    <x v="34"/>
    <s v="Stewart Carmichael"/>
    <x v="1"/>
    <s v="United States"/>
    <x v="8"/>
    <x v="1"/>
    <n v="94122"/>
    <x v="1"/>
    <s v="TEC-PH-10002726"/>
    <x v="2"/>
    <x v="7"/>
    <s v="netTALK DUO VoIP Telephone Service"/>
    <n v="125.97600000000001"/>
    <n v="3"/>
    <n v="0.2"/>
    <n v="47.241"/>
  </r>
  <r>
    <n v="2746"/>
    <s v="CA-2014-163321"/>
    <x v="3"/>
    <x v="783"/>
    <d v="2014-08-12T00:00:00"/>
    <s v="Second Class"/>
    <x v="248"/>
    <s v="Fred McMath"/>
    <x v="0"/>
    <s v="United States"/>
    <x v="108"/>
    <x v="3"/>
    <n v="28540"/>
    <x v="0"/>
    <s v="TEC-AC-10004571"/>
    <x v="2"/>
    <x v="11"/>
    <s v="Logitech G700s Rechargeable Gaming Mouse"/>
    <n v="79.992000000000004"/>
    <n v="1"/>
    <n v="0.2"/>
    <n v="21.997800000000002"/>
  </r>
  <r>
    <n v="2747"/>
    <s v="CA-2011-155887"/>
    <x v="2"/>
    <x v="552"/>
    <d v="2011-05-17T00:00:00"/>
    <s v="Standard Class"/>
    <x v="409"/>
    <s v="Kean Thornton"/>
    <x v="0"/>
    <s v="United States"/>
    <x v="47"/>
    <x v="31"/>
    <n v="2038"/>
    <x v="3"/>
    <s v="FUR-TA-10002228"/>
    <x v="0"/>
    <x v="3"/>
    <s v="Bevis Traditional Conference Table Top, Plinth Base"/>
    <n v="700.05600000000004"/>
    <n v="3"/>
    <n v="0.3"/>
    <n v="-130.0104"/>
  </r>
  <r>
    <n v="2748"/>
    <s v="US-2012-165449"/>
    <x v="1"/>
    <x v="6"/>
    <d v="2012-11-26T00:00:00"/>
    <s v="Standard Class"/>
    <x v="399"/>
    <s v="Anne Pryor"/>
    <x v="2"/>
    <s v="United States"/>
    <x v="326"/>
    <x v="5"/>
    <n v="75034"/>
    <x v="2"/>
    <s v="TEC-AC-10004127"/>
    <x v="2"/>
    <x v="11"/>
    <s v="SanDisk Cruzer 8 GB USB Flash Drive"/>
    <n v="27.168000000000003"/>
    <n v="4"/>
    <n v="0.2"/>
    <n v="-1.3583999999999987"/>
  </r>
  <r>
    <n v="2749"/>
    <s v="CA-2012-110247"/>
    <x v="1"/>
    <x v="784"/>
    <d v="2012-12-08T00:00:00"/>
    <s v="Standard Class"/>
    <x v="653"/>
    <s v="Ritsa Hightower"/>
    <x v="0"/>
    <s v="United States"/>
    <x v="315"/>
    <x v="2"/>
    <n v="32303"/>
    <x v="0"/>
    <s v="OFF-BI-10001553"/>
    <x v="1"/>
    <x v="8"/>
    <s v="SpineVue Locking Slant-D Ring Binders by Cardinal"/>
    <n v="8.2260000000000009"/>
    <n v="3"/>
    <n v="0.7"/>
    <n v="-6.0323999999999991"/>
  </r>
  <r>
    <n v="2750"/>
    <s v="US-2011-141257"/>
    <x v="2"/>
    <x v="785"/>
    <d v="2011-06-14T00:00:00"/>
    <s v="Standard Class"/>
    <x v="229"/>
    <s v="Carlos Soltero"/>
    <x v="0"/>
    <s v="United States"/>
    <x v="4"/>
    <x v="4"/>
    <n v="98115"/>
    <x v="1"/>
    <s v="FUR-CH-10002758"/>
    <x v="0"/>
    <x v="1"/>
    <s v="Hon Deluxe Fabric Upholstered Stacking Chairs, Squared Back"/>
    <n v="585.55200000000002"/>
    <n v="3"/>
    <n v="0.2"/>
    <n v="73.19399999999996"/>
  </r>
  <r>
    <n v="2751"/>
    <s v="CA-2011-154669"/>
    <x v="2"/>
    <x v="233"/>
    <d v="2011-08-11T00:00:00"/>
    <s v="Second Class"/>
    <x v="612"/>
    <s v="Tamara Manning"/>
    <x v="0"/>
    <s v="United States"/>
    <x v="327"/>
    <x v="1"/>
    <n v="95687"/>
    <x v="1"/>
    <s v="OFF-ST-10000532"/>
    <x v="1"/>
    <x v="4"/>
    <s v="Advantus Rolling Drawer Organizers"/>
    <n v="423.28"/>
    <n v="11"/>
    <n v="0"/>
    <n v="110.05279999999999"/>
  </r>
  <r>
    <n v="2752"/>
    <s v="CA-2011-158029"/>
    <x v="2"/>
    <x v="542"/>
    <d v="2011-05-30T00:00:00"/>
    <s v="Standard Class"/>
    <x v="520"/>
    <s v="Herbert Flentye"/>
    <x v="0"/>
    <s v="United States"/>
    <x v="1"/>
    <x v="1"/>
    <n v="90008"/>
    <x v="1"/>
    <s v="FUR-CH-10000988"/>
    <x v="0"/>
    <x v="1"/>
    <s v="Hon Olson Stacker Stools"/>
    <n v="225.29600000000002"/>
    <n v="2"/>
    <n v="0.2"/>
    <n v="22.529599999999995"/>
  </r>
  <r>
    <n v="2753"/>
    <s v="CA-2012-155306"/>
    <x v="1"/>
    <x v="786"/>
    <d v="2012-04-21T00:00:00"/>
    <s v="Standard Class"/>
    <x v="654"/>
    <s v="George Ashbrook"/>
    <x v="0"/>
    <s v="United States"/>
    <x v="8"/>
    <x v="1"/>
    <n v="94122"/>
    <x v="1"/>
    <s v="OFF-AR-10003251"/>
    <x v="1"/>
    <x v="6"/>
    <s v="Prang Drawing Pencil Set"/>
    <n v="5.56"/>
    <n v="2"/>
    <n v="0"/>
    <n v="2.2239999999999998"/>
  </r>
  <r>
    <n v="2754"/>
    <s v="CA-2012-155306"/>
    <x v="1"/>
    <x v="786"/>
    <d v="2012-04-21T00:00:00"/>
    <s v="Standard Class"/>
    <x v="654"/>
    <s v="George Ashbrook"/>
    <x v="0"/>
    <s v="United States"/>
    <x v="8"/>
    <x v="1"/>
    <n v="94122"/>
    <x v="1"/>
    <s v="TEC-AC-10003174"/>
    <x v="2"/>
    <x v="11"/>
    <s v="Plantronics S12 Corded Telephone Headset System"/>
    <n v="323.37"/>
    <n v="3"/>
    <n v="0"/>
    <n v="129.34800000000001"/>
  </r>
  <r>
    <n v="2755"/>
    <s v="CA-2012-155306"/>
    <x v="1"/>
    <x v="786"/>
    <d v="2012-04-21T00:00:00"/>
    <s v="Standard Class"/>
    <x v="654"/>
    <s v="George Ashbrook"/>
    <x v="0"/>
    <s v="United States"/>
    <x v="8"/>
    <x v="1"/>
    <n v="94122"/>
    <x v="1"/>
    <s v="TEC-PH-10002310"/>
    <x v="2"/>
    <x v="7"/>
    <s v="Plantronics Calisto P620-M USB Wireless Speakerphone System"/>
    <n v="783.96000000000015"/>
    <n v="5"/>
    <n v="0.2"/>
    <n v="68.59650000000002"/>
  </r>
  <r>
    <n v="2756"/>
    <s v="CA-2012-155306"/>
    <x v="1"/>
    <x v="786"/>
    <d v="2012-04-21T00:00:00"/>
    <s v="Standard Class"/>
    <x v="654"/>
    <s v="George Ashbrook"/>
    <x v="0"/>
    <s v="United States"/>
    <x v="8"/>
    <x v="1"/>
    <n v="94122"/>
    <x v="1"/>
    <s v="OFF-AP-10002651"/>
    <x v="1"/>
    <x v="9"/>
    <s v="Hoover Upright Vacuum With Dirt Cup"/>
    <n v="1447.6499999999999"/>
    <n v="5"/>
    <n v="0"/>
    <n v="419.8184999999998"/>
  </r>
  <r>
    <n v="2757"/>
    <s v="CA-2012-155306"/>
    <x v="1"/>
    <x v="786"/>
    <d v="2012-04-21T00:00:00"/>
    <s v="Standard Class"/>
    <x v="654"/>
    <s v="George Ashbrook"/>
    <x v="0"/>
    <s v="United States"/>
    <x v="8"/>
    <x v="1"/>
    <n v="94122"/>
    <x v="1"/>
    <s v="OFF-PA-10001184"/>
    <x v="1"/>
    <x v="10"/>
    <s v="Xerox 1903"/>
    <n v="11.96"/>
    <n v="2"/>
    <n v="0"/>
    <n v="5.8604000000000003"/>
  </r>
  <r>
    <n v="2758"/>
    <s v="CA-2013-127775"/>
    <x v="0"/>
    <x v="725"/>
    <d v="2013-06-14T00:00:00"/>
    <s v="Second Class"/>
    <x v="301"/>
    <s v="Erica Smith"/>
    <x v="0"/>
    <s v="United States"/>
    <x v="20"/>
    <x v="15"/>
    <n v="10035"/>
    <x v="3"/>
    <s v="TEC-AC-10002402"/>
    <x v="2"/>
    <x v="11"/>
    <s v="Razer Kraken PRO Over Ear PC and Music Headset"/>
    <n v="239.96999999999997"/>
    <n v="3"/>
    <n v="0"/>
    <n v="71.990999999999985"/>
  </r>
  <r>
    <n v="2759"/>
    <s v="CA-2013-146171"/>
    <x v="0"/>
    <x v="21"/>
    <d v="2013-03-16T00:00:00"/>
    <s v="Standard Class"/>
    <x v="655"/>
    <s v="Julie Prescott"/>
    <x v="2"/>
    <s v="United States"/>
    <x v="38"/>
    <x v="32"/>
    <n v="31907"/>
    <x v="0"/>
    <s v="FUR-FU-10004270"/>
    <x v="0"/>
    <x v="5"/>
    <s v="Executive Impressions 13&quot; Clairmont Wall Clock"/>
    <n v="76.92"/>
    <n v="4"/>
    <n v="0"/>
    <n v="31.537200000000006"/>
  </r>
  <r>
    <n v="2760"/>
    <s v="CA-2013-146171"/>
    <x v="0"/>
    <x v="21"/>
    <d v="2013-03-16T00:00:00"/>
    <s v="Standard Class"/>
    <x v="655"/>
    <s v="Julie Prescott"/>
    <x v="2"/>
    <s v="United States"/>
    <x v="38"/>
    <x v="32"/>
    <n v="31907"/>
    <x v="0"/>
    <s v="OFF-ST-10001526"/>
    <x v="1"/>
    <x v="4"/>
    <s v="Iceberg Mobile Mega Data/Printer Cart "/>
    <n v="481.32"/>
    <n v="4"/>
    <n v="0"/>
    <n v="125.14319999999998"/>
  </r>
  <r>
    <n v="2761"/>
    <s v="CA-2011-129574"/>
    <x v="2"/>
    <x v="542"/>
    <d v="2011-05-29T00:00:00"/>
    <s v="First Class"/>
    <x v="656"/>
    <s v="Dean percer"/>
    <x v="2"/>
    <s v="United States"/>
    <x v="208"/>
    <x v="7"/>
    <n v="84107"/>
    <x v="1"/>
    <s v="OFF-PA-10002893"/>
    <x v="1"/>
    <x v="10"/>
    <s v="Wirebound Service Call Books, 5 1/2&quot; x 4&quot;"/>
    <n v="48.4"/>
    <n v="5"/>
    <n v="0"/>
    <n v="23.231999999999999"/>
  </r>
  <r>
    <n v="2762"/>
    <s v="CA-2014-126536"/>
    <x v="3"/>
    <x v="386"/>
    <d v="2014-10-15T00:00:00"/>
    <s v="First Class"/>
    <x v="71"/>
    <s v="Neil Knudson"/>
    <x v="2"/>
    <s v="United States"/>
    <x v="8"/>
    <x v="1"/>
    <n v="94110"/>
    <x v="1"/>
    <s v="TEC-AC-10003709"/>
    <x v="2"/>
    <x v="11"/>
    <s v="Maxell 4.7GB DVD-R 5/Pack"/>
    <n v="0.99"/>
    <n v="1"/>
    <n v="0"/>
    <n v="0.4356000000000001"/>
  </r>
  <r>
    <n v="2763"/>
    <s v="CA-2014-126536"/>
    <x v="3"/>
    <x v="386"/>
    <d v="2014-10-15T00:00:00"/>
    <s v="First Class"/>
    <x v="71"/>
    <s v="Neil Knudson"/>
    <x v="2"/>
    <s v="United States"/>
    <x v="8"/>
    <x v="1"/>
    <n v="94110"/>
    <x v="1"/>
    <s v="OFF-BI-10001191"/>
    <x v="1"/>
    <x v="8"/>
    <s v="Canvas Sectional Post Binders"/>
    <n v="101.84"/>
    <n v="5"/>
    <n v="0.2"/>
    <n v="36.917000000000002"/>
  </r>
  <r>
    <n v="2764"/>
    <s v="CA-2014-165757"/>
    <x v="3"/>
    <x v="738"/>
    <d v="2014-06-29T00:00:00"/>
    <s v="Standard Class"/>
    <x v="484"/>
    <s v="Paul Lucas"/>
    <x v="2"/>
    <s v="United States"/>
    <x v="10"/>
    <x v="9"/>
    <n v="19140"/>
    <x v="3"/>
    <s v="OFF-BI-10003166"/>
    <x v="1"/>
    <x v="8"/>
    <s v="GBC Plasticlear Binding Covers"/>
    <n v="10.332000000000003"/>
    <n v="3"/>
    <n v="0.7"/>
    <n v="-7.5767999999999986"/>
  </r>
  <r>
    <n v="2765"/>
    <s v="CA-2014-165757"/>
    <x v="3"/>
    <x v="738"/>
    <d v="2014-06-29T00:00:00"/>
    <s v="Standard Class"/>
    <x v="484"/>
    <s v="Paul Lucas"/>
    <x v="2"/>
    <s v="United States"/>
    <x v="10"/>
    <x v="9"/>
    <n v="19140"/>
    <x v="3"/>
    <s v="OFF-BI-10003982"/>
    <x v="1"/>
    <x v="8"/>
    <s v="Wilson Jones Century Plastic Molded Ring Binders"/>
    <n v="31.155000000000005"/>
    <n v="5"/>
    <n v="0.7"/>
    <n v="-23.8855"/>
  </r>
  <r>
    <n v="2766"/>
    <s v="CA-2014-165757"/>
    <x v="3"/>
    <x v="738"/>
    <d v="2014-06-29T00:00:00"/>
    <s v="Standard Class"/>
    <x v="484"/>
    <s v="Paul Lucas"/>
    <x v="2"/>
    <s v="United States"/>
    <x v="10"/>
    <x v="9"/>
    <n v="19140"/>
    <x v="3"/>
    <s v="OFF-ST-10004835"/>
    <x v="1"/>
    <x v="4"/>
    <s v="Plastic Stacking Crates &amp; Casters"/>
    <n v="8.9280000000000008"/>
    <n v="2"/>
    <n v="0.2"/>
    <n v="0.66959999999999997"/>
  </r>
  <r>
    <n v="2767"/>
    <s v="CA-2014-167752"/>
    <x v="3"/>
    <x v="787"/>
    <d v="2014-01-19T00:00:00"/>
    <s v="First Class"/>
    <x v="355"/>
    <s v="Robert Waldorf"/>
    <x v="0"/>
    <s v="United States"/>
    <x v="10"/>
    <x v="9"/>
    <n v="19134"/>
    <x v="3"/>
    <s v="OFF-AP-10000159"/>
    <x v="1"/>
    <x v="9"/>
    <s v="Belkin F9M820V08 8 Outlet Surge"/>
    <n v="34.384"/>
    <n v="1"/>
    <n v="0.2"/>
    <n v="3.8681999999999945"/>
  </r>
  <r>
    <n v="2768"/>
    <s v="CA-2014-167752"/>
    <x v="3"/>
    <x v="787"/>
    <d v="2014-01-19T00:00:00"/>
    <s v="First Class"/>
    <x v="355"/>
    <s v="Robert Waldorf"/>
    <x v="0"/>
    <s v="United States"/>
    <x v="10"/>
    <x v="9"/>
    <n v="19134"/>
    <x v="3"/>
    <s v="OFF-AP-10002945"/>
    <x v="1"/>
    <x v="9"/>
    <s v="Honeywell Enviracaire Portable HEPA Air Cleaner for 17' x 22' Room"/>
    <n v="1924.1599999999999"/>
    <n v="8"/>
    <n v="0.2"/>
    <n v="312.67599999999993"/>
  </r>
  <r>
    <n v="2769"/>
    <s v="US-2012-122140"/>
    <x v="1"/>
    <x v="788"/>
    <d v="2012-04-07T00:00:00"/>
    <s v="Standard Class"/>
    <x v="657"/>
    <s v="Michael Oakman"/>
    <x v="0"/>
    <s v="United States"/>
    <x v="61"/>
    <x v="5"/>
    <n v="75220"/>
    <x v="2"/>
    <s v="OFF-AP-10001242"/>
    <x v="1"/>
    <x v="9"/>
    <s v="APC 7 Outlet Network SurgeArrest Surge Protector"/>
    <n v="32.191999999999993"/>
    <n v="2"/>
    <n v="0.8"/>
    <n v="-80.48"/>
  </r>
  <r>
    <n v="2770"/>
    <s v="US-2012-122140"/>
    <x v="1"/>
    <x v="788"/>
    <d v="2012-04-07T00:00:00"/>
    <s v="Standard Class"/>
    <x v="657"/>
    <s v="Michael Oakman"/>
    <x v="0"/>
    <s v="United States"/>
    <x v="61"/>
    <x v="5"/>
    <n v="75220"/>
    <x v="2"/>
    <s v="TEC-AC-10003038"/>
    <x v="2"/>
    <x v="11"/>
    <s v="Kingston Digital DataTraveler 16GB USB 2.0"/>
    <n v="50.120000000000005"/>
    <n v="7"/>
    <n v="0.2"/>
    <n v="-0.62650000000000716"/>
  </r>
  <r>
    <n v="2771"/>
    <s v="US-2012-122140"/>
    <x v="1"/>
    <x v="788"/>
    <d v="2012-04-07T00:00:00"/>
    <s v="Standard Class"/>
    <x v="657"/>
    <s v="Michael Oakman"/>
    <x v="0"/>
    <s v="United States"/>
    <x v="61"/>
    <x v="5"/>
    <n v="75220"/>
    <x v="2"/>
    <s v="TEC-AC-10003289"/>
    <x v="2"/>
    <x v="11"/>
    <s v="Anker Ultra-Slim Mini Bluetooth 3.0 Wireless Keyboard"/>
    <n v="47.975999999999999"/>
    <n v="3"/>
    <n v="0.2"/>
    <n v="1.7990999999999993"/>
  </r>
  <r>
    <n v="2772"/>
    <s v="CA-2013-163986"/>
    <x v="0"/>
    <x v="323"/>
    <d v="2013-09-11T00:00:00"/>
    <s v="Standard Class"/>
    <x v="370"/>
    <s v="Jennifer Jackson"/>
    <x v="0"/>
    <s v="United States"/>
    <x v="328"/>
    <x v="6"/>
    <n v="53186"/>
    <x v="2"/>
    <s v="OFF-ST-10000918"/>
    <x v="1"/>
    <x v="4"/>
    <s v="Crate-A-Files"/>
    <n v="54.5"/>
    <n v="5"/>
    <n v="0"/>
    <n v="14.169999999999998"/>
  </r>
  <r>
    <n v="2773"/>
    <s v="CA-2014-158967"/>
    <x v="3"/>
    <x v="389"/>
    <d v="2014-12-13T00:00:00"/>
    <s v="First Class"/>
    <x v="537"/>
    <s v="Brian Thompson"/>
    <x v="0"/>
    <s v="United States"/>
    <x v="2"/>
    <x v="2"/>
    <n v="33311"/>
    <x v="0"/>
    <s v="FUR-FU-10001940"/>
    <x v="0"/>
    <x v="5"/>
    <s v="Staples"/>
    <n v="19.103999999999999"/>
    <n v="3"/>
    <n v="0.2"/>
    <n v="5.7312000000000012"/>
  </r>
  <r>
    <n v="2774"/>
    <s v="CA-2013-131576"/>
    <x v="0"/>
    <x v="441"/>
    <d v="2013-11-27T00:00:00"/>
    <s v="Standard Class"/>
    <x v="361"/>
    <s v="Rob Dowd"/>
    <x v="0"/>
    <s v="United States"/>
    <x v="66"/>
    <x v="12"/>
    <n v="48205"/>
    <x v="2"/>
    <s v="OFF-BI-10002852"/>
    <x v="1"/>
    <x v="8"/>
    <s v="Ibico Standard Transparent Covers"/>
    <n v="49.44"/>
    <n v="3"/>
    <n v="0"/>
    <n v="24.2256"/>
  </r>
  <r>
    <n v="2775"/>
    <s v="CA-2014-143455"/>
    <x v="3"/>
    <x v="343"/>
    <d v="2014-11-19T00:00:00"/>
    <s v="Standard Class"/>
    <x v="529"/>
    <s v="Max Ludwig"/>
    <x v="2"/>
    <s v="United States"/>
    <x v="24"/>
    <x v="24"/>
    <n v="45503"/>
    <x v="3"/>
    <s v="OFF-PA-10004451"/>
    <x v="1"/>
    <x v="10"/>
    <s v="Xerox 222"/>
    <n v="10.368000000000002"/>
    <n v="2"/>
    <n v="0.2"/>
    <n v="3.6288"/>
  </r>
  <r>
    <n v="2776"/>
    <s v="CA-2013-144729"/>
    <x v="0"/>
    <x v="147"/>
    <d v="2013-10-26T00:00:00"/>
    <s v="Standard Class"/>
    <x v="32"/>
    <s v="Joel Eaton"/>
    <x v="0"/>
    <s v="United States"/>
    <x v="70"/>
    <x v="1"/>
    <n v="92037"/>
    <x v="1"/>
    <s v="OFF-ST-10004804"/>
    <x v="1"/>
    <x v="4"/>
    <s v="Belkin 19&quot; Vented Equipment Shelf, Black"/>
    <n v="154.44"/>
    <n v="3"/>
    <n v="0"/>
    <n v="1.5444000000000031"/>
  </r>
  <r>
    <n v="2777"/>
    <s v="CA-2012-127019"/>
    <x v="1"/>
    <x v="379"/>
    <d v="2012-12-25T00:00:00"/>
    <s v="Standard Class"/>
    <x v="45"/>
    <s v="Elpida Rittenbach"/>
    <x v="1"/>
    <s v="United States"/>
    <x v="77"/>
    <x v="22"/>
    <n v="80906"/>
    <x v="1"/>
    <s v="OFF-AP-10003971"/>
    <x v="1"/>
    <x v="9"/>
    <s v="Belkin 6 Outlet Metallic Surge Strip"/>
    <n v="60.984000000000009"/>
    <n v="7"/>
    <n v="0.2"/>
    <n v="4.5737999999999985"/>
  </r>
  <r>
    <n v="2778"/>
    <s v="CA-2012-138534"/>
    <x v="1"/>
    <x v="789"/>
    <d v="2012-07-19T00:00:00"/>
    <s v="Second Class"/>
    <x v="341"/>
    <s v="Jessica Myrick"/>
    <x v="0"/>
    <s v="United States"/>
    <x v="329"/>
    <x v="1"/>
    <n v="93309"/>
    <x v="1"/>
    <s v="FUR-BO-10003159"/>
    <x v="0"/>
    <x v="0"/>
    <s v="Sauder Camden County Collection Libraries, Planked Cherry Finish"/>
    <n v="195.46600000000001"/>
    <n v="2"/>
    <n v="0.15"/>
    <n v="-13.797600000000017"/>
  </r>
  <r>
    <n v="2779"/>
    <s v="CA-2014-108322"/>
    <x v="3"/>
    <x v="504"/>
    <d v="2014-05-06T00:00:00"/>
    <s v="Standard Class"/>
    <x v="164"/>
    <s v="Saphhira Shifley"/>
    <x v="1"/>
    <s v="United States"/>
    <x v="330"/>
    <x v="2"/>
    <n v="33068"/>
    <x v="0"/>
    <s v="FUR-FU-10001935"/>
    <x v="0"/>
    <x v="5"/>
    <s v="3M Hangers With Command Adhesive"/>
    <n v="23.680000000000003"/>
    <n v="8"/>
    <n v="0.2"/>
    <n v="6.216000000000002"/>
  </r>
  <r>
    <n v="2780"/>
    <s v="CA-2014-108322"/>
    <x v="3"/>
    <x v="504"/>
    <d v="2014-05-06T00:00:00"/>
    <s v="Standard Class"/>
    <x v="164"/>
    <s v="Saphhira Shifley"/>
    <x v="1"/>
    <s v="United States"/>
    <x v="330"/>
    <x v="2"/>
    <n v="33068"/>
    <x v="0"/>
    <s v="TEC-AC-10003433"/>
    <x v="2"/>
    <x v="11"/>
    <s v="Maxell 4.7GB DVD+R 5/Pack"/>
    <n v="2.3760000000000003"/>
    <n v="3"/>
    <n v="0.2"/>
    <n v="0.74249999999999994"/>
  </r>
  <r>
    <n v="2781"/>
    <s v="CA-2014-167668"/>
    <x v="3"/>
    <x v="636"/>
    <d v="2014-05-09T00:00:00"/>
    <s v="First Class"/>
    <x v="646"/>
    <s v="Toby Carlisle"/>
    <x v="0"/>
    <s v="United States"/>
    <x v="20"/>
    <x v="15"/>
    <n v="10035"/>
    <x v="3"/>
    <s v="OFF-LA-10004544"/>
    <x v="1"/>
    <x v="2"/>
    <s v="Avery 505"/>
    <n v="59.2"/>
    <n v="4"/>
    <n v="0"/>
    <n v="29.6"/>
  </r>
  <r>
    <n v="2782"/>
    <s v="CA-2014-146724"/>
    <x v="3"/>
    <x v="225"/>
    <d v="2014-11-28T00:00:00"/>
    <s v="Standard Class"/>
    <x v="643"/>
    <s v="Hunter Glantz"/>
    <x v="0"/>
    <s v="United States"/>
    <x v="69"/>
    <x v="11"/>
    <n v="55044"/>
    <x v="2"/>
    <s v="OFF-AR-10001026"/>
    <x v="1"/>
    <x v="6"/>
    <s v="Sanford Uni-Blazer View Highlighters, Chisel Tip, Yellow"/>
    <n v="22"/>
    <n v="10"/>
    <n v="0"/>
    <n v="9.6800000000000015"/>
  </r>
  <r>
    <n v="2783"/>
    <s v="CA-2013-139878"/>
    <x v="0"/>
    <x v="583"/>
    <d v="2013-11-17T00:00:00"/>
    <s v="Standard Class"/>
    <x v="436"/>
    <s v="Lisa DeCherney"/>
    <x v="0"/>
    <s v="United States"/>
    <x v="66"/>
    <x v="12"/>
    <n v="48234"/>
    <x v="2"/>
    <s v="TEC-PH-10001336"/>
    <x v="2"/>
    <x v="7"/>
    <s v="Digium D40 VoIP phone"/>
    <n v="257.98"/>
    <n v="2"/>
    <n v="0"/>
    <n v="74.8142"/>
  </r>
  <r>
    <n v="2784"/>
    <s v="US-2013-106677"/>
    <x v="0"/>
    <x v="732"/>
    <d v="2013-11-11T00:00:00"/>
    <s v="Standard Class"/>
    <x v="155"/>
    <s v="Alejandro Savely"/>
    <x v="1"/>
    <s v="United States"/>
    <x v="10"/>
    <x v="9"/>
    <n v="19134"/>
    <x v="3"/>
    <s v="TEC-PH-10003187"/>
    <x v="2"/>
    <x v="7"/>
    <s v="Anker Astro Mini 3000mAh Ultra-Compact Portable Charger"/>
    <n v="23.987999999999996"/>
    <n v="2"/>
    <n v="0.4"/>
    <n v="-15.991999999999999"/>
  </r>
  <r>
    <n v="2785"/>
    <s v="CA-2013-116974"/>
    <x v="0"/>
    <x v="790"/>
    <d v="2013-10-16T00:00:00"/>
    <s v="Standard Class"/>
    <x v="172"/>
    <s v="Michael Paige"/>
    <x v="1"/>
    <s v="United States"/>
    <x v="21"/>
    <x v="24"/>
    <n v="45373"/>
    <x v="3"/>
    <s v="TEC-PH-10004897"/>
    <x v="2"/>
    <x v="7"/>
    <s v="Mediabridge Sport Armband iPhone 5s"/>
    <n v="23.975999999999999"/>
    <n v="4"/>
    <n v="0.4"/>
    <n v="-15.584400000000002"/>
  </r>
  <r>
    <n v="2786"/>
    <s v="CA-2012-149972"/>
    <x v="1"/>
    <x v="481"/>
    <d v="2012-09-23T00:00:00"/>
    <s v="First Class"/>
    <x v="522"/>
    <s v="Cynthia Delaney"/>
    <x v="2"/>
    <s v="United States"/>
    <x v="1"/>
    <x v="1"/>
    <n v="90036"/>
    <x v="1"/>
    <s v="FUR-CH-10004997"/>
    <x v="0"/>
    <x v="1"/>
    <s v="Hon Every-Day Series Multi-Task Chairs"/>
    <n v="601.53599999999994"/>
    <n v="4"/>
    <n v="0.2"/>
    <n v="0"/>
  </r>
  <r>
    <n v="2787"/>
    <s v="CA-2012-149972"/>
    <x v="1"/>
    <x v="481"/>
    <d v="2012-09-23T00:00:00"/>
    <s v="First Class"/>
    <x v="522"/>
    <s v="Cynthia Delaney"/>
    <x v="2"/>
    <s v="United States"/>
    <x v="1"/>
    <x v="1"/>
    <n v="90036"/>
    <x v="1"/>
    <s v="OFF-FA-10002763"/>
    <x v="1"/>
    <x v="13"/>
    <s v="Advantus Map Pennant Flags and Round Head Tacks"/>
    <n v="7.9"/>
    <n v="2"/>
    <n v="0"/>
    <n v="2.5279999999999996"/>
  </r>
  <r>
    <n v="2788"/>
    <s v="US-2011-117744"/>
    <x v="2"/>
    <x v="266"/>
    <d v="2011-12-06T00:00:00"/>
    <s v="Standard Class"/>
    <x v="550"/>
    <s v="Michael Dominguez"/>
    <x v="1"/>
    <s v="United States"/>
    <x v="331"/>
    <x v="5"/>
    <n v="78415"/>
    <x v="2"/>
    <s v="FUR-FU-10001588"/>
    <x v="0"/>
    <x v="5"/>
    <s v="Deflect-o SuperTray Unbreakable Stackable Tray, Letter, Black"/>
    <n v="58.36"/>
    <n v="5"/>
    <n v="0.6"/>
    <n v="-24.802999999999997"/>
  </r>
  <r>
    <n v="2789"/>
    <s v="US-2011-117744"/>
    <x v="2"/>
    <x v="266"/>
    <d v="2011-12-06T00:00:00"/>
    <s v="Standard Class"/>
    <x v="550"/>
    <s v="Michael Dominguez"/>
    <x v="1"/>
    <s v="United States"/>
    <x v="331"/>
    <x v="5"/>
    <n v="78415"/>
    <x v="2"/>
    <s v="OFF-AR-10000940"/>
    <x v="1"/>
    <x v="6"/>
    <s v="Newell 343"/>
    <n v="16.463999999999999"/>
    <n v="7"/>
    <n v="0.2"/>
    <n v="1.4406000000000008"/>
  </r>
  <r>
    <n v="2790"/>
    <s v="US-2011-117744"/>
    <x v="2"/>
    <x v="266"/>
    <d v="2011-12-06T00:00:00"/>
    <s v="Standard Class"/>
    <x v="550"/>
    <s v="Michael Dominguez"/>
    <x v="1"/>
    <s v="United States"/>
    <x v="331"/>
    <x v="5"/>
    <n v="78415"/>
    <x v="2"/>
    <s v="FUR-FU-10002759"/>
    <x v="0"/>
    <x v="5"/>
    <s v="12-1/2 Diameter Round Wall Clock"/>
    <n v="39.960000000000008"/>
    <n v="5"/>
    <n v="0.6"/>
    <n v="-23.975999999999999"/>
  </r>
  <r>
    <n v="2791"/>
    <s v="CA-2011-125514"/>
    <x v="2"/>
    <x v="158"/>
    <d v="2011-09-22T00:00:00"/>
    <s v="First Class"/>
    <x v="312"/>
    <s v="Brian Moss"/>
    <x v="1"/>
    <s v="United States"/>
    <x v="155"/>
    <x v="8"/>
    <n v="68104"/>
    <x v="2"/>
    <s v="OFF-AP-10000358"/>
    <x v="1"/>
    <x v="9"/>
    <s v="Fellowes Basic Home/Office Series Surge Protectors"/>
    <n v="25.96"/>
    <n v="2"/>
    <n v="0"/>
    <n v="7.5283999999999978"/>
  </r>
  <r>
    <n v="2792"/>
    <s v="CA-2011-125514"/>
    <x v="2"/>
    <x v="158"/>
    <d v="2011-09-22T00:00:00"/>
    <s v="First Class"/>
    <x v="312"/>
    <s v="Brian Moss"/>
    <x v="1"/>
    <s v="United States"/>
    <x v="155"/>
    <x v="8"/>
    <n v="68104"/>
    <x v="2"/>
    <s v="OFF-AP-10003281"/>
    <x v="1"/>
    <x v="9"/>
    <s v="Acco 6 Outlet Guardian Standard Surge Suppressor"/>
    <n v="36.269999999999996"/>
    <n v="3"/>
    <n v="0"/>
    <n v="10.880999999999997"/>
  </r>
  <r>
    <n v="2793"/>
    <s v="CA-2011-125514"/>
    <x v="2"/>
    <x v="158"/>
    <d v="2011-09-22T00:00:00"/>
    <s v="First Class"/>
    <x v="312"/>
    <s v="Brian Moss"/>
    <x v="1"/>
    <s v="United States"/>
    <x v="155"/>
    <x v="8"/>
    <n v="68104"/>
    <x v="2"/>
    <s v="OFF-PA-10000029"/>
    <x v="1"/>
    <x v="10"/>
    <s v="Xerox 224"/>
    <n v="6.48"/>
    <n v="1"/>
    <n v="0"/>
    <n v="3.1104000000000003"/>
  </r>
  <r>
    <n v="2794"/>
    <s v="CA-2011-154599"/>
    <x v="2"/>
    <x v="791"/>
    <d v="2011-04-17T00:00:00"/>
    <s v="Standard Class"/>
    <x v="634"/>
    <s v="Kean Nguyen"/>
    <x v="1"/>
    <s v="United States"/>
    <x v="332"/>
    <x v="1"/>
    <n v="90278"/>
    <x v="1"/>
    <s v="TEC-PH-10001557"/>
    <x v="2"/>
    <x v="7"/>
    <s v="Pyle PMP37LED"/>
    <n v="1075.088"/>
    <n v="14"/>
    <n v="0.2"/>
    <n v="94.070199999999943"/>
  </r>
  <r>
    <n v="2795"/>
    <s v="CA-2011-154599"/>
    <x v="2"/>
    <x v="791"/>
    <d v="2011-04-17T00:00:00"/>
    <s v="Standard Class"/>
    <x v="634"/>
    <s v="Kean Nguyen"/>
    <x v="1"/>
    <s v="United States"/>
    <x v="332"/>
    <x v="1"/>
    <n v="90278"/>
    <x v="1"/>
    <s v="TEC-PH-10000576"/>
    <x v="2"/>
    <x v="7"/>
    <s v="AT&amp;T 1080 Corded phone"/>
    <n v="438.36800000000005"/>
    <n v="4"/>
    <n v="0.2"/>
    <n v="38.357200000000006"/>
  </r>
  <r>
    <n v="2796"/>
    <s v="CA-2011-154599"/>
    <x v="2"/>
    <x v="791"/>
    <d v="2011-04-17T00:00:00"/>
    <s v="Standard Class"/>
    <x v="634"/>
    <s v="Kean Nguyen"/>
    <x v="1"/>
    <s v="United States"/>
    <x v="332"/>
    <x v="1"/>
    <n v="90278"/>
    <x v="1"/>
    <s v="OFF-BI-10002764"/>
    <x v="1"/>
    <x v="8"/>
    <s v="Recycled Pressboard Report Cover with Reinforced Top Hinge"/>
    <n v="18.088000000000001"/>
    <n v="7"/>
    <n v="0.2"/>
    <n v="6.5569000000000006"/>
  </r>
  <r>
    <n v="2797"/>
    <s v="CA-2011-154599"/>
    <x v="2"/>
    <x v="791"/>
    <d v="2011-04-17T00:00:00"/>
    <s v="Standard Class"/>
    <x v="634"/>
    <s v="Kean Nguyen"/>
    <x v="1"/>
    <s v="United States"/>
    <x v="332"/>
    <x v="1"/>
    <n v="90278"/>
    <x v="1"/>
    <s v="FUR-BO-10001337"/>
    <x v="0"/>
    <x v="0"/>
    <s v="O'Sullivan Living Dimensions 2-Shelf Bookcases"/>
    <n v="308.49900000000002"/>
    <n v="3"/>
    <n v="0.15"/>
    <n v="-18.146999999999998"/>
  </r>
  <r>
    <n v="2798"/>
    <s v="CA-2014-158743"/>
    <x v="3"/>
    <x v="179"/>
    <d v="2014-10-28T00:00:00"/>
    <s v="Standard Class"/>
    <x v="490"/>
    <s v="Ivan Gibson"/>
    <x v="0"/>
    <s v="United States"/>
    <x v="290"/>
    <x v="36"/>
    <n v="72209"/>
    <x v="0"/>
    <s v="OFF-AR-10002257"/>
    <x v="1"/>
    <x v="6"/>
    <s v="Eldon Spacemaker Box, Quick-Snap Lid, Clear"/>
    <n v="13.36"/>
    <n v="4"/>
    <n v="0"/>
    <n v="4.1415999999999986"/>
  </r>
  <r>
    <n v="2799"/>
    <s v="CA-2014-158743"/>
    <x v="3"/>
    <x v="179"/>
    <d v="2014-10-28T00:00:00"/>
    <s v="Standard Class"/>
    <x v="490"/>
    <s v="Ivan Gibson"/>
    <x v="0"/>
    <s v="United States"/>
    <x v="290"/>
    <x v="36"/>
    <n v="72209"/>
    <x v="0"/>
    <s v="OFF-PA-10001019"/>
    <x v="1"/>
    <x v="10"/>
    <s v="Xerox 1884"/>
    <n v="39.96"/>
    <n v="2"/>
    <n v="0"/>
    <n v="18.781199999999998"/>
  </r>
  <r>
    <n v="2800"/>
    <s v="CA-2014-158743"/>
    <x v="3"/>
    <x v="179"/>
    <d v="2014-10-28T00:00:00"/>
    <s v="Standard Class"/>
    <x v="490"/>
    <s v="Ivan Gibson"/>
    <x v="0"/>
    <s v="United States"/>
    <x v="290"/>
    <x v="36"/>
    <n v="72209"/>
    <x v="0"/>
    <s v="OFF-BI-10003364"/>
    <x v="1"/>
    <x v="8"/>
    <s v="Binding Machine Supplies"/>
    <n v="145.85000000000002"/>
    <n v="5"/>
    <n v="0"/>
    <n v="70.007999999999996"/>
  </r>
  <r>
    <n v="2801"/>
    <s v="CA-2013-153318"/>
    <x v="0"/>
    <x v="792"/>
    <d v="2013-10-29T00:00:00"/>
    <s v="First Class"/>
    <x v="329"/>
    <s v="Jill Stevenson"/>
    <x v="1"/>
    <s v="United States"/>
    <x v="100"/>
    <x v="2"/>
    <n v="33180"/>
    <x v="0"/>
    <s v="TEC-PH-10000984"/>
    <x v="2"/>
    <x v="7"/>
    <s v="Panasonic KX-TG9471B"/>
    <n v="783.96000000000015"/>
    <n v="5"/>
    <n v="0.2"/>
    <n v="78.396000000000043"/>
  </r>
  <r>
    <n v="2802"/>
    <s v="US-2012-110163"/>
    <x v="1"/>
    <x v="549"/>
    <d v="2012-11-04T00:00:00"/>
    <s v="First Class"/>
    <x v="315"/>
    <s v="Guy Armstrong"/>
    <x v="0"/>
    <s v="United States"/>
    <x v="127"/>
    <x v="21"/>
    <n v="97301"/>
    <x v="1"/>
    <s v="OFF-AR-10001683"/>
    <x v="1"/>
    <x v="6"/>
    <s v="Lumber Crayons"/>
    <n v="7.88"/>
    <n v="1"/>
    <n v="0.2"/>
    <n v="1.7730000000000004"/>
  </r>
  <r>
    <n v="2803"/>
    <s v="CA-2014-143329"/>
    <x v="3"/>
    <x v="132"/>
    <d v="2014-11-09T00:00:00"/>
    <s v="Standard Class"/>
    <x v="658"/>
    <s v="Denise Leinenbach"/>
    <x v="0"/>
    <s v="United States"/>
    <x v="324"/>
    <x v="27"/>
    <n v="88001"/>
    <x v="1"/>
    <s v="FUR-FU-10000629"/>
    <x v="0"/>
    <x v="5"/>
    <s v="9-3/4 Diameter Round Wall Clock"/>
    <n v="41.37"/>
    <n v="3"/>
    <n v="0"/>
    <n v="17.375399999999999"/>
  </r>
  <r>
    <n v="2804"/>
    <s v="CA-2012-159380"/>
    <x v="1"/>
    <x v="793"/>
    <d v="2012-05-16T00:00:00"/>
    <s v="Standard Class"/>
    <x v="473"/>
    <s v="Cindy Stewart"/>
    <x v="0"/>
    <s v="United States"/>
    <x v="8"/>
    <x v="1"/>
    <n v="94122"/>
    <x v="1"/>
    <s v="OFF-PA-10003893"/>
    <x v="1"/>
    <x v="10"/>
    <s v="Xerox 1962"/>
    <n v="12.84"/>
    <n v="3"/>
    <n v="0"/>
    <n v="5.7779999999999987"/>
  </r>
  <r>
    <n v="2805"/>
    <s v="CA-2012-159380"/>
    <x v="1"/>
    <x v="793"/>
    <d v="2012-05-16T00:00:00"/>
    <s v="Standard Class"/>
    <x v="473"/>
    <s v="Cindy Stewart"/>
    <x v="0"/>
    <s v="United States"/>
    <x v="8"/>
    <x v="1"/>
    <n v="94122"/>
    <x v="1"/>
    <s v="OFF-PA-10004239"/>
    <x v="1"/>
    <x v="10"/>
    <s v="Xerox 1953"/>
    <n v="25.68"/>
    <n v="6"/>
    <n v="0"/>
    <n v="11.555999999999997"/>
  </r>
  <r>
    <n v="2806"/>
    <s v="CA-2012-122623"/>
    <x v="1"/>
    <x v="67"/>
    <d v="2012-09-11T00:00:00"/>
    <s v="Standard Class"/>
    <x v="230"/>
    <s v="Charles Crestani"/>
    <x v="0"/>
    <s v="United States"/>
    <x v="236"/>
    <x v="5"/>
    <n v="79907"/>
    <x v="2"/>
    <s v="FUR-CH-10000553"/>
    <x v="0"/>
    <x v="1"/>
    <s v="Metal Folding Chairs, Beige, 4/Carton"/>
    <n v="47.515999999999991"/>
    <n v="2"/>
    <n v="0.3"/>
    <n v="-2.0364000000000004"/>
  </r>
  <r>
    <n v="2807"/>
    <s v="CA-2012-148635"/>
    <x v="1"/>
    <x v="395"/>
    <d v="2012-07-27T00:00:00"/>
    <s v="Second Class"/>
    <x v="659"/>
    <s v="Michelle Huthwaite"/>
    <x v="0"/>
    <s v="United States"/>
    <x v="4"/>
    <x v="4"/>
    <n v="98115"/>
    <x v="1"/>
    <s v="OFF-FA-10004395"/>
    <x v="1"/>
    <x v="13"/>
    <s v="Plymouth Boxed Rubber Bands by Plymouth"/>
    <n v="9.42"/>
    <n v="2"/>
    <n v="0"/>
    <n v="0.47100000000000009"/>
  </r>
  <r>
    <n v="2808"/>
    <s v="CA-2012-148635"/>
    <x v="1"/>
    <x v="395"/>
    <d v="2012-07-27T00:00:00"/>
    <s v="Second Class"/>
    <x v="659"/>
    <s v="Michelle Huthwaite"/>
    <x v="0"/>
    <s v="United States"/>
    <x v="4"/>
    <x v="4"/>
    <n v="98115"/>
    <x v="1"/>
    <s v="OFF-PA-10004782"/>
    <x v="1"/>
    <x v="10"/>
    <s v="Xerox 228"/>
    <n v="12.96"/>
    <n v="2"/>
    <n v="0"/>
    <n v="6.2208000000000006"/>
  </r>
  <r>
    <n v="2809"/>
    <s v="CA-2012-148635"/>
    <x v="1"/>
    <x v="395"/>
    <d v="2012-07-27T00:00:00"/>
    <s v="Second Class"/>
    <x v="659"/>
    <s v="Michelle Huthwaite"/>
    <x v="0"/>
    <s v="United States"/>
    <x v="4"/>
    <x v="4"/>
    <n v="98115"/>
    <x v="1"/>
    <s v="FUR-BO-10002213"/>
    <x v="0"/>
    <x v="0"/>
    <s v="Sauder Forest Hills Library, Woodland Oak Finish"/>
    <n v="704.9"/>
    <n v="5"/>
    <n v="0"/>
    <n v="56.392000000000024"/>
  </r>
  <r>
    <n v="2810"/>
    <s v="CA-2012-148635"/>
    <x v="1"/>
    <x v="395"/>
    <d v="2012-07-27T00:00:00"/>
    <s v="Second Class"/>
    <x v="659"/>
    <s v="Michelle Huthwaite"/>
    <x v="0"/>
    <s v="United States"/>
    <x v="4"/>
    <x v="4"/>
    <n v="98115"/>
    <x v="1"/>
    <s v="FUR-CH-10001854"/>
    <x v="0"/>
    <x v="1"/>
    <s v="Office Star - Professional Matrix Back Chair with 2-to-1 Synchro Tilt and Mesh Fabric Seat"/>
    <n v="561.5680000000001"/>
    <n v="2"/>
    <n v="0.2"/>
    <n v="28.078400000000016"/>
  </r>
  <r>
    <n v="2811"/>
    <s v="CA-2012-135685"/>
    <x v="1"/>
    <x v="547"/>
    <d v="2012-11-18T00:00:00"/>
    <s v="Second Class"/>
    <x v="486"/>
    <s v="Mike Pelletier"/>
    <x v="2"/>
    <s v="United States"/>
    <x v="158"/>
    <x v="6"/>
    <n v="53209"/>
    <x v="2"/>
    <s v="OFF-PA-10000157"/>
    <x v="1"/>
    <x v="10"/>
    <s v="Xerox 191"/>
    <n v="179.82"/>
    <n v="9"/>
    <n v="0"/>
    <n v="84.5154"/>
  </r>
  <r>
    <n v="2812"/>
    <s v="CA-2012-135685"/>
    <x v="1"/>
    <x v="547"/>
    <d v="2012-11-18T00:00:00"/>
    <s v="Second Class"/>
    <x v="486"/>
    <s v="Mike Pelletier"/>
    <x v="2"/>
    <s v="United States"/>
    <x v="158"/>
    <x v="6"/>
    <n v="53209"/>
    <x v="2"/>
    <s v="FUR-FU-10001185"/>
    <x v="0"/>
    <x v="5"/>
    <s v="Advantus Employee of the Month Certificate Frame, 11 x 13-1/2"/>
    <n v="185.57999999999998"/>
    <n v="6"/>
    <n v="0"/>
    <n v="76.087800000000001"/>
  </r>
  <r>
    <n v="2813"/>
    <s v="CA-2012-135685"/>
    <x v="1"/>
    <x v="547"/>
    <d v="2012-11-18T00:00:00"/>
    <s v="Second Class"/>
    <x v="486"/>
    <s v="Mike Pelletier"/>
    <x v="2"/>
    <s v="United States"/>
    <x v="158"/>
    <x v="6"/>
    <n v="53209"/>
    <x v="2"/>
    <s v="FUR-TA-10001520"/>
    <x v="0"/>
    <x v="3"/>
    <s v="Lesro Sheffield Collection Coffee Table, End Table, Center Table, Corner Table"/>
    <n v="214.11"/>
    <n v="3"/>
    <n v="0"/>
    <n v="36.398699999999977"/>
  </r>
  <r>
    <n v="2814"/>
    <s v="CA-2012-135685"/>
    <x v="1"/>
    <x v="547"/>
    <d v="2012-11-18T00:00:00"/>
    <s v="Second Class"/>
    <x v="486"/>
    <s v="Mike Pelletier"/>
    <x v="2"/>
    <s v="United States"/>
    <x v="158"/>
    <x v="6"/>
    <n v="53209"/>
    <x v="2"/>
    <s v="TEC-AC-10004145"/>
    <x v="2"/>
    <x v="11"/>
    <s v="Logitech diNovo Edge Keyboard"/>
    <n v="999.96"/>
    <n v="4"/>
    <n v="0"/>
    <n v="229.99080000000004"/>
  </r>
  <r>
    <n v="2815"/>
    <s v="CA-2012-135685"/>
    <x v="1"/>
    <x v="547"/>
    <d v="2012-11-18T00:00:00"/>
    <s v="Second Class"/>
    <x v="486"/>
    <s v="Mike Pelletier"/>
    <x v="2"/>
    <s v="United States"/>
    <x v="158"/>
    <x v="6"/>
    <n v="53209"/>
    <x v="2"/>
    <s v="FUR-TA-10000688"/>
    <x v="0"/>
    <x v="3"/>
    <s v="Chromcraft Bull-Nose Wood Round Conference Table Top, Wood Base"/>
    <n v="653.54999999999995"/>
    <n v="3"/>
    <n v="0"/>
    <n v="111.10349999999994"/>
  </r>
  <r>
    <n v="2816"/>
    <s v="CA-2012-104626"/>
    <x v="1"/>
    <x v="135"/>
    <d v="2012-09-08T00:00:00"/>
    <s v="Standard Class"/>
    <x v="660"/>
    <s v="Daniel Raglin"/>
    <x v="2"/>
    <s v="United States"/>
    <x v="47"/>
    <x v="31"/>
    <n v="2038"/>
    <x v="3"/>
    <s v="OFF-BI-10001510"/>
    <x v="1"/>
    <x v="8"/>
    <s v="Deluxe Heavy-Duty Vinyl Round Ring Binder"/>
    <n v="114.60000000000001"/>
    <n v="5"/>
    <n v="0"/>
    <n v="51.57"/>
  </r>
  <r>
    <n v="2817"/>
    <s v="CA-2012-104626"/>
    <x v="1"/>
    <x v="135"/>
    <d v="2012-09-08T00:00:00"/>
    <s v="Standard Class"/>
    <x v="660"/>
    <s v="Daniel Raglin"/>
    <x v="2"/>
    <s v="United States"/>
    <x v="47"/>
    <x v="31"/>
    <n v="2038"/>
    <x v="3"/>
    <s v="FUR-CH-10003817"/>
    <x v="0"/>
    <x v="1"/>
    <s v="Global Value Steno Chair, Gray"/>
    <n v="60.74"/>
    <n v="1"/>
    <n v="0"/>
    <n v="15.185000000000002"/>
  </r>
  <r>
    <n v="2818"/>
    <s v="CA-2012-104626"/>
    <x v="1"/>
    <x v="135"/>
    <d v="2012-09-08T00:00:00"/>
    <s v="Standard Class"/>
    <x v="660"/>
    <s v="Daniel Raglin"/>
    <x v="2"/>
    <s v="United States"/>
    <x v="47"/>
    <x v="31"/>
    <n v="2038"/>
    <x v="3"/>
    <s v="FUR-FU-10000308"/>
    <x v="0"/>
    <x v="5"/>
    <s v="Deflect-o Glass Clear Studded Chair Mats"/>
    <n v="124.36"/>
    <n v="2"/>
    <n v="0"/>
    <n v="27.359200000000001"/>
  </r>
  <r>
    <n v="2819"/>
    <s v="CA-2012-104626"/>
    <x v="1"/>
    <x v="135"/>
    <d v="2012-09-08T00:00:00"/>
    <s v="Standard Class"/>
    <x v="660"/>
    <s v="Daniel Raglin"/>
    <x v="2"/>
    <s v="United States"/>
    <x v="47"/>
    <x v="31"/>
    <n v="2038"/>
    <x v="3"/>
    <s v="OFF-ST-10003208"/>
    <x v="1"/>
    <x v="4"/>
    <s v="Adjustable Depth Letter/Legal Cart"/>
    <n v="1088.76"/>
    <n v="6"/>
    <n v="0"/>
    <n v="315.74039999999985"/>
  </r>
  <r>
    <n v="2820"/>
    <s v="CA-2013-160500"/>
    <x v="0"/>
    <x v="465"/>
    <d v="2013-05-09T00:00:00"/>
    <s v="First Class"/>
    <x v="661"/>
    <s v="Darrin Martin"/>
    <x v="0"/>
    <s v="United States"/>
    <x v="184"/>
    <x v="1"/>
    <n v="92024"/>
    <x v="1"/>
    <s v="OFF-BI-10003784"/>
    <x v="1"/>
    <x v="8"/>
    <s v="Computer Printout Index Tabs"/>
    <n v="6.7200000000000006"/>
    <n v="5"/>
    <n v="0.2"/>
    <n v="2.351999999999999"/>
  </r>
  <r>
    <n v="2821"/>
    <s v="CA-2013-160500"/>
    <x v="0"/>
    <x v="465"/>
    <d v="2013-05-09T00:00:00"/>
    <s v="First Class"/>
    <x v="661"/>
    <s v="Darrin Martin"/>
    <x v="0"/>
    <s v="United States"/>
    <x v="184"/>
    <x v="1"/>
    <n v="92024"/>
    <x v="1"/>
    <s v="FUR-TA-10003748"/>
    <x v="0"/>
    <x v="3"/>
    <s v="Bevis 36 x 72 Conference Tables"/>
    <n v="298.77600000000001"/>
    <n v="3"/>
    <n v="0.2"/>
    <n v="7.4693999999999932"/>
  </r>
  <r>
    <n v="2822"/>
    <s v="CA-2014-100202"/>
    <x v="3"/>
    <x v="413"/>
    <d v="2014-01-06T00:00:00"/>
    <s v="Standard Class"/>
    <x v="379"/>
    <s v="Brian DeCherney"/>
    <x v="0"/>
    <s v="United States"/>
    <x v="125"/>
    <x v="1"/>
    <n v="92804"/>
    <x v="1"/>
    <s v="TEC-PH-10002563"/>
    <x v="2"/>
    <x v="7"/>
    <s v="Adtran 1202752G1"/>
    <n v="302.37599999999998"/>
    <n v="3"/>
    <n v="0.2"/>
    <n v="22.678200000000018"/>
  </r>
  <r>
    <n v="2823"/>
    <s v="CA-2014-131016"/>
    <x v="3"/>
    <x v="65"/>
    <d v="2014-09-21T00:00:00"/>
    <s v="First Class"/>
    <x v="419"/>
    <s v="Dan Campbell"/>
    <x v="0"/>
    <s v="United States"/>
    <x v="81"/>
    <x v="5"/>
    <n v="76017"/>
    <x v="2"/>
    <s v="OFF-AR-10000122"/>
    <x v="1"/>
    <x v="6"/>
    <s v="Newell 314"/>
    <n v="8.9280000000000008"/>
    <n v="2"/>
    <n v="0.2"/>
    <n v="0.55799999999999894"/>
  </r>
  <r>
    <n v="2824"/>
    <s v="CA-2014-131016"/>
    <x v="3"/>
    <x v="65"/>
    <d v="2014-09-21T00:00:00"/>
    <s v="First Class"/>
    <x v="419"/>
    <s v="Dan Campbell"/>
    <x v="0"/>
    <s v="United States"/>
    <x v="81"/>
    <x v="5"/>
    <n v="76017"/>
    <x v="2"/>
    <s v="OFF-ST-10000352"/>
    <x v="1"/>
    <x v="4"/>
    <s v="Acco Perma 2700 Stacking Storage Drawers"/>
    <n v="47.584000000000003"/>
    <n v="2"/>
    <n v="0.2"/>
    <n v="-2.9739999999999966"/>
  </r>
  <r>
    <n v="2825"/>
    <s v="US-2011-112914"/>
    <x v="2"/>
    <x v="794"/>
    <d v="2011-09-30T00:00:00"/>
    <s v="Standard Class"/>
    <x v="192"/>
    <s v="Michelle Tran"/>
    <x v="2"/>
    <s v="United States"/>
    <x v="12"/>
    <x v="5"/>
    <n v="77041"/>
    <x v="2"/>
    <s v="OFF-PA-10003270"/>
    <x v="1"/>
    <x v="10"/>
    <s v="Xerox 1954"/>
    <n v="33.792000000000002"/>
    <n v="8"/>
    <n v="0.2"/>
    <n v="10.559999999999999"/>
  </r>
  <r>
    <n v="2826"/>
    <s v="US-2011-112914"/>
    <x v="2"/>
    <x v="794"/>
    <d v="2011-09-30T00:00:00"/>
    <s v="Standard Class"/>
    <x v="192"/>
    <s v="Michelle Tran"/>
    <x v="2"/>
    <s v="United States"/>
    <x v="12"/>
    <x v="5"/>
    <n v="77041"/>
    <x v="2"/>
    <s v="FUR-BO-10003272"/>
    <x v="0"/>
    <x v="0"/>
    <s v="O'Sullivan Living Dimensions 5-Shelf Bookcases"/>
    <n v="300.53279999999995"/>
    <n v="2"/>
    <n v="0.32"/>
    <n v="-97.23120000000003"/>
  </r>
  <r>
    <n v="2827"/>
    <s v="US-2011-112914"/>
    <x v="2"/>
    <x v="794"/>
    <d v="2011-09-30T00:00:00"/>
    <s v="Standard Class"/>
    <x v="192"/>
    <s v="Michelle Tran"/>
    <x v="2"/>
    <s v="United States"/>
    <x v="12"/>
    <x v="5"/>
    <n v="77041"/>
    <x v="2"/>
    <s v="OFF-BI-10002982"/>
    <x v="1"/>
    <x v="8"/>
    <s v="Avery Self-Adhesive Photo Pockets for Polaroid Photos"/>
    <n v="2.7239999999999993"/>
    <n v="2"/>
    <n v="0.8"/>
    <n v="-4.3584000000000014"/>
  </r>
  <r>
    <n v="2828"/>
    <s v="US-2011-112914"/>
    <x v="2"/>
    <x v="794"/>
    <d v="2011-09-30T00:00:00"/>
    <s v="Standard Class"/>
    <x v="192"/>
    <s v="Michelle Tran"/>
    <x v="2"/>
    <s v="United States"/>
    <x v="12"/>
    <x v="5"/>
    <n v="77041"/>
    <x v="2"/>
    <s v="OFF-EN-10001509"/>
    <x v="1"/>
    <x v="12"/>
    <s v="Poly String Tie Envelopes"/>
    <n v="3.2640000000000002"/>
    <n v="2"/>
    <n v="0.2"/>
    <n v="1.1015999999999997"/>
  </r>
  <r>
    <n v="2829"/>
    <s v="CA-2013-124149"/>
    <x v="0"/>
    <x v="131"/>
    <d v="2013-04-27T00:00:00"/>
    <s v="First Class"/>
    <x v="77"/>
    <s v="Max Jones"/>
    <x v="0"/>
    <s v="United States"/>
    <x v="152"/>
    <x v="24"/>
    <n v="43130"/>
    <x v="3"/>
    <s v="OFF-PA-10002421"/>
    <x v="1"/>
    <x v="10"/>
    <s v="Embossed Ink Jet Note Cards"/>
    <n v="108.33600000000001"/>
    <n v="6"/>
    <n v="0.2"/>
    <n v="37.917599999999993"/>
  </r>
  <r>
    <n v="2830"/>
    <s v="CA-2013-124149"/>
    <x v="0"/>
    <x v="131"/>
    <d v="2013-04-27T00:00:00"/>
    <s v="First Class"/>
    <x v="77"/>
    <s v="Max Jones"/>
    <x v="0"/>
    <s v="United States"/>
    <x v="152"/>
    <x v="24"/>
    <n v="43130"/>
    <x v="3"/>
    <s v="OFF-ST-10000760"/>
    <x v="1"/>
    <x v="4"/>
    <s v="Eldon Fold 'N Roll Cart System"/>
    <n v="55.92"/>
    <n v="5"/>
    <n v="0.2"/>
    <n v="6.2910000000000004"/>
  </r>
  <r>
    <n v="2831"/>
    <s v="CA-2013-124149"/>
    <x v="0"/>
    <x v="131"/>
    <d v="2013-04-27T00:00:00"/>
    <s v="First Class"/>
    <x v="77"/>
    <s v="Max Jones"/>
    <x v="0"/>
    <s v="United States"/>
    <x v="152"/>
    <x v="24"/>
    <n v="43130"/>
    <x v="3"/>
    <s v="OFF-PA-10002923"/>
    <x v="1"/>
    <x v="10"/>
    <s v="Xerox 1942"/>
    <n v="78.304000000000002"/>
    <n v="2"/>
    <n v="0.2"/>
    <n v="29.363999999999997"/>
  </r>
  <r>
    <n v="2832"/>
    <s v="CA-2011-148915"/>
    <x v="2"/>
    <x v="301"/>
    <d v="2011-11-05T00:00:00"/>
    <s v="Standard Class"/>
    <x v="444"/>
    <s v="Natalie DeCherney"/>
    <x v="0"/>
    <s v="United States"/>
    <x v="32"/>
    <x v="21"/>
    <n v="97206"/>
    <x v="1"/>
    <s v="OFF-ST-10001128"/>
    <x v="1"/>
    <x v="4"/>
    <s v="Carina Mini System Audio Rack, Model AR050B"/>
    <n v="443.92"/>
    <n v="5"/>
    <n v="0.2"/>
    <n v="-94.33299999999997"/>
  </r>
  <r>
    <n v="2833"/>
    <s v="CA-2011-148915"/>
    <x v="2"/>
    <x v="301"/>
    <d v="2011-11-05T00:00:00"/>
    <s v="Standard Class"/>
    <x v="444"/>
    <s v="Natalie DeCherney"/>
    <x v="0"/>
    <s v="United States"/>
    <x v="32"/>
    <x v="21"/>
    <n v="97206"/>
    <x v="1"/>
    <s v="TEC-PH-10000673"/>
    <x v="2"/>
    <x v="7"/>
    <s v="Plantronics Voyager Pro HD - Bluetooth Headset"/>
    <n v="155.976"/>
    <n v="3"/>
    <n v="0.2"/>
    <n v="54.5916"/>
  </r>
  <r>
    <n v="2834"/>
    <s v="CA-2014-134649"/>
    <x v="3"/>
    <x v="795"/>
    <d v="2014-02-01T00:00:00"/>
    <s v="Second Class"/>
    <x v="662"/>
    <s v="Carol Adams"/>
    <x v="1"/>
    <s v="United States"/>
    <x v="325"/>
    <x v="19"/>
    <n v="35244"/>
    <x v="0"/>
    <s v="OFF-AR-10001547"/>
    <x v="1"/>
    <x v="6"/>
    <s v="Newell 311"/>
    <n v="15.469999999999999"/>
    <n v="7"/>
    <n v="0"/>
    <n v="4.1768999999999998"/>
  </r>
  <r>
    <n v="2835"/>
    <s v="CA-2014-134649"/>
    <x v="3"/>
    <x v="795"/>
    <d v="2014-02-01T00:00:00"/>
    <s v="Second Class"/>
    <x v="662"/>
    <s v="Carol Adams"/>
    <x v="1"/>
    <s v="United States"/>
    <x v="325"/>
    <x v="19"/>
    <n v="35244"/>
    <x v="0"/>
    <s v="OFF-BI-10001890"/>
    <x v="1"/>
    <x v="8"/>
    <s v="Avery Poly Binder Pockets"/>
    <n v="7.16"/>
    <n v="2"/>
    <n v="0"/>
    <n v="3.4367999999999999"/>
  </r>
  <r>
    <n v="2836"/>
    <s v="CA-2014-110842"/>
    <x v="3"/>
    <x v="343"/>
    <d v="2014-11-17T00:00:00"/>
    <s v="Standard Class"/>
    <x v="315"/>
    <s v="Guy Armstrong"/>
    <x v="0"/>
    <s v="United States"/>
    <x v="1"/>
    <x v="1"/>
    <n v="90036"/>
    <x v="1"/>
    <s v="OFF-AP-10003971"/>
    <x v="1"/>
    <x v="9"/>
    <s v="Belkin 6 Outlet Metallic Surge Strip"/>
    <n v="10.89"/>
    <n v="1"/>
    <n v="0"/>
    <n v="2.8314000000000004"/>
  </r>
  <r>
    <n v="2837"/>
    <s v="CA-2014-110842"/>
    <x v="3"/>
    <x v="343"/>
    <d v="2014-11-17T00:00:00"/>
    <s v="Standard Class"/>
    <x v="315"/>
    <s v="Guy Armstrong"/>
    <x v="0"/>
    <s v="United States"/>
    <x v="1"/>
    <x v="1"/>
    <n v="90036"/>
    <x v="1"/>
    <s v="OFF-PA-10000520"/>
    <x v="1"/>
    <x v="10"/>
    <s v="Xerox 201"/>
    <n v="19.440000000000001"/>
    <n v="3"/>
    <n v="0"/>
    <n v="9.3312000000000008"/>
  </r>
  <r>
    <n v="2838"/>
    <s v="CA-2014-110842"/>
    <x v="3"/>
    <x v="343"/>
    <d v="2014-11-17T00:00:00"/>
    <s v="Standard Class"/>
    <x v="315"/>
    <s v="Guy Armstrong"/>
    <x v="0"/>
    <s v="United States"/>
    <x v="1"/>
    <x v="1"/>
    <n v="90036"/>
    <x v="1"/>
    <s v="OFF-BI-10000977"/>
    <x v="1"/>
    <x v="8"/>
    <s v="Ibico Plastic Spiral Binding Combs"/>
    <n v="121.6"/>
    <n v="5"/>
    <n v="0.2"/>
    <n v="39.519999999999989"/>
  </r>
  <r>
    <n v="2839"/>
    <s v="CA-2013-147368"/>
    <x v="0"/>
    <x v="632"/>
    <d v="2013-06-13T00:00:00"/>
    <s v="First Class"/>
    <x v="646"/>
    <s v="Toby Carlisle"/>
    <x v="0"/>
    <s v="United States"/>
    <x v="315"/>
    <x v="2"/>
    <n v="32303"/>
    <x v="0"/>
    <s v="TEC-MA-10002178"/>
    <x v="2"/>
    <x v="15"/>
    <s v="Cisco CP-7937G Unified IP Conference Station Phone"/>
    <n v="695.7"/>
    <n v="2"/>
    <n v="0.5"/>
    <n v="-27.827999999999975"/>
  </r>
  <r>
    <n v="2840"/>
    <s v="US-2012-104185"/>
    <x v="1"/>
    <x v="37"/>
    <d v="2012-09-08T00:00:00"/>
    <s v="Second Class"/>
    <x v="80"/>
    <s v="Jennifer Braxton"/>
    <x v="1"/>
    <s v="United States"/>
    <x v="20"/>
    <x v="15"/>
    <n v="10009"/>
    <x v="3"/>
    <s v="OFF-ST-10001526"/>
    <x v="1"/>
    <x v="4"/>
    <s v="Iceberg Mobile Mega Data/Printer Cart "/>
    <n v="120.33"/>
    <n v="1"/>
    <n v="0"/>
    <n v="31.285799999999995"/>
  </r>
  <r>
    <n v="2841"/>
    <s v="US-2011-125521"/>
    <x v="2"/>
    <x v="619"/>
    <d v="2011-03-19T00:00:00"/>
    <s v="Standard Class"/>
    <x v="278"/>
    <s v="Christine Kargatis"/>
    <x v="2"/>
    <s v="United States"/>
    <x v="269"/>
    <x v="17"/>
    <n v="23320"/>
    <x v="0"/>
    <s v="FUR-CH-10003379"/>
    <x v="0"/>
    <x v="1"/>
    <s v="Global Commerce Series High-Back Swivel/Tilt Chairs"/>
    <n v="1139.92"/>
    <n v="4"/>
    <n v="0"/>
    <n v="284.98"/>
  </r>
  <r>
    <n v="2842"/>
    <s v="US-2014-135062"/>
    <x v="3"/>
    <x v="515"/>
    <d v="2014-09-05T00:00:00"/>
    <s v="Second Class"/>
    <x v="210"/>
    <s v="Rob Lucas"/>
    <x v="0"/>
    <s v="United States"/>
    <x v="115"/>
    <x v="3"/>
    <n v="28314"/>
    <x v="0"/>
    <s v="OFF-PA-10000100"/>
    <x v="1"/>
    <x v="10"/>
    <s v="Xerox 1945"/>
    <n v="229.54400000000001"/>
    <n v="7"/>
    <n v="0.2"/>
    <n v="83.209699999999998"/>
  </r>
  <r>
    <n v="2843"/>
    <s v="CA-2014-135650"/>
    <x v="3"/>
    <x v="721"/>
    <d v="2014-03-28T00:00:00"/>
    <s v="Standard Class"/>
    <x v="663"/>
    <s v="Anna Chung"/>
    <x v="0"/>
    <s v="United States"/>
    <x v="114"/>
    <x v="5"/>
    <n v="77340"/>
    <x v="2"/>
    <s v="OFF-ST-10001809"/>
    <x v="1"/>
    <x v="4"/>
    <s v="Fellowes Officeware Wire Shelving"/>
    <n v="143.72800000000001"/>
    <n v="2"/>
    <n v="0.2"/>
    <n v="-32.338800000000006"/>
  </r>
  <r>
    <n v="2844"/>
    <s v="CA-2014-112865"/>
    <x v="3"/>
    <x v="796"/>
    <d v="2014-05-23T00:00:00"/>
    <s v="Standard Class"/>
    <x v="3"/>
    <s v="Brosina Hoffman"/>
    <x v="0"/>
    <s v="United States"/>
    <x v="10"/>
    <x v="9"/>
    <n v="19140"/>
    <x v="3"/>
    <s v="TEC-AC-10000387"/>
    <x v="2"/>
    <x v="11"/>
    <s v="KeyTronic KT800P2 - Keyboard - Black"/>
    <n v="36.048000000000002"/>
    <n v="3"/>
    <n v="0.2"/>
    <n v="-0.90120000000000111"/>
  </r>
  <r>
    <n v="2845"/>
    <s v="US-2013-162852"/>
    <x v="0"/>
    <x v="797"/>
    <d v="2014-01-01T00:00:00"/>
    <s v="Standard Class"/>
    <x v="410"/>
    <s v="Brooke Gillingham"/>
    <x v="1"/>
    <s v="United States"/>
    <x v="318"/>
    <x v="10"/>
    <n v="60098"/>
    <x v="2"/>
    <s v="FUR-CH-10004853"/>
    <x v="0"/>
    <x v="1"/>
    <s v="Global Manager's Adjustable Task Chair, Storm"/>
    <n v="845.48799999999994"/>
    <n v="8"/>
    <n v="0.3"/>
    <n v="-12.078400000000101"/>
  </r>
  <r>
    <n v="2846"/>
    <s v="CA-2014-138163"/>
    <x v="3"/>
    <x v="701"/>
    <d v="2014-11-21T00:00:00"/>
    <s v="First Class"/>
    <x v="190"/>
    <s v="Xylona Preis"/>
    <x v="0"/>
    <s v="United States"/>
    <x v="231"/>
    <x v="31"/>
    <n v="2149"/>
    <x v="3"/>
    <s v="OFF-AR-10001958"/>
    <x v="1"/>
    <x v="6"/>
    <s v="Stanley Bostitch Contemporary Electric Pencil Sharpeners"/>
    <n v="50.94"/>
    <n v="3"/>
    <n v="0"/>
    <n v="14.263200000000001"/>
  </r>
  <r>
    <n v="2847"/>
    <s v="CA-2014-152093"/>
    <x v="3"/>
    <x v="18"/>
    <d v="2014-09-16T00:00:00"/>
    <s v="Standard Class"/>
    <x v="381"/>
    <s v="Skye Norling"/>
    <x v="2"/>
    <s v="United States"/>
    <x v="22"/>
    <x v="10"/>
    <n v="60653"/>
    <x v="2"/>
    <s v="OFF-BI-10003527"/>
    <x v="1"/>
    <x v="8"/>
    <s v="Fellowes PB500 Electric Punch Plastic Comb Binding Machine with Manual Bind"/>
    <n v="762.59399999999982"/>
    <n v="3"/>
    <n v="0.8"/>
    <n v="-1143.8910000000001"/>
  </r>
  <r>
    <n v="2848"/>
    <s v="CA-2014-157854"/>
    <x v="3"/>
    <x v="798"/>
    <d v="2014-04-16T00:00:00"/>
    <s v="Standard Class"/>
    <x v="664"/>
    <s v="Denise Monton"/>
    <x v="1"/>
    <s v="United States"/>
    <x v="185"/>
    <x v="32"/>
    <n v="30076"/>
    <x v="0"/>
    <s v="FUR-FU-10003832"/>
    <x v="0"/>
    <x v="5"/>
    <s v="Eldon Expressions Punched Metal &amp; Wood Desk Accessories, Black &amp; Cherry"/>
    <n v="56.28"/>
    <n v="6"/>
    <n v="0"/>
    <n v="15.758400000000002"/>
  </r>
  <r>
    <n v="2849"/>
    <s v="CA-2014-157854"/>
    <x v="3"/>
    <x v="798"/>
    <d v="2014-04-16T00:00:00"/>
    <s v="Standard Class"/>
    <x v="664"/>
    <s v="Denise Monton"/>
    <x v="1"/>
    <s v="United States"/>
    <x v="185"/>
    <x v="32"/>
    <n v="30076"/>
    <x v="0"/>
    <s v="OFF-BI-10001359"/>
    <x v="1"/>
    <x v="8"/>
    <s v="GBC DocuBind TL300 Electric Binding System"/>
    <n v="2690.9700000000003"/>
    <n v="3"/>
    <n v="0"/>
    <n v="1264.7558999999999"/>
  </r>
  <r>
    <n v="2850"/>
    <s v="CA-2013-123617"/>
    <x v="0"/>
    <x v="85"/>
    <d v="2013-12-04T00:00:00"/>
    <s v="Standard Class"/>
    <x v="321"/>
    <s v="Anthony Jacobs"/>
    <x v="1"/>
    <s v="United States"/>
    <x v="144"/>
    <x v="2"/>
    <n v="32137"/>
    <x v="0"/>
    <s v="OFF-BI-10002976"/>
    <x v="1"/>
    <x v="8"/>
    <s v="ACCOHIDE Binder by Acco"/>
    <n v="7.4340000000000011"/>
    <n v="6"/>
    <n v="0.7"/>
    <n v="-5.6993999999999971"/>
  </r>
  <r>
    <n v="2851"/>
    <s v="US-2013-128293"/>
    <x v="0"/>
    <x v="799"/>
    <d v="2013-06-06T00:00:00"/>
    <s v="First Class"/>
    <x v="346"/>
    <s v="Karen Carlisle"/>
    <x v="1"/>
    <s v="United States"/>
    <x v="10"/>
    <x v="9"/>
    <n v="19120"/>
    <x v="3"/>
    <s v="OFF-ST-10000736"/>
    <x v="1"/>
    <x v="4"/>
    <s v="Carina Double Wide Media Storage Towers in Natural &amp; Black"/>
    <n v="64.784000000000006"/>
    <n v="1"/>
    <n v="0.2"/>
    <n v="-12.956800000000005"/>
  </r>
  <r>
    <n v="2852"/>
    <s v="CA-2014-107342"/>
    <x v="3"/>
    <x v="94"/>
    <d v="2014-12-23T00:00:00"/>
    <s v="Standard Class"/>
    <x v="665"/>
    <s v="Vicky Freymann"/>
    <x v="2"/>
    <s v="United States"/>
    <x v="38"/>
    <x v="14"/>
    <n v="47201"/>
    <x v="2"/>
    <s v="OFF-PA-10001745"/>
    <x v="1"/>
    <x v="10"/>
    <s v="Wirebound Message Books, 2 7/8&quot; x 5&quot;, 3 Forms per Page"/>
    <n v="28.16"/>
    <n v="4"/>
    <n v="0"/>
    <n v="13.235199999999999"/>
  </r>
  <r>
    <n v="2853"/>
    <s v="CA-2013-136371"/>
    <x v="0"/>
    <x v="690"/>
    <d v="2013-03-22T00:00:00"/>
    <s v="Second Class"/>
    <x v="603"/>
    <s v="Susan Vittorini"/>
    <x v="0"/>
    <s v="United States"/>
    <x v="147"/>
    <x v="15"/>
    <n v="11572"/>
    <x v="3"/>
    <s v="FUR-FU-10000409"/>
    <x v="0"/>
    <x v="5"/>
    <s v="GE 4 Foot Flourescent Tube, 40 Watt"/>
    <n v="14.98"/>
    <n v="1"/>
    <n v="0"/>
    <n v="6.8908000000000005"/>
  </r>
  <r>
    <n v="2854"/>
    <s v="CA-2013-136371"/>
    <x v="0"/>
    <x v="690"/>
    <d v="2013-03-22T00:00:00"/>
    <s v="Second Class"/>
    <x v="603"/>
    <s v="Susan Vittorini"/>
    <x v="0"/>
    <s v="United States"/>
    <x v="147"/>
    <x v="15"/>
    <n v="11572"/>
    <x v="3"/>
    <s v="FUR-FU-10000221"/>
    <x v="0"/>
    <x v="5"/>
    <s v="Master Caster Door Stop, Brown"/>
    <n v="20.32"/>
    <n v="4"/>
    <n v="0"/>
    <n v="6.9087999999999994"/>
  </r>
  <r>
    <n v="2855"/>
    <s v="CA-2014-137344"/>
    <x v="3"/>
    <x v="648"/>
    <d v="2014-08-21T00:00:00"/>
    <s v="Same Day"/>
    <x v="613"/>
    <s v="Eleni McCrary"/>
    <x v="1"/>
    <s v="United States"/>
    <x v="47"/>
    <x v="31"/>
    <n v="2038"/>
    <x v="3"/>
    <s v="OFF-ST-10000344"/>
    <x v="1"/>
    <x v="4"/>
    <s v="Neat Ideas Personal Hanging Folder Files, Black"/>
    <n v="40.29"/>
    <n v="3"/>
    <n v="0"/>
    <n v="10.475399999999999"/>
  </r>
  <r>
    <n v="2856"/>
    <s v="CA-2014-169810"/>
    <x v="3"/>
    <x v="800"/>
    <d v="2014-08-01T00:00:00"/>
    <s v="Standard Class"/>
    <x v="181"/>
    <s v="Raymond Buch"/>
    <x v="0"/>
    <s v="United States"/>
    <x v="298"/>
    <x v="44"/>
    <n v="57103"/>
    <x v="2"/>
    <s v="OFF-LA-10003663"/>
    <x v="1"/>
    <x v="2"/>
    <s v="Avery 498"/>
    <n v="20.23"/>
    <n v="7"/>
    <n v="0"/>
    <n v="9.5081000000000007"/>
  </r>
  <r>
    <n v="2857"/>
    <s v="CA-2013-128594"/>
    <x v="0"/>
    <x v="370"/>
    <d v="2013-08-30T00:00:00"/>
    <s v="First Class"/>
    <x v="137"/>
    <s v="Don Jones"/>
    <x v="1"/>
    <s v="United States"/>
    <x v="70"/>
    <x v="1"/>
    <n v="92037"/>
    <x v="1"/>
    <s v="FUR-CH-10001215"/>
    <x v="0"/>
    <x v="1"/>
    <s v="Global Troy Executive Leather Low-Back Tilter"/>
    <n v="1603.1360000000002"/>
    <n v="4"/>
    <n v="0.2"/>
    <n v="100.19599999999997"/>
  </r>
  <r>
    <n v="2858"/>
    <s v="CA-2013-154690"/>
    <x v="0"/>
    <x v="243"/>
    <d v="2013-08-18T00:00:00"/>
    <s v="Second Class"/>
    <x v="666"/>
    <s v="Christopher Conant"/>
    <x v="0"/>
    <s v="United States"/>
    <x v="115"/>
    <x v="3"/>
    <n v="28314"/>
    <x v="0"/>
    <s v="FUR-CH-10000988"/>
    <x v="0"/>
    <x v="1"/>
    <s v="Hon Olson Stacker Stools"/>
    <n v="225.29600000000002"/>
    <n v="2"/>
    <n v="0.2"/>
    <n v="22.529599999999995"/>
  </r>
  <r>
    <n v="2859"/>
    <s v="CA-2014-138975"/>
    <x v="3"/>
    <x v="240"/>
    <d v="2014-05-24T00:00:00"/>
    <s v="Standard Class"/>
    <x v="618"/>
    <s v="Shahid Collister"/>
    <x v="0"/>
    <s v="United States"/>
    <x v="118"/>
    <x v="32"/>
    <n v="30318"/>
    <x v="0"/>
    <s v="TEC-AC-10003441"/>
    <x v="2"/>
    <x v="11"/>
    <s v="Kingston Digital DataTraveler 32GB USB 2.0"/>
    <n v="67.8"/>
    <n v="4"/>
    <n v="0"/>
    <n v="4.0679999999999978"/>
  </r>
  <r>
    <n v="2860"/>
    <s v="CA-2014-138975"/>
    <x v="3"/>
    <x v="240"/>
    <d v="2014-05-24T00:00:00"/>
    <s v="Standard Class"/>
    <x v="618"/>
    <s v="Shahid Collister"/>
    <x v="0"/>
    <s v="United States"/>
    <x v="118"/>
    <x v="32"/>
    <n v="30318"/>
    <x v="0"/>
    <s v="TEC-PH-10004389"/>
    <x v="2"/>
    <x v="7"/>
    <s v="Nokia Lumia 925"/>
    <n v="377.96999999999997"/>
    <n v="3"/>
    <n v="0"/>
    <n v="98.272200000000012"/>
  </r>
  <r>
    <n v="2861"/>
    <s v="CA-2014-138975"/>
    <x v="3"/>
    <x v="240"/>
    <d v="2014-05-24T00:00:00"/>
    <s v="Standard Class"/>
    <x v="618"/>
    <s v="Shahid Collister"/>
    <x v="0"/>
    <s v="United States"/>
    <x v="118"/>
    <x v="32"/>
    <n v="30318"/>
    <x v="0"/>
    <s v="FUR-BO-10004695"/>
    <x v="0"/>
    <x v="0"/>
    <s v="O'Sullivan 2-Door Barrister Bookcase in Odessa Pine"/>
    <n v="1628.82"/>
    <n v="9"/>
    <n v="0"/>
    <n v="374.62859999999989"/>
  </r>
  <r>
    <n v="2862"/>
    <s v="CA-2014-138975"/>
    <x v="3"/>
    <x v="240"/>
    <d v="2014-05-24T00:00:00"/>
    <s v="Standard Class"/>
    <x v="618"/>
    <s v="Shahid Collister"/>
    <x v="0"/>
    <s v="United States"/>
    <x v="118"/>
    <x v="32"/>
    <n v="30318"/>
    <x v="0"/>
    <s v="OFF-PA-10000100"/>
    <x v="1"/>
    <x v="10"/>
    <s v="Xerox 1945"/>
    <n v="286.93"/>
    <n v="7"/>
    <n v="0"/>
    <n v="140.59569999999999"/>
  </r>
  <r>
    <n v="2863"/>
    <s v="CA-2014-106537"/>
    <x v="3"/>
    <x v="801"/>
    <d v="2014-08-18T00:00:00"/>
    <s v="Standard Class"/>
    <x v="302"/>
    <s v="Rick Hansen"/>
    <x v="0"/>
    <s v="United States"/>
    <x v="333"/>
    <x v="2"/>
    <n v="32839"/>
    <x v="0"/>
    <s v="OFF-PA-10000223"/>
    <x v="1"/>
    <x v="10"/>
    <s v="Xerox 2000"/>
    <n v="20.736000000000004"/>
    <n v="4"/>
    <n v="0.2"/>
    <n v="7.2576000000000001"/>
  </r>
  <r>
    <n v="2864"/>
    <s v="US-2014-103828"/>
    <x v="3"/>
    <x v="802"/>
    <d v="2014-08-14T00:00:00"/>
    <s v="Same Day"/>
    <x v="271"/>
    <s v="Jay Kimmel"/>
    <x v="0"/>
    <s v="United States"/>
    <x v="8"/>
    <x v="1"/>
    <n v="94122"/>
    <x v="1"/>
    <s v="OFF-ST-10001325"/>
    <x v="1"/>
    <x v="4"/>
    <s v="Sterilite Officeware Hinged File Box"/>
    <n v="31.44"/>
    <n v="3"/>
    <n v="0"/>
    <n v="8.4888000000000012"/>
  </r>
  <r>
    <n v="2865"/>
    <s v="US-2014-103828"/>
    <x v="3"/>
    <x v="802"/>
    <d v="2014-08-14T00:00:00"/>
    <s v="Same Day"/>
    <x v="271"/>
    <s v="Jay Kimmel"/>
    <x v="0"/>
    <s v="United States"/>
    <x v="8"/>
    <x v="1"/>
    <n v="94122"/>
    <x v="1"/>
    <s v="OFF-AP-10004249"/>
    <x v="1"/>
    <x v="9"/>
    <s v="Staples"/>
    <n v="83.79"/>
    <n v="7"/>
    <n v="0"/>
    <n v="22.623299999999997"/>
  </r>
  <r>
    <n v="2866"/>
    <s v="US-2014-103828"/>
    <x v="3"/>
    <x v="802"/>
    <d v="2014-08-14T00:00:00"/>
    <s v="Same Day"/>
    <x v="271"/>
    <s v="Jay Kimmel"/>
    <x v="0"/>
    <s v="United States"/>
    <x v="8"/>
    <x v="1"/>
    <n v="94122"/>
    <x v="1"/>
    <s v="OFF-AR-10000588"/>
    <x v="1"/>
    <x v="6"/>
    <s v="Newell 345"/>
    <n v="59.519999999999996"/>
    <n v="3"/>
    <n v="0"/>
    <n v="15.475200000000001"/>
  </r>
  <r>
    <n v="2867"/>
    <s v="US-2014-103828"/>
    <x v="3"/>
    <x v="802"/>
    <d v="2014-08-14T00:00:00"/>
    <s v="Same Day"/>
    <x v="271"/>
    <s v="Jay Kimmel"/>
    <x v="0"/>
    <s v="United States"/>
    <x v="8"/>
    <x v="1"/>
    <n v="94122"/>
    <x v="1"/>
    <s v="OFF-SU-10000946"/>
    <x v="1"/>
    <x v="14"/>
    <s v="Staples"/>
    <n v="31.92"/>
    <n v="4"/>
    <n v="0"/>
    <n v="9.2567999999999984"/>
  </r>
  <r>
    <n v="2868"/>
    <s v="CA-2013-115588"/>
    <x v="0"/>
    <x v="338"/>
    <d v="2013-11-13T00:00:00"/>
    <s v="Second Class"/>
    <x v="314"/>
    <s v="Art Foster"/>
    <x v="0"/>
    <s v="United States"/>
    <x v="167"/>
    <x v="24"/>
    <n v="43615"/>
    <x v="3"/>
    <s v="OFF-SU-10001225"/>
    <x v="1"/>
    <x v="14"/>
    <s v="Staples"/>
    <n v="14.720000000000002"/>
    <n v="5"/>
    <n v="0.2"/>
    <n v="-3.3120000000000012"/>
  </r>
  <r>
    <n v="2869"/>
    <s v="CA-2013-115588"/>
    <x v="0"/>
    <x v="338"/>
    <d v="2013-11-13T00:00:00"/>
    <s v="Second Class"/>
    <x v="314"/>
    <s v="Art Foster"/>
    <x v="0"/>
    <s v="United States"/>
    <x v="167"/>
    <x v="24"/>
    <n v="43615"/>
    <x v="3"/>
    <s v="OFF-ST-10001558"/>
    <x v="1"/>
    <x v="4"/>
    <s v="Acco Perma 4000 Stacking Storage Drawers"/>
    <n v="38.975999999999999"/>
    <n v="3"/>
    <n v="0.2"/>
    <n v="-2.4359999999999999"/>
  </r>
  <r>
    <n v="2870"/>
    <s v="CA-2014-143861"/>
    <x v="3"/>
    <x v="492"/>
    <d v="2014-06-20T00:00:00"/>
    <s v="Standard Class"/>
    <x v="62"/>
    <s v="Lena Creighton"/>
    <x v="0"/>
    <s v="United States"/>
    <x v="84"/>
    <x v="2"/>
    <n v="33710"/>
    <x v="0"/>
    <s v="FUR-FU-10001546"/>
    <x v="0"/>
    <x v="5"/>
    <s v="Dana Swing-Arm Lamps"/>
    <n v="17.088000000000001"/>
    <n v="2"/>
    <n v="0.2"/>
    <n v="1.0679999999999996"/>
  </r>
  <r>
    <n v="2871"/>
    <s v="CA-2011-148040"/>
    <x v="2"/>
    <x v="579"/>
    <d v="2011-03-26T00:00:00"/>
    <s v="Standard Class"/>
    <x v="667"/>
    <s v="Beth Fritzler"/>
    <x v="1"/>
    <s v="United States"/>
    <x v="93"/>
    <x v="16"/>
    <n v="85705"/>
    <x v="1"/>
    <s v="OFF-PA-10002581"/>
    <x v="1"/>
    <x v="10"/>
    <s v="Xerox 1951"/>
    <n v="74.352000000000004"/>
    <n v="3"/>
    <n v="0.2"/>
    <n v="23.234999999999992"/>
  </r>
  <r>
    <n v="2872"/>
    <s v="CA-2011-148040"/>
    <x v="2"/>
    <x v="579"/>
    <d v="2011-03-26T00:00:00"/>
    <s v="Standard Class"/>
    <x v="667"/>
    <s v="Beth Fritzler"/>
    <x v="1"/>
    <s v="United States"/>
    <x v="93"/>
    <x v="16"/>
    <n v="85705"/>
    <x v="1"/>
    <s v="FUR-CH-10001482"/>
    <x v="0"/>
    <x v="1"/>
    <s v="Office Star - Mesh Screen back chair with Vinyl seat"/>
    <n v="314.35199999999998"/>
    <n v="3"/>
    <n v="0.2"/>
    <n v="-35.36460000000001"/>
  </r>
  <r>
    <n v="2873"/>
    <s v="CA-2014-135167"/>
    <x v="3"/>
    <x v="140"/>
    <d v="2014-06-21T00:00:00"/>
    <s v="Standard Class"/>
    <x v="561"/>
    <s v="Stuart Calhoun"/>
    <x v="0"/>
    <s v="United States"/>
    <x v="1"/>
    <x v="1"/>
    <n v="90036"/>
    <x v="1"/>
    <s v="OFF-AR-10002399"/>
    <x v="1"/>
    <x v="6"/>
    <s v="Dixon Prang Watercolor Pencils, 10-Color Set with Brush"/>
    <n v="4.26"/>
    <n v="1"/>
    <n v="0"/>
    <n v="1.7465999999999999"/>
  </r>
  <r>
    <n v="2874"/>
    <s v="CA-2014-137022"/>
    <x v="3"/>
    <x v="673"/>
    <d v="2014-11-23T00:00:00"/>
    <s v="Standard Class"/>
    <x v="349"/>
    <s v="Scott Williamson"/>
    <x v="0"/>
    <s v="United States"/>
    <x v="70"/>
    <x v="1"/>
    <n v="92105"/>
    <x v="1"/>
    <s v="OFF-ST-10001963"/>
    <x v="1"/>
    <x v="4"/>
    <s v="Tennsco Regal Shelving Units"/>
    <n v="811.28"/>
    <n v="8"/>
    <n v="0"/>
    <n v="24.338399999999979"/>
  </r>
  <r>
    <n v="2875"/>
    <s v="US-2014-102638"/>
    <x v="3"/>
    <x v="614"/>
    <d v="2015-01-01T00:00:00"/>
    <s v="First Class"/>
    <x v="266"/>
    <s v="Michael Chen"/>
    <x v="0"/>
    <s v="United States"/>
    <x v="20"/>
    <x v="15"/>
    <n v="10035"/>
    <x v="3"/>
    <s v="OFF-FA-10002988"/>
    <x v="1"/>
    <x v="13"/>
    <s v="Ideal Clamps"/>
    <n v="6.0299999999999994"/>
    <n v="3"/>
    <n v="0"/>
    <n v="2.9546999999999999"/>
  </r>
  <r>
    <n v="2876"/>
    <s v="US-2013-167339"/>
    <x v="0"/>
    <x v="803"/>
    <d v="2013-01-23T00:00:00"/>
    <s v="Second Class"/>
    <x v="143"/>
    <s v="Tamara Dahlen"/>
    <x v="0"/>
    <s v="United States"/>
    <x v="70"/>
    <x v="1"/>
    <n v="92037"/>
    <x v="1"/>
    <s v="FUR-CH-10004289"/>
    <x v="0"/>
    <x v="1"/>
    <s v="Global Super Steno Chair"/>
    <n v="153.56800000000001"/>
    <n v="2"/>
    <n v="0.2"/>
    <n v="-5.758800000000015"/>
  </r>
  <r>
    <n v="2877"/>
    <s v="US-2013-167339"/>
    <x v="0"/>
    <x v="803"/>
    <d v="2013-01-23T00:00:00"/>
    <s v="Second Class"/>
    <x v="143"/>
    <s v="Tamara Dahlen"/>
    <x v="0"/>
    <s v="United States"/>
    <x v="70"/>
    <x v="1"/>
    <n v="92037"/>
    <x v="1"/>
    <s v="FUR-CH-10000785"/>
    <x v="0"/>
    <x v="1"/>
    <s v="Global Ergonomic Managers Chair"/>
    <n v="1013.4879999999999"/>
    <n v="7"/>
    <n v="0.2"/>
    <n v="76.011600000000016"/>
  </r>
  <r>
    <n v="2878"/>
    <s v="CA-2013-152072"/>
    <x v="0"/>
    <x v="804"/>
    <d v="2013-01-19T00:00:00"/>
    <s v="Standard Class"/>
    <x v="656"/>
    <s v="Dean percer"/>
    <x v="2"/>
    <s v="United States"/>
    <x v="58"/>
    <x v="30"/>
    <n v="7090"/>
    <x v="3"/>
    <s v="OFF-EN-10003040"/>
    <x v="1"/>
    <x v="12"/>
    <s v="Quality Park Security Envelopes"/>
    <n v="52.34"/>
    <n v="2"/>
    <n v="0"/>
    <n v="24.599800000000002"/>
  </r>
  <r>
    <n v="2879"/>
    <s v="CA-2013-152072"/>
    <x v="0"/>
    <x v="804"/>
    <d v="2013-01-19T00:00:00"/>
    <s v="Standard Class"/>
    <x v="656"/>
    <s v="Dean percer"/>
    <x v="2"/>
    <s v="United States"/>
    <x v="58"/>
    <x v="30"/>
    <n v="7090"/>
    <x v="3"/>
    <s v="OFF-AR-10001573"/>
    <x v="1"/>
    <x v="6"/>
    <s v="American Pencil"/>
    <n v="4.66"/>
    <n v="2"/>
    <n v="0"/>
    <n v="1.3513999999999995"/>
  </r>
  <r>
    <n v="2880"/>
    <s v="CA-2013-152072"/>
    <x v="0"/>
    <x v="804"/>
    <d v="2013-01-19T00:00:00"/>
    <s v="Standard Class"/>
    <x v="656"/>
    <s v="Dean percer"/>
    <x v="2"/>
    <s v="United States"/>
    <x v="58"/>
    <x v="30"/>
    <n v="7090"/>
    <x v="3"/>
    <s v="TEC-AC-10000844"/>
    <x v="2"/>
    <x v="11"/>
    <s v="Logitech Gaming G510s - Keyboard"/>
    <n v="254.96999999999997"/>
    <n v="3"/>
    <n v="0"/>
    <n v="91.789199999999994"/>
  </r>
  <r>
    <n v="2881"/>
    <s v="CA-2013-102932"/>
    <x v="0"/>
    <x v="251"/>
    <d v="2013-09-24T00:00:00"/>
    <s v="Second Class"/>
    <x v="174"/>
    <s v="Shirley Daniels"/>
    <x v="2"/>
    <s v="United States"/>
    <x v="334"/>
    <x v="30"/>
    <n v="7050"/>
    <x v="3"/>
    <s v="OFF-BI-10000756"/>
    <x v="1"/>
    <x v="8"/>
    <s v="Storex DuraTech Recycled Plastic Frosted Binders"/>
    <n v="25.44"/>
    <n v="6"/>
    <n v="0"/>
    <n v="12.72"/>
  </r>
  <r>
    <n v="2882"/>
    <s v="CA-2013-102932"/>
    <x v="0"/>
    <x v="251"/>
    <d v="2013-09-24T00:00:00"/>
    <s v="Second Class"/>
    <x v="174"/>
    <s v="Shirley Daniels"/>
    <x v="2"/>
    <s v="United States"/>
    <x v="334"/>
    <x v="30"/>
    <n v="7050"/>
    <x v="3"/>
    <s v="OFF-SU-10000381"/>
    <x v="1"/>
    <x v="14"/>
    <s v="Acme Forged Steel Scissors with Black Enamel Handles"/>
    <n v="27.93"/>
    <n v="3"/>
    <n v="0"/>
    <n v="8.0996999999999986"/>
  </r>
  <r>
    <n v="2883"/>
    <s v="CA-2011-165540"/>
    <x v="2"/>
    <x v="805"/>
    <d v="2011-02-26T00:00:00"/>
    <s v="Standard Class"/>
    <x v="612"/>
    <s v="Tamara Manning"/>
    <x v="0"/>
    <s v="United States"/>
    <x v="318"/>
    <x v="10"/>
    <n v="60098"/>
    <x v="2"/>
    <s v="OFF-BI-10004094"/>
    <x v="1"/>
    <x v="8"/>
    <s v="GBC Standard Plastic Binding Systems Combs"/>
    <n v="8.8499999999999979"/>
    <n v="5"/>
    <n v="0.8"/>
    <n v="-13.717499999999998"/>
  </r>
  <r>
    <n v="2884"/>
    <s v="CA-2013-130799"/>
    <x v="0"/>
    <x v="583"/>
    <d v="2013-11-17T00:00:00"/>
    <s v="Second Class"/>
    <x v="318"/>
    <s v="Berenike Kampe"/>
    <x v="0"/>
    <s v="United States"/>
    <x v="8"/>
    <x v="1"/>
    <n v="94110"/>
    <x v="1"/>
    <s v="FUR-FU-10001852"/>
    <x v="0"/>
    <x v="5"/>
    <s v="Eldon Regeneration Recycled Desk Accessories, Smoke"/>
    <n v="6.96"/>
    <n v="4"/>
    <n v="0"/>
    <n v="2.2271999999999998"/>
  </r>
  <r>
    <n v="2885"/>
    <s v="CA-2013-164483"/>
    <x v="0"/>
    <x v="806"/>
    <d v="2013-02-03T00:00:00"/>
    <s v="Standard Class"/>
    <x v="223"/>
    <s v="Jeremy Farry"/>
    <x v="0"/>
    <s v="United States"/>
    <x v="8"/>
    <x v="1"/>
    <n v="94122"/>
    <x v="1"/>
    <s v="OFF-BI-10000014"/>
    <x v="1"/>
    <x v="8"/>
    <s v="Heavy-Duty E-Z-D Binders"/>
    <n v="17.456"/>
    <n v="2"/>
    <n v="0.2"/>
    <n v="5.8914"/>
  </r>
  <r>
    <n v="2886"/>
    <s v="US-2013-159856"/>
    <x v="0"/>
    <x v="807"/>
    <d v="2013-10-23T00:00:00"/>
    <s v="Standard Class"/>
    <x v="212"/>
    <s v="Emily Phan"/>
    <x v="0"/>
    <s v="United States"/>
    <x v="228"/>
    <x v="16"/>
    <n v="85281"/>
    <x v="1"/>
    <s v="FUR-CH-10003396"/>
    <x v="0"/>
    <x v="1"/>
    <s v="Global Deluxe Steno Chair"/>
    <n v="307.92"/>
    <n v="5"/>
    <n v="0.2"/>
    <n v="-34.64100000000002"/>
  </r>
  <r>
    <n v="2887"/>
    <s v="CA-2014-102099"/>
    <x v="3"/>
    <x v="404"/>
    <d v="2014-12-20T00:00:00"/>
    <s v="First Class"/>
    <x v="212"/>
    <s v="Emily Phan"/>
    <x v="0"/>
    <s v="United States"/>
    <x v="1"/>
    <x v="1"/>
    <n v="90008"/>
    <x v="1"/>
    <s v="OFF-AR-10003811"/>
    <x v="1"/>
    <x v="6"/>
    <s v="Newell 327"/>
    <n v="6.63"/>
    <n v="3"/>
    <n v="0"/>
    <n v="1.7901"/>
  </r>
  <r>
    <n v="2888"/>
    <s v="CA-2014-102099"/>
    <x v="3"/>
    <x v="404"/>
    <d v="2014-12-20T00:00:00"/>
    <s v="First Class"/>
    <x v="212"/>
    <s v="Emily Phan"/>
    <x v="0"/>
    <s v="United States"/>
    <x v="1"/>
    <x v="1"/>
    <n v="90008"/>
    <x v="1"/>
    <s v="OFF-PA-10003172"/>
    <x v="1"/>
    <x v="10"/>
    <s v="Xerox 1996"/>
    <n v="12.96"/>
    <n v="2"/>
    <n v="0"/>
    <n v="6.2208000000000006"/>
  </r>
  <r>
    <n v="2889"/>
    <s v="CA-2014-102099"/>
    <x v="3"/>
    <x v="404"/>
    <d v="2014-12-20T00:00:00"/>
    <s v="First Class"/>
    <x v="212"/>
    <s v="Emily Phan"/>
    <x v="0"/>
    <s v="United States"/>
    <x v="1"/>
    <x v="1"/>
    <n v="90008"/>
    <x v="1"/>
    <s v="OFF-PA-10000289"/>
    <x v="1"/>
    <x v="10"/>
    <s v="Xerox 213"/>
    <n v="32.400000000000006"/>
    <n v="5"/>
    <n v="0"/>
    <n v="15.552000000000001"/>
  </r>
  <r>
    <n v="2890"/>
    <s v="CA-2014-164049"/>
    <x v="3"/>
    <x v="808"/>
    <d v="2014-11-07T00:00:00"/>
    <s v="Standard Class"/>
    <x v="175"/>
    <s v="Ken Heidel"/>
    <x v="1"/>
    <s v="United States"/>
    <x v="4"/>
    <x v="4"/>
    <n v="98105"/>
    <x v="1"/>
    <s v="OFF-PA-10000791"/>
    <x v="1"/>
    <x v="10"/>
    <s v="Wirebound Message Books, Four 2 3/4 x 5 Forms per Page, 200 Sets per Book"/>
    <n v="23.849999999999998"/>
    <n v="5"/>
    <n v="0"/>
    <n v="10.732499999999998"/>
  </r>
  <r>
    <n v="2891"/>
    <s v="CA-2011-142727"/>
    <x v="2"/>
    <x v="333"/>
    <d v="2011-05-01T00:00:00"/>
    <s v="Second Class"/>
    <x v="668"/>
    <s v="Harry Greene"/>
    <x v="0"/>
    <s v="United States"/>
    <x v="335"/>
    <x v="28"/>
    <n v="70601"/>
    <x v="0"/>
    <s v="FUR-CH-10002304"/>
    <x v="0"/>
    <x v="1"/>
    <s v="Global Stack Chair without Arms, Black"/>
    <n v="51.96"/>
    <n v="2"/>
    <n v="0"/>
    <n v="12.990000000000002"/>
  </r>
  <r>
    <n v="2892"/>
    <s v="CA-2011-142727"/>
    <x v="2"/>
    <x v="333"/>
    <d v="2011-05-01T00:00:00"/>
    <s v="Second Class"/>
    <x v="668"/>
    <s v="Harry Greene"/>
    <x v="0"/>
    <s v="United States"/>
    <x v="335"/>
    <x v="28"/>
    <n v="70601"/>
    <x v="0"/>
    <s v="OFF-BI-10000136"/>
    <x v="1"/>
    <x v="8"/>
    <s v="Avery Non-Stick Heavy Duty View Round Locking Ring Binders"/>
    <n v="17.940000000000001"/>
    <n v="3"/>
    <n v="0"/>
    <n v="8.6112000000000002"/>
  </r>
  <r>
    <n v="2893"/>
    <s v="CA-2014-139913"/>
    <x v="3"/>
    <x v="436"/>
    <d v="2014-10-30T00:00:00"/>
    <s v="Standard Class"/>
    <x v="36"/>
    <s v="Julie Creighton"/>
    <x v="1"/>
    <s v="United States"/>
    <x v="30"/>
    <x v="15"/>
    <n v="14609"/>
    <x v="3"/>
    <s v="OFF-PA-10003739"/>
    <x v="1"/>
    <x v="10"/>
    <s v="Xerox 1969"/>
    <n v="11.56"/>
    <n v="2"/>
    <n v="0"/>
    <n v="5.6644000000000005"/>
  </r>
  <r>
    <n v="2894"/>
    <s v="CA-2014-139913"/>
    <x v="3"/>
    <x v="436"/>
    <d v="2014-10-30T00:00:00"/>
    <s v="Standard Class"/>
    <x v="36"/>
    <s v="Julie Creighton"/>
    <x v="1"/>
    <s v="United States"/>
    <x v="30"/>
    <x v="15"/>
    <n v="14609"/>
    <x v="3"/>
    <s v="OFF-PA-10002479"/>
    <x v="1"/>
    <x v="10"/>
    <s v="Xerox 4200 Series MultiUse Premium Copy Paper (20Lb. and 84 Bright)"/>
    <n v="26.400000000000002"/>
    <n v="5"/>
    <n v="0"/>
    <n v="11.879999999999999"/>
  </r>
  <r>
    <n v="2895"/>
    <s v="CA-2014-139913"/>
    <x v="3"/>
    <x v="436"/>
    <d v="2014-10-30T00:00:00"/>
    <s v="Standard Class"/>
    <x v="36"/>
    <s v="Julie Creighton"/>
    <x v="1"/>
    <s v="United States"/>
    <x v="30"/>
    <x v="15"/>
    <n v="14609"/>
    <x v="3"/>
    <s v="FUR-FU-10000771"/>
    <x v="0"/>
    <x v="5"/>
    <s v="Eldon 200 Class Desk Accessories, Smoke"/>
    <n v="69.08"/>
    <n v="11"/>
    <n v="0"/>
    <n v="29.013600000000004"/>
  </r>
  <r>
    <n v="2896"/>
    <s v="CA-2014-139913"/>
    <x v="3"/>
    <x v="436"/>
    <d v="2014-10-30T00:00:00"/>
    <s v="Standard Class"/>
    <x v="36"/>
    <s v="Julie Creighton"/>
    <x v="1"/>
    <s v="United States"/>
    <x v="30"/>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x v="27"/>
    <s v="Kunst Miller"/>
    <x v="0"/>
    <s v="United States"/>
    <x v="85"/>
    <x v="15"/>
    <n v="11561"/>
    <x v="3"/>
    <s v="OFF-AR-10001915"/>
    <x v="1"/>
    <x v="6"/>
    <s v="Peel-Off China Markers"/>
    <n v="49.65"/>
    <n v="5"/>
    <n v="0"/>
    <n v="20.853000000000002"/>
  </r>
  <r>
    <n v="2898"/>
    <s v="US-2013-164630"/>
    <x v="0"/>
    <x v="810"/>
    <d v="2013-01-09T00:00:00"/>
    <s v="Standard Class"/>
    <x v="424"/>
    <s v="Erica Bern"/>
    <x v="1"/>
    <s v="United States"/>
    <x v="35"/>
    <x v="3"/>
    <n v="28205"/>
    <x v="0"/>
    <s v="TEC-CO-10000971"/>
    <x v="2"/>
    <x v="16"/>
    <s v="Hewlett Packard 310 Color Digital Copier"/>
    <n v="959.96800000000007"/>
    <n v="4"/>
    <n v="0.2"/>
    <n v="119.99599999999992"/>
  </r>
  <r>
    <n v="2899"/>
    <s v="US-2012-114839"/>
    <x v="1"/>
    <x v="33"/>
    <d v="2012-04-30T00:00:00"/>
    <s v="Standard Class"/>
    <x v="617"/>
    <s v="Pierre Wener"/>
    <x v="0"/>
    <s v="United States"/>
    <x v="12"/>
    <x v="5"/>
    <n v="77036"/>
    <x v="2"/>
    <s v="FUR-CH-10004086"/>
    <x v="0"/>
    <x v="1"/>
    <s v="Hon 4070 Series Pagoda Armless Upholstered Stacking Chairs"/>
    <n v="408.42200000000003"/>
    <n v="2"/>
    <n v="0.3"/>
    <n v="-5.8346000000000231"/>
  </r>
  <r>
    <n v="2900"/>
    <s v="CA-2012-166464"/>
    <x v="1"/>
    <x v="811"/>
    <d v="2012-09-17T00:00:00"/>
    <s v="Standard Class"/>
    <x v="38"/>
    <s v="Paul Gonzalez"/>
    <x v="0"/>
    <s v="United States"/>
    <x v="20"/>
    <x v="15"/>
    <n v="10035"/>
    <x v="3"/>
    <s v="TEC-CO-10000971"/>
    <x v="2"/>
    <x v="16"/>
    <s v="Hewlett Packard 310 Color Digital Copier"/>
    <n v="479.98400000000004"/>
    <n v="2"/>
    <n v="0.2"/>
    <n v="59.997999999999962"/>
  </r>
  <r>
    <n v="2901"/>
    <s v="CA-2012-166464"/>
    <x v="1"/>
    <x v="811"/>
    <d v="2012-09-17T00:00:00"/>
    <s v="Standard Class"/>
    <x v="38"/>
    <s v="Paul Gonzalez"/>
    <x v="0"/>
    <s v="United States"/>
    <x v="20"/>
    <x v="15"/>
    <n v="10035"/>
    <x v="3"/>
    <s v="OFF-LA-10001317"/>
    <x v="1"/>
    <x v="2"/>
    <s v="Avery 520"/>
    <n v="12.6"/>
    <n v="4"/>
    <n v="0"/>
    <n v="6.048"/>
  </r>
  <r>
    <n v="2902"/>
    <s v="CA-2014-124898"/>
    <x v="3"/>
    <x v="220"/>
    <d v="2014-09-16T00:00:00"/>
    <s v="Standard Class"/>
    <x v="626"/>
    <s v="Daniel Byrd"/>
    <x v="2"/>
    <s v="United States"/>
    <x v="38"/>
    <x v="32"/>
    <n v="31907"/>
    <x v="0"/>
    <s v="OFF-PA-10003656"/>
    <x v="1"/>
    <x v="10"/>
    <s v="Xerox 1935"/>
    <n v="184.66"/>
    <n v="7"/>
    <n v="0"/>
    <n v="84.943599999999989"/>
  </r>
  <r>
    <n v="2903"/>
    <s v="CA-2013-164035"/>
    <x v="0"/>
    <x v="1"/>
    <d v="2013-06-18T00:00:00"/>
    <s v="Standard Class"/>
    <x v="257"/>
    <s v="Craig Reiter"/>
    <x v="0"/>
    <s v="United States"/>
    <x v="22"/>
    <x v="10"/>
    <n v="60610"/>
    <x v="2"/>
    <s v="OFF-PA-10002160"/>
    <x v="1"/>
    <x v="10"/>
    <s v="Xerox 1978"/>
    <n v="23.120000000000005"/>
    <n v="5"/>
    <n v="0.2"/>
    <n v="8.3810000000000002"/>
  </r>
  <r>
    <n v="2904"/>
    <s v="CA-2013-153577"/>
    <x v="0"/>
    <x v="812"/>
    <d v="2013-07-02T00:00:00"/>
    <s v="Standard Class"/>
    <x v="542"/>
    <s v="Katharine Harms"/>
    <x v="1"/>
    <s v="United States"/>
    <x v="336"/>
    <x v="10"/>
    <n v="60035"/>
    <x v="2"/>
    <s v="OFF-PA-10000575"/>
    <x v="1"/>
    <x v="10"/>
    <s v="Wirebound Message Books, Four 2 3/4 x 5 White Forms per Page"/>
    <n v="37.463999999999999"/>
    <n v="7"/>
    <n v="0.2"/>
    <n v="12.175799999999999"/>
  </r>
  <r>
    <n v="2905"/>
    <s v="CA-2013-153577"/>
    <x v="0"/>
    <x v="812"/>
    <d v="2013-07-02T00:00:00"/>
    <s v="Standard Class"/>
    <x v="542"/>
    <s v="Katharine Harms"/>
    <x v="1"/>
    <s v="United States"/>
    <x v="336"/>
    <x v="10"/>
    <n v="60035"/>
    <x v="2"/>
    <s v="FUR-CH-10003981"/>
    <x v="0"/>
    <x v="1"/>
    <s v="Global Commerce Series Low-Back Swivel/Tilt Chairs"/>
    <n v="539.65800000000002"/>
    <n v="3"/>
    <n v="0.3"/>
    <n v="-7.7094000000001017"/>
  </r>
  <r>
    <n v="2906"/>
    <s v="CA-2011-127586"/>
    <x v="2"/>
    <x v="467"/>
    <d v="2011-09-30T00:00:00"/>
    <s v="Standard Class"/>
    <x v="37"/>
    <s v="Christopher Schild"/>
    <x v="2"/>
    <s v="United States"/>
    <x v="4"/>
    <x v="4"/>
    <n v="98115"/>
    <x v="1"/>
    <s v="OFF-ST-10002615"/>
    <x v="1"/>
    <x v="4"/>
    <s v="Dual Level, Single-Width Filing Carts"/>
    <n v="310.12"/>
    <n v="2"/>
    <n v="0"/>
    <n v="80.631200000000007"/>
  </r>
  <r>
    <n v="2907"/>
    <s v="CA-2014-121615"/>
    <x v="3"/>
    <x v="132"/>
    <d v="2014-11-10T00:00:00"/>
    <s v="Standard Class"/>
    <x v="351"/>
    <s v="Daniel Lacy"/>
    <x v="0"/>
    <s v="United States"/>
    <x v="16"/>
    <x v="11"/>
    <n v="55122"/>
    <x v="2"/>
    <s v="OFF-PA-10000327"/>
    <x v="1"/>
    <x v="10"/>
    <s v="Xerox 1971"/>
    <n v="8.56"/>
    <n v="2"/>
    <n v="0"/>
    <n v="3.8519999999999994"/>
  </r>
  <r>
    <n v="2908"/>
    <s v="CA-2014-121615"/>
    <x v="3"/>
    <x v="132"/>
    <d v="2014-11-10T00:00:00"/>
    <s v="Standard Class"/>
    <x v="351"/>
    <s v="Daniel Lacy"/>
    <x v="0"/>
    <s v="United States"/>
    <x v="16"/>
    <x v="11"/>
    <n v="55122"/>
    <x v="2"/>
    <s v="OFF-ST-10001325"/>
    <x v="1"/>
    <x v="4"/>
    <s v="Sterilite Officeware Hinged File Box"/>
    <n v="52.400000000000006"/>
    <n v="5"/>
    <n v="0"/>
    <n v="14.148"/>
  </r>
  <r>
    <n v="2909"/>
    <s v="CA-2014-121615"/>
    <x v="3"/>
    <x v="132"/>
    <d v="2014-11-10T00:00:00"/>
    <s v="Standard Class"/>
    <x v="351"/>
    <s v="Daniel Lacy"/>
    <x v="0"/>
    <s v="United States"/>
    <x v="16"/>
    <x v="11"/>
    <n v="55122"/>
    <x v="2"/>
    <s v="OFF-LA-10001771"/>
    <x v="1"/>
    <x v="2"/>
    <s v="Avery 513"/>
    <n v="14.940000000000001"/>
    <n v="3"/>
    <n v="0"/>
    <n v="6.8723999999999998"/>
  </r>
  <r>
    <n v="2910"/>
    <s v="CA-2014-166415"/>
    <x v="3"/>
    <x v="600"/>
    <d v="2014-02-24T00:00:00"/>
    <s v="Standard Class"/>
    <x v="250"/>
    <s v="Max Engle"/>
    <x v="0"/>
    <s v="United States"/>
    <x v="4"/>
    <x v="4"/>
    <n v="98103"/>
    <x v="1"/>
    <s v="OFF-FA-10004968"/>
    <x v="1"/>
    <x v="13"/>
    <s v="Rubber Band Ball"/>
    <n v="11.22"/>
    <n v="3"/>
    <n v="0"/>
    <n v="0.2244000000000006"/>
  </r>
  <r>
    <n v="2911"/>
    <s v="CA-2012-118444"/>
    <x v="1"/>
    <x v="599"/>
    <d v="2012-11-09T00:00:00"/>
    <s v="Standard Class"/>
    <x v="104"/>
    <s v="Valerie Dominguez"/>
    <x v="0"/>
    <s v="United States"/>
    <x v="197"/>
    <x v="2"/>
    <n v="33065"/>
    <x v="0"/>
    <s v="OFF-AP-10000576"/>
    <x v="1"/>
    <x v="9"/>
    <s v="Belkin 325VA UPS Surge Protector, 6'"/>
    <n v="387.13600000000002"/>
    <n v="4"/>
    <n v="0.2"/>
    <n v="24.196000000000012"/>
  </r>
  <r>
    <n v="2912"/>
    <s v="CA-2011-113929"/>
    <x v="2"/>
    <x v="737"/>
    <d v="2011-06-21T00:00:00"/>
    <s v="Standard Class"/>
    <x v="237"/>
    <s v="Chloris Kastensmidt"/>
    <x v="0"/>
    <s v="United States"/>
    <x v="337"/>
    <x v="15"/>
    <n v="11550"/>
    <x v="3"/>
    <s v="OFF-EN-10003286"/>
    <x v="1"/>
    <x v="12"/>
    <s v="Staples"/>
    <n v="41.4"/>
    <n v="5"/>
    <n v="0"/>
    <n v="19.457999999999998"/>
  </r>
  <r>
    <n v="2913"/>
    <s v="CA-2011-113929"/>
    <x v="2"/>
    <x v="737"/>
    <d v="2011-06-21T00:00:00"/>
    <s v="Standard Class"/>
    <x v="237"/>
    <s v="Chloris Kastensmidt"/>
    <x v="0"/>
    <s v="United States"/>
    <x v="337"/>
    <x v="15"/>
    <n v="11550"/>
    <x v="3"/>
    <s v="OFF-AR-10003772"/>
    <x v="1"/>
    <x v="6"/>
    <s v="Boston 16750 Black Compact Battery Pencil Sharpener"/>
    <n v="35"/>
    <n v="4"/>
    <n v="0"/>
    <n v="10.499999999999996"/>
  </r>
  <r>
    <n v="2914"/>
    <s v="CA-2011-113929"/>
    <x v="2"/>
    <x v="737"/>
    <d v="2011-06-21T00:00:00"/>
    <s v="Standard Class"/>
    <x v="237"/>
    <s v="Chloris Kastensmidt"/>
    <x v="0"/>
    <s v="United States"/>
    <x v="337"/>
    <x v="15"/>
    <n v="11550"/>
    <x v="3"/>
    <s v="OFF-BI-10002852"/>
    <x v="1"/>
    <x v="8"/>
    <s v="Ibico Standard Transparent Covers"/>
    <n v="39.552000000000007"/>
    <n v="3"/>
    <n v="0.2"/>
    <n v="14.337599999999998"/>
  </r>
  <r>
    <n v="2915"/>
    <s v="CA-2012-134747"/>
    <x v="1"/>
    <x v="88"/>
    <d v="2012-10-17T00:00:00"/>
    <s v="Second Class"/>
    <x v="351"/>
    <s v="Daniel Lacy"/>
    <x v="0"/>
    <s v="United States"/>
    <x v="338"/>
    <x v="14"/>
    <n v="46060"/>
    <x v="2"/>
    <s v="TEC-PH-10002890"/>
    <x v="2"/>
    <x v="7"/>
    <s v="AT&amp;T 17929 Lendline Telephone"/>
    <n v="135.72"/>
    <n v="3"/>
    <n v="0"/>
    <n v="35.287199999999999"/>
  </r>
  <r>
    <n v="2916"/>
    <s v="CA-2012-134747"/>
    <x v="1"/>
    <x v="88"/>
    <d v="2012-10-17T00:00:00"/>
    <s v="Second Class"/>
    <x v="351"/>
    <s v="Daniel Lacy"/>
    <x v="0"/>
    <s v="United States"/>
    <x v="338"/>
    <x v="14"/>
    <n v="46060"/>
    <x v="2"/>
    <s v="OFF-BI-10001308"/>
    <x v="1"/>
    <x v="8"/>
    <s v="GBC Standard Plastic Binding Systems' Combs"/>
    <n v="12.56"/>
    <n v="2"/>
    <n v="0"/>
    <n v="5.6519999999999992"/>
  </r>
  <r>
    <n v="2917"/>
    <s v="CA-2012-134747"/>
    <x v="1"/>
    <x v="88"/>
    <d v="2012-10-17T00:00:00"/>
    <s v="Second Class"/>
    <x v="351"/>
    <s v="Daniel Lacy"/>
    <x v="0"/>
    <s v="United States"/>
    <x v="338"/>
    <x v="14"/>
    <n v="46060"/>
    <x v="2"/>
    <s v="TEC-PH-10001750"/>
    <x v="2"/>
    <x v="7"/>
    <s v="Samsung Rugby III"/>
    <n v="263.95999999999998"/>
    <n v="4"/>
    <n v="0"/>
    <n v="71.269200000000012"/>
  </r>
  <r>
    <n v="2918"/>
    <s v="CA-2014-155047"/>
    <x v="3"/>
    <x v="151"/>
    <d v="2014-08-31T00:00:00"/>
    <s v="First Class"/>
    <x v="339"/>
    <s v="Sanjit Engle"/>
    <x v="0"/>
    <s v="United States"/>
    <x v="61"/>
    <x v="5"/>
    <n v="75220"/>
    <x v="2"/>
    <s v="OFF-AR-10003338"/>
    <x v="1"/>
    <x v="6"/>
    <s v="Eberhard Faber 3 1/2&quot; Golf Pencils"/>
    <n v="5.9520000000000008"/>
    <n v="1"/>
    <n v="0.2"/>
    <n v="0.37200000000000011"/>
  </r>
  <r>
    <n v="2919"/>
    <s v="CA-2013-160129"/>
    <x v="0"/>
    <x v="813"/>
    <d v="2013-11-24T00:00:00"/>
    <s v="Same Day"/>
    <x v="624"/>
    <s v="Luke Schmidt"/>
    <x v="1"/>
    <s v="United States"/>
    <x v="10"/>
    <x v="9"/>
    <n v="19140"/>
    <x v="3"/>
    <s v="OFF-FA-10002763"/>
    <x v="1"/>
    <x v="13"/>
    <s v="Advantus Map Pennant Flags and Round Head Tacks"/>
    <n v="15.8"/>
    <n v="5"/>
    <n v="0.2"/>
    <n v="2.3699999999999983"/>
  </r>
  <r>
    <n v="2920"/>
    <s v="CA-2013-160129"/>
    <x v="0"/>
    <x v="813"/>
    <d v="2013-11-24T00:00:00"/>
    <s v="Same Day"/>
    <x v="624"/>
    <s v="Luke Schmidt"/>
    <x v="1"/>
    <s v="United States"/>
    <x v="10"/>
    <x v="9"/>
    <n v="19140"/>
    <x v="3"/>
    <s v="FUR-FU-10002088"/>
    <x v="0"/>
    <x v="5"/>
    <s v="Nu-Dell Float Frame 11 x 14 1/2"/>
    <n v="14.368000000000002"/>
    <n v="2"/>
    <n v="0.2"/>
    <n v="3.9512"/>
  </r>
  <r>
    <n v="2921"/>
    <s v="CA-2013-160129"/>
    <x v="0"/>
    <x v="813"/>
    <d v="2013-11-24T00:00:00"/>
    <s v="Same Day"/>
    <x v="624"/>
    <s v="Luke Schmidt"/>
    <x v="1"/>
    <s v="United States"/>
    <x v="10"/>
    <x v="9"/>
    <n v="19140"/>
    <x v="3"/>
    <s v="FUR-FU-10003976"/>
    <x v="0"/>
    <x v="5"/>
    <s v="DAX Executive Solid Wood Document Frame, Desktop or Hang, Mahogany, 5 x 7"/>
    <n v="70.448000000000008"/>
    <n v="7"/>
    <n v="0.2"/>
    <n v="12.328399999999988"/>
  </r>
  <r>
    <n v="2922"/>
    <s v="CA-2014-164329"/>
    <x v="3"/>
    <x v="289"/>
    <d v="2014-01-31T00:00:00"/>
    <s v="Same Day"/>
    <x v="462"/>
    <s v="Michael Moore"/>
    <x v="0"/>
    <s v="United States"/>
    <x v="8"/>
    <x v="1"/>
    <n v="94109"/>
    <x v="1"/>
    <s v="OFF-ST-10001511"/>
    <x v="1"/>
    <x v="4"/>
    <s v="Space Solutions Commercial Steel Shelving"/>
    <n v="129.30000000000001"/>
    <n v="2"/>
    <n v="0"/>
    <n v="6.4649999999999892"/>
  </r>
  <r>
    <n v="2923"/>
    <s v="US-2012-141453"/>
    <x v="1"/>
    <x v="672"/>
    <d v="2012-12-03T00:00:00"/>
    <s v="Second Class"/>
    <x v="489"/>
    <s v="Deborah Brumfield"/>
    <x v="2"/>
    <s v="United States"/>
    <x v="89"/>
    <x v="5"/>
    <n v="78745"/>
    <x v="2"/>
    <s v="OFF-BI-10000301"/>
    <x v="1"/>
    <x v="8"/>
    <s v="GBC Instant Report Kit"/>
    <n v="3.8819999999999988"/>
    <n v="3"/>
    <n v="0.8"/>
    <n v="-5.8230000000000004"/>
  </r>
  <r>
    <n v="2924"/>
    <s v="CA-2011-156993"/>
    <x v="2"/>
    <x v="307"/>
    <d v="2011-07-04T00:00:00"/>
    <s v="Standard Class"/>
    <x v="338"/>
    <s v="Rob Williams"/>
    <x v="1"/>
    <s v="United States"/>
    <x v="66"/>
    <x v="12"/>
    <n v="48234"/>
    <x v="2"/>
    <s v="OFF-FA-10003495"/>
    <x v="1"/>
    <x v="13"/>
    <s v="Staples"/>
    <n v="6.08"/>
    <n v="1"/>
    <n v="0"/>
    <n v="3.04"/>
  </r>
  <r>
    <n v="2925"/>
    <s v="CA-2011-157721"/>
    <x v="2"/>
    <x v="814"/>
    <d v="2011-09-05T00:00:00"/>
    <s v="First Class"/>
    <x v="594"/>
    <s v="Justin MacKendrick"/>
    <x v="0"/>
    <s v="United States"/>
    <x v="232"/>
    <x v="15"/>
    <n v="13601"/>
    <x v="3"/>
    <s v="OFF-AP-10001303"/>
    <x v="1"/>
    <x v="9"/>
    <s v="Holmes Cool Mist Humidifier for the Whole House with 8-Gallon Output per Day, Extended Life Filter"/>
    <n v="19.899999999999999"/>
    <n v="1"/>
    <n v="0"/>
    <n v="8.9549999999999983"/>
  </r>
  <r>
    <n v="2926"/>
    <s v="CA-2011-157721"/>
    <x v="2"/>
    <x v="814"/>
    <d v="2011-09-05T00:00:00"/>
    <s v="First Class"/>
    <x v="594"/>
    <s v="Justin MacKendrick"/>
    <x v="0"/>
    <s v="United States"/>
    <x v="232"/>
    <x v="15"/>
    <n v="13601"/>
    <x v="3"/>
    <s v="FUR-FU-10002116"/>
    <x v="0"/>
    <x v="5"/>
    <s v="Tenex Carpeted, Granite-Look or Clear Contemporary Contour Shape Chair Mats"/>
    <n v="70.709999999999994"/>
    <n v="1"/>
    <n v="0"/>
    <n v="4.9496999999999929"/>
  </r>
  <r>
    <n v="2927"/>
    <s v="CA-2014-128629"/>
    <x v="3"/>
    <x v="815"/>
    <d v="2014-07-15T00:00:00"/>
    <s v="Second Class"/>
    <x v="669"/>
    <s v="Becky Pak"/>
    <x v="0"/>
    <s v="United States"/>
    <x v="38"/>
    <x v="32"/>
    <n v="31907"/>
    <x v="0"/>
    <s v="FUR-FU-10000771"/>
    <x v="0"/>
    <x v="5"/>
    <s v="Eldon 200 Class Desk Accessories, Smoke"/>
    <n v="18.84"/>
    <n v="3"/>
    <n v="0"/>
    <n v="7.9128000000000007"/>
  </r>
  <r>
    <n v="2928"/>
    <s v="CA-2014-158106"/>
    <x v="3"/>
    <x v="400"/>
    <d v="2014-06-11T00:00:00"/>
    <s v="Standard Class"/>
    <x v="564"/>
    <s v="Carol Triggs"/>
    <x v="0"/>
    <s v="United States"/>
    <x v="339"/>
    <x v="11"/>
    <n v="55124"/>
    <x v="2"/>
    <s v="OFF-AR-10002255"/>
    <x v="1"/>
    <x v="6"/>
    <s v="Newell 346"/>
    <n v="8.64"/>
    <n v="3"/>
    <n v="0"/>
    <n v="2.5055999999999998"/>
  </r>
  <r>
    <n v="2929"/>
    <s v="US-2014-120390"/>
    <x v="3"/>
    <x v="15"/>
    <d v="2014-10-27T00:00:00"/>
    <s v="Standard Class"/>
    <x v="274"/>
    <s v="Tracy Hopkins"/>
    <x v="2"/>
    <s v="United States"/>
    <x v="140"/>
    <x v="3"/>
    <n v="27217"/>
    <x v="0"/>
    <s v="OFF-BI-10004995"/>
    <x v="1"/>
    <x v="8"/>
    <s v="GBC DocuBind P400 Electric Binding System"/>
    <n v="1633.1880000000003"/>
    <n v="4"/>
    <n v="0.7"/>
    <n v="-1306.5504000000001"/>
  </r>
  <r>
    <n v="2930"/>
    <s v="CA-2014-143434"/>
    <x v="3"/>
    <x v="551"/>
    <d v="2014-11-25T00:00:00"/>
    <s v="Standard Class"/>
    <x v="467"/>
    <s v="Maria Etezadi"/>
    <x v="2"/>
    <s v="United States"/>
    <x v="63"/>
    <x v="12"/>
    <n v="48601"/>
    <x v="2"/>
    <s v="FUR-FU-10002597"/>
    <x v="0"/>
    <x v="5"/>
    <s v="C-Line Magnetic Cubicle Keepers, Clear Polypropylene"/>
    <n v="19.760000000000002"/>
    <n v="4"/>
    <n v="0"/>
    <n v="8.2992000000000008"/>
  </r>
  <r>
    <n v="2931"/>
    <s v="CA-2012-168564"/>
    <x v="1"/>
    <x v="816"/>
    <d v="2012-08-08T00:00:00"/>
    <s v="Same Day"/>
    <x v="627"/>
    <s v="Thomas Thornton"/>
    <x v="0"/>
    <s v="United States"/>
    <x v="8"/>
    <x v="1"/>
    <n v="94109"/>
    <x v="1"/>
    <s v="OFF-BI-10004970"/>
    <x v="1"/>
    <x v="8"/>
    <s v="ACCOHIDE 3-Ring Binder, Blue, 1&quot;"/>
    <n v="6.6080000000000005"/>
    <n v="2"/>
    <n v="0.2"/>
    <n v="2.2302"/>
  </r>
  <r>
    <n v="2932"/>
    <s v="CA-2012-168564"/>
    <x v="1"/>
    <x v="816"/>
    <d v="2012-08-08T00:00:00"/>
    <s v="Same Day"/>
    <x v="627"/>
    <s v="Thomas Thornton"/>
    <x v="0"/>
    <s v="United States"/>
    <x v="8"/>
    <x v="1"/>
    <n v="94109"/>
    <x v="1"/>
    <s v="OFF-BI-10002557"/>
    <x v="1"/>
    <x v="8"/>
    <s v="Presstex Flexible Ring Binders"/>
    <n v="7.28"/>
    <n v="2"/>
    <n v="0.2"/>
    <n v="2.7299999999999995"/>
  </r>
  <r>
    <n v="2933"/>
    <s v="CA-2012-168564"/>
    <x v="1"/>
    <x v="816"/>
    <d v="2012-08-08T00:00:00"/>
    <s v="Same Day"/>
    <x v="627"/>
    <s v="Thomas Thornton"/>
    <x v="0"/>
    <s v="United States"/>
    <x v="8"/>
    <x v="1"/>
    <n v="94109"/>
    <x v="1"/>
    <s v="FUR-CH-10000785"/>
    <x v="0"/>
    <x v="1"/>
    <s v="Global Ergonomic Managers Chair"/>
    <n v="144.78399999999999"/>
    <n v="1"/>
    <n v="0.2"/>
    <n v="10.858800000000002"/>
  </r>
  <r>
    <n v="2934"/>
    <s v="US-2013-169040"/>
    <x v="0"/>
    <x v="409"/>
    <d v="2013-12-13T00:00:00"/>
    <s v="Standard Class"/>
    <x v="218"/>
    <s v="Greg Tran"/>
    <x v="0"/>
    <s v="United States"/>
    <x v="4"/>
    <x v="4"/>
    <n v="98105"/>
    <x v="1"/>
    <s v="TEC-PH-10002310"/>
    <x v="2"/>
    <x v="7"/>
    <s v="Plantronics Calisto P620-M USB Wireless Speakerphone System"/>
    <n v="156.79200000000003"/>
    <n v="1"/>
    <n v="0.2"/>
    <n v="13.719300000000004"/>
  </r>
  <r>
    <n v="2935"/>
    <s v="US-2013-169040"/>
    <x v="0"/>
    <x v="409"/>
    <d v="2013-12-13T00:00:00"/>
    <s v="Standard Class"/>
    <x v="218"/>
    <s v="Greg Tran"/>
    <x v="0"/>
    <s v="United States"/>
    <x v="4"/>
    <x v="4"/>
    <n v="98105"/>
    <x v="1"/>
    <s v="TEC-PH-10002834"/>
    <x v="2"/>
    <x v="7"/>
    <s v="Google Nexus 5"/>
    <n v="431.97600000000006"/>
    <n v="3"/>
    <n v="0.2"/>
    <n v="26.998499999999993"/>
  </r>
  <r>
    <n v="2936"/>
    <s v="US-2013-169040"/>
    <x v="0"/>
    <x v="409"/>
    <d v="2013-12-13T00:00:00"/>
    <s v="Standard Class"/>
    <x v="218"/>
    <s v="Greg Tran"/>
    <x v="0"/>
    <s v="United States"/>
    <x v="4"/>
    <x v="4"/>
    <n v="98105"/>
    <x v="1"/>
    <s v="OFF-EN-10000927"/>
    <x v="1"/>
    <x v="12"/>
    <s v="Jet-Pak Recycled Peel 'N' Seal Padded Mailers"/>
    <n v="35.89"/>
    <n v="1"/>
    <n v="0"/>
    <n v="16.150499999999997"/>
  </r>
  <r>
    <n v="2937"/>
    <s v="US-2013-169040"/>
    <x v="0"/>
    <x v="409"/>
    <d v="2013-12-13T00:00:00"/>
    <s v="Standard Class"/>
    <x v="218"/>
    <s v="Greg Tran"/>
    <x v="0"/>
    <s v="United States"/>
    <x v="4"/>
    <x v="4"/>
    <n v="98105"/>
    <x v="1"/>
    <s v="OFF-BI-10001636"/>
    <x v="1"/>
    <x v="8"/>
    <s v="Ibico Plastic and Wire Spiral Binding Combs"/>
    <n v="47.207999999999998"/>
    <n v="7"/>
    <n v="0.2"/>
    <n v="15.342599999999997"/>
  </r>
  <r>
    <n v="2938"/>
    <s v="US-2013-169040"/>
    <x v="0"/>
    <x v="409"/>
    <d v="2013-12-13T00:00:00"/>
    <s v="Standard Class"/>
    <x v="218"/>
    <s v="Greg Tran"/>
    <x v="0"/>
    <s v="United States"/>
    <x v="4"/>
    <x v="4"/>
    <n v="98105"/>
    <x v="1"/>
    <s v="OFF-PA-10001736"/>
    <x v="1"/>
    <x v="10"/>
    <s v="Xerox 1880"/>
    <n v="248.07999999999998"/>
    <n v="7"/>
    <n v="0"/>
    <n v="116.59759999999997"/>
  </r>
  <r>
    <n v="2939"/>
    <s v="US-2013-169040"/>
    <x v="0"/>
    <x v="409"/>
    <d v="2013-12-13T00:00:00"/>
    <s v="Standard Class"/>
    <x v="218"/>
    <s v="Greg Tran"/>
    <x v="0"/>
    <s v="United States"/>
    <x v="4"/>
    <x v="4"/>
    <n v="98105"/>
    <x v="1"/>
    <s v="OFF-PA-10000482"/>
    <x v="1"/>
    <x v="10"/>
    <s v="Snap-A-Way Black Print Carbonless Ruled Speed Letter, Triplicate"/>
    <n v="189.7"/>
    <n v="5"/>
    <n v="0"/>
    <n v="89.158999999999992"/>
  </r>
  <r>
    <n v="2940"/>
    <s v="US-2013-169040"/>
    <x v="0"/>
    <x v="409"/>
    <d v="2013-12-13T00:00:00"/>
    <s v="Standard Class"/>
    <x v="218"/>
    <s v="Greg Tran"/>
    <x v="0"/>
    <s v="United States"/>
    <x v="4"/>
    <x v="4"/>
    <n v="98105"/>
    <x v="1"/>
    <s v="OFF-BI-10001658"/>
    <x v="1"/>
    <x v="8"/>
    <s v="GBC Standard Therm-A-Bind Covers"/>
    <n v="59.808000000000007"/>
    <n v="3"/>
    <n v="0.2"/>
    <n v="19.4376"/>
  </r>
  <r>
    <n v="2941"/>
    <s v="CA-2014-155880"/>
    <x v="3"/>
    <x v="613"/>
    <d v="2014-04-01T00:00:00"/>
    <s v="Standard Class"/>
    <x v="251"/>
    <s v="Justin Deggeller"/>
    <x v="1"/>
    <s v="United States"/>
    <x v="158"/>
    <x v="6"/>
    <n v="53209"/>
    <x v="2"/>
    <s v="FUR-CH-10000422"/>
    <x v="0"/>
    <x v="1"/>
    <s v="Global Highback Leather Tilter in Burgundy"/>
    <n v="90.99"/>
    <n v="1"/>
    <n v="0"/>
    <n v="14.558400000000006"/>
  </r>
  <r>
    <n v="2942"/>
    <s v="CA-2014-155880"/>
    <x v="3"/>
    <x v="613"/>
    <d v="2014-04-01T00:00:00"/>
    <s v="Standard Class"/>
    <x v="251"/>
    <s v="Justin Deggeller"/>
    <x v="1"/>
    <s v="United States"/>
    <x v="158"/>
    <x v="6"/>
    <n v="53209"/>
    <x v="2"/>
    <s v="FUR-CH-10004675"/>
    <x v="0"/>
    <x v="1"/>
    <s v="Lifetime Advantage Folding Chairs, 4/Carton"/>
    <n v="1526.5600000000002"/>
    <n v="7"/>
    <n v="0"/>
    <n v="427.43679999999995"/>
  </r>
  <r>
    <n v="2943"/>
    <s v="CA-2014-155880"/>
    <x v="3"/>
    <x v="613"/>
    <d v="2014-04-01T00:00:00"/>
    <s v="Standard Class"/>
    <x v="251"/>
    <s v="Justin Deggeller"/>
    <x v="1"/>
    <s v="United States"/>
    <x v="158"/>
    <x v="6"/>
    <n v="53209"/>
    <x v="2"/>
    <s v="FUR-CH-10002880"/>
    <x v="0"/>
    <x v="1"/>
    <s v="Global High-Back Leather Tilter, Burgundy"/>
    <n v="368.96999999999997"/>
    <n v="3"/>
    <n v="0"/>
    <n v="40.586699999999979"/>
  </r>
  <r>
    <n v="2944"/>
    <s v="CA-2014-126242"/>
    <x v="3"/>
    <x v="123"/>
    <d v="2014-11-25T00:00:00"/>
    <s v="Standard Class"/>
    <x v="498"/>
    <s v="Mick Crebagga"/>
    <x v="0"/>
    <s v="United States"/>
    <x v="1"/>
    <x v="1"/>
    <n v="90049"/>
    <x v="1"/>
    <s v="OFF-ST-10000675"/>
    <x v="1"/>
    <x v="4"/>
    <s v="File Shuttle II and Handi-File, Black"/>
    <n v="305.01"/>
    <n v="9"/>
    <n v="0"/>
    <n v="76.252499999999998"/>
  </r>
  <r>
    <n v="2945"/>
    <s v="CA-2014-126242"/>
    <x v="3"/>
    <x v="123"/>
    <d v="2014-11-25T00:00:00"/>
    <s v="Standard Class"/>
    <x v="498"/>
    <s v="Mick Crebagga"/>
    <x v="0"/>
    <s v="United States"/>
    <x v="1"/>
    <x v="1"/>
    <n v="90049"/>
    <x v="1"/>
    <s v="FUR-FU-10002685"/>
    <x v="0"/>
    <x v="5"/>
    <s v="Executive Impressions 13-1/2&quot; Indoor/Outdoor Wall Clock"/>
    <n v="18.7"/>
    <n v="1"/>
    <n v="0"/>
    <n v="7.1059999999999999"/>
  </r>
  <r>
    <n v="2946"/>
    <s v="CA-2013-166443"/>
    <x v="0"/>
    <x v="254"/>
    <d v="2013-11-06T00:00:00"/>
    <s v="First Class"/>
    <x v="293"/>
    <s v="Lisa Hazard"/>
    <x v="0"/>
    <s v="United States"/>
    <x v="8"/>
    <x v="1"/>
    <n v="94122"/>
    <x v="1"/>
    <s v="FUR-FU-10004020"/>
    <x v="0"/>
    <x v="5"/>
    <s v="Advantus Panel Wall Acrylic Frame"/>
    <n v="38.29"/>
    <n v="7"/>
    <n v="0"/>
    <n v="16.464700000000001"/>
  </r>
  <r>
    <n v="2947"/>
    <s v="CA-2014-169859"/>
    <x v="3"/>
    <x v="817"/>
    <d v="2014-12-19T00:00:00"/>
    <s v="Standard Class"/>
    <x v="486"/>
    <s v="Mike Pelletier"/>
    <x v="2"/>
    <s v="United States"/>
    <x v="70"/>
    <x v="1"/>
    <n v="92024"/>
    <x v="1"/>
    <s v="FUR-FU-10004963"/>
    <x v="0"/>
    <x v="5"/>
    <s v="Eldon 400 Class Desk Accessories, Black Carbon"/>
    <n v="26.25"/>
    <n v="3"/>
    <n v="0"/>
    <n v="11.025000000000002"/>
  </r>
  <r>
    <n v="2948"/>
    <s v="CA-2014-169859"/>
    <x v="3"/>
    <x v="817"/>
    <d v="2014-12-19T00:00:00"/>
    <s v="Standard Class"/>
    <x v="486"/>
    <s v="Mike Pelletier"/>
    <x v="2"/>
    <s v="United States"/>
    <x v="70"/>
    <x v="1"/>
    <n v="92024"/>
    <x v="1"/>
    <s v="OFF-BI-10000174"/>
    <x v="1"/>
    <x v="8"/>
    <s v="Wilson Jones Clip &amp; Carry Folder Binder Tool for Ring Binders, Clear"/>
    <n v="64.959999999999994"/>
    <n v="14"/>
    <n v="0.2"/>
    <n v="22.736000000000001"/>
  </r>
  <r>
    <n v="2949"/>
    <s v="CA-2014-169859"/>
    <x v="3"/>
    <x v="817"/>
    <d v="2014-12-19T00:00:00"/>
    <s v="Standard Class"/>
    <x v="486"/>
    <s v="Mike Pelletier"/>
    <x v="2"/>
    <s v="United States"/>
    <x v="70"/>
    <x v="1"/>
    <n v="92024"/>
    <x v="1"/>
    <s v="OFF-EN-10000461"/>
    <x v="1"/>
    <x v="12"/>
    <s v="#10- 4 1/8&quot; x 9 1/2&quot; Recycled Envelopes"/>
    <n v="43.7"/>
    <n v="5"/>
    <n v="0"/>
    <n v="20.539000000000001"/>
  </r>
  <r>
    <n v="2950"/>
    <s v="CA-2014-134915"/>
    <x v="3"/>
    <x v="105"/>
    <d v="2014-11-13T00:00:00"/>
    <s v="Same Day"/>
    <x v="670"/>
    <s v="Eugene Moren"/>
    <x v="2"/>
    <s v="United States"/>
    <x v="220"/>
    <x v="16"/>
    <n v="85301"/>
    <x v="1"/>
    <s v="TEC-AC-10001266"/>
    <x v="2"/>
    <x v="11"/>
    <s v="Memorex Micro Travel Drive 8 GB"/>
    <n v="41.6"/>
    <n v="4"/>
    <n v="0.2"/>
    <n v="12.999999999999998"/>
  </r>
  <r>
    <n v="2951"/>
    <s v="CA-2014-134915"/>
    <x v="3"/>
    <x v="105"/>
    <d v="2014-11-13T00:00:00"/>
    <s v="Same Day"/>
    <x v="670"/>
    <s v="Eugene Moren"/>
    <x v="2"/>
    <s v="United States"/>
    <x v="220"/>
    <x v="16"/>
    <n v="85301"/>
    <x v="1"/>
    <s v="OFF-PA-10002160"/>
    <x v="1"/>
    <x v="10"/>
    <s v="Xerox 1978"/>
    <n v="23.120000000000005"/>
    <n v="5"/>
    <n v="0.2"/>
    <n v="8.3810000000000002"/>
  </r>
  <r>
    <n v="2952"/>
    <s v="CA-2014-134915"/>
    <x v="3"/>
    <x v="105"/>
    <d v="2014-11-13T00:00:00"/>
    <s v="Same Day"/>
    <x v="670"/>
    <s v="Eugene Moren"/>
    <x v="2"/>
    <s v="United States"/>
    <x v="220"/>
    <x v="16"/>
    <n v="85301"/>
    <x v="1"/>
    <s v="FUR-CH-10004875"/>
    <x v="0"/>
    <x v="1"/>
    <s v="Harbour Creations 67200 Series Stacking Chairs"/>
    <n v="113.88800000000002"/>
    <n v="2"/>
    <n v="0.2"/>
    <n v="9.9651999999999994"/>
  </r>
  <r>
    <n v="2953"/>
    <s v="CA-2014-134915"/>
    <x v="3"/>
    <x v="105"/>
    <d v="2014-11-13T00:00:00"/>
    <s v="Same Day"/>
    <x v="670"/>
    <s v="Eugene Moren"/>
    <x v="2"/>
    <s v="United States"/>
    <x v="220"/>
    <x v="16"/>
    <n v="85301"/>
    <x v="1"/>
    <s v="FUR-FU-10000305"/>
    <x v="0"/>
    <x v="5"/>
    <s v="Tenex V2T-RE Standard Weight Series Chair Mat, 45&quot; x 53&quot;, Lip 25&quot; x 12&quot;"/>
    <n v="113.56800000000001"/>
    <n v="2"/>
    <n v="0.2"/>
    <n v="-5.6784000000000034"/>
  </r>
  <r>
    <n v="2954"/>
    <s v="CA-2014-134915"/>
    <x v="3"/>
    <x v="105"/>
    <d v="2014-11-13T00:00:00"/>
    <s v="Same Day"/>
    <x v="670"/>
    <s v="Eugene Moren"/>
    <x v="2"/>
    <s v="United States"/>
    <x v="220"/>
    <x v="16"/>
    <n v="85301"/>
    <x v="1"/>
    <s v="TEC-PH-10000347"/>
    <x v="2"/>
    <x v="7"/>
    <s v="Cush Cases Heavy Duty Rugged Cover Case for Samsung Galaxy S5 - Purple"/>
    <n v="7.9200000000000008"/>
    <n v="2"/>
    <n v="0.2"/>
    <n v="0.69299999999999984"/>
  </r>
  <r>
    <n v="2955"/>
    <s v="CA-2014-134915"/>
    <x v="3"/>
    <x v="105"/>
    <d v="2014-11-13T00:00:00"/>
    <s v="Same Day"/>
    <x v="670"/>
    <s v="Eugene Moren"/>
    <x v="2"/>
    <s v="United States"/>
    <x v="220"/>
    <x v="16"/>
    <n v="85301"/>
    <x v="1"/>
    <s v="TEC-PH-10001459"/>
    <x v="2"/>
    <x v="7"/>
    <s v="Samsung Galaxy Mega 6.3"/>
    <n v="671.98400000000004"/>
    <n v="2"/>
    <n v="0.2"/>
    <n v="50.398800000000023"/>
  </r>
  <r>
    <n v="2956"/>
    <s v="CA-2013-153353"/>
    <x v="0"/>
    <x v="298"/>
    <d v="2013-08-25T00:00:00"/>
    <s v="Standard Class"/>
    <x v="55"/>
    <s v="Greg Guthrie"/>
    <x v="1"/>
    <s v="United States"/>
    <x v="20"/>
    <x v="15"/>
    <n v="10035"/>
    <x v="3"/>
    <s v="TEC-PH-10000439"/>
    <x v="2"/>
    <x v="7"/>
    <s v="GE DSL Phone Line Filter"/>
    <n v="39.99"/>
    <n v="1"/>
    <n v="0"/>
    <n v="11.597099999999998"/>
  </r>
  <r>
    <n v="2957"/>
    <s v="CA-2014-123638"/>
    <x v="3"/>
    <x v="818"/>
    <d v="2014-07-05T00:00:00"/>
    <s v="Standard Class"/>
    <x v="671"/>
    <s v="Michelle Arnett"/>
    <x v="2"/>
    <s v="United States"/>
    <x v="232"/>
    <x v="15"/>
    <n v="13601"/>
    <x v="3"/>
    <s v="FUR-CH-10002647"/>
    <x v="0"/>
    <x v="1"/>
    <s v="Situations Contoured Folding Chairs, 4/Set"/>
    <n v="191.64600000000002"/>
    <n v="3"/>
    <n v="0.1"/>
    <n v="31.94100000000001"/>
  </r>
  <r>
    <n v="2958"/>
    <s v="CA-2014-168900"/>
    <x v="3"/>
    <x v="464"/>
    <d v="2014-05-10T00:00:00"/>
    <s v="Standard Class"/>
    <x v="129"/>
    <s v="Shahid Hopkins"/>
    <x v="0"/>
    <s v="United States"/>
    <x v="24"/>
    <x v="24"/>
    <n v="45503"/>
    <x v="3"/>
    <s v="OFF-BI-10003910"/>
    <x v="1"/>
    <x v="8"/>
    <s v="DXL Angle-View Binders with Locking Rings by Samsill"/>
    <n v="2.3130000000000002"/>
    <n v="1"/>
    <n v="0.7"/>
    <n v="-1.9274999999999993"/>
  </r>
  <r>
    <n v="2959"/>
    <s v="CA-2012-158456"/>
    <x v="1"/>
    <x v="100"/>
    <d v="2012-12-29T00:00:00"/>
    <s v="Standard Class"/>
    <x v="446"/>
    <s v="Kean Takahito"/>
    <x v="0"/>
    <s v="United States"/>
    <x v="1"/>
    <x v="1"/>
    <n v="90032"/>
    <x v="1"/>
    <s v="OFF-BI-10001097"/>
    <x v="1"/>
    <x v="8"/>
    <s v="Avery Hole Reinforcements"/>
    <n v="19.936000000000003"/>
    <n v="4"/>
    <n v="0.2"/>
    <n v="7.2267999999999999"/>
  </r>
  <r>
    <n v="2960"/>
    <s v="CA-2012-158456"/>
    <x v="1"/>
    <x v="100"/>
    <d v="2012-12-29T00:00:00"/>
    <s v="Standard Class"/>
    <x v="446"/>
    <s v="Kean Takahito"/>
    <x v="0"/>
    <s v="United States"/>
    <x v="1"/>
    <x v="1"/>
    <n v="90032"/>
    <x v="1"/>
    <s v="OFF-FA-10004854"/>
    <x v="1"/>
    <x v="13"/>
    <s v="Vinyl Coated Wire Paper Clips in Organizer Box, 800/Box"/>
    <n v="45.92"/>
    <n v="4"/>
    <n v="0"/>
    <n v="21.5824"/>
  </r>
  <r>
    <n v="2961"/>
    <s v="CA-2014-143665"/>
    <x v="3"/>
    <x v="466"/>
    <d v="2014-05-02T00:00:00"/>
    <s v="Standard Class"/>
    <x v="178"/>
    <s v="Philisse Overcash"/>
    <x v="2"/>
    <s v="United States"/>
    <x v="4"/>
    <x v="4"/>
    <n v="98115"/>
    <x v="1"/>
    <s v="OFF-PA-10003673"/>
    <x v="1"/>
    <x v="10"/>
    <s v="Strathmore Photo Mount Cards"/>
    <n v="20.34"/>
    <n v="3"/>
    <n v="0"/>
    <n v="9.3563999999999989"/>
  </r>
  <r>
    <n v="2962"/>
    <s v="CA-2014-143665"/>
    <x v="3"/>
    <x v="466"/>
    <d v="2014-05-02T00:00:00"/>
    <s v="Standard Class"/>
    <x v="178"/>
    <s v="Philisse Overcash"/>
    <x v="2"/>
    <s v="United States"/>
    <x v="4"/>
    <x v="4"/>
    <n v="98115"/>
    <x v="1"/>
    <s v="OFF-LA-10002034"/>
    <x v="1"/>
    <x v="2"/>
    <s v="Avery 478"/>
    <n v="39.28"/>
    <n v="8"/>
    <n v="0"/>
    <n v="19.247199999999999"/>
  </r>
  <r>
    <n v="2963"/>
    <s v="CA-2014-137428"/>
    <x v="3"/>
    <x v="819"/>
    <d v="2014-12-22T00:00:00"/>
    <s v="Second Class"/>
    <x v="672"/>
    <s v="Andy Yotov"/>
    <x v="1"/>
    <s v="United States"/>
    <x v="147"/>
    <x v="1"/>
    <n v="92054"/>
    <x v="1"/>
    <s v="FUR-CH-10002774"/>
    <x v="0"/>
    <x v="1"/>
    <s v="Global Deluxe Stacking Chair, Gray"/>
    <n v="81.567999999999998"/>
    <n v="2"/>
    <n v="0.2"/>
    <n v="9.1763999999999974"/>
  </r>
  <r>
    <n v="2964"/>
    <s v="CA-2014-137428"/>
    <x v="3"/>
    <x v="819"/>
    <d v="2014-12-22T00:00:00"/>
    <s v="Second Class"/>
    <x v="672"/>
    <s v="Andy Yotov"/>
    <x v="1"/>
    <s v="United States"/>
    <x v="147"/>
    <x v="1"/>
    <n v="92054"/>
    <x v="1"/>
    <s v="FUR-CH-10003817"/>
    <x v="0"/>
    <x v="1"/>
    <s v="Global Value Steno Chair, Gray"/>
    <n v="97.184000000000012"/>
    <n v="2"/>
    <n v="0.2"/>
    <n v="6.0740000000000016"/>
  </r>
  <r>
    <n v="2965"/>
    <s v="CA-2014-137428"/>
    <x v="3"/>
    <x v="819"/>
    <d v="2014-12-22T00:00:00"/>
    <s v="Second Class"/>
    <x v="672"/>
    <s v="Andy Yotov"/>
    <x v="1"/>
    <s v="United States"/>
    <x v="147"/>
    <x v="1"/>
    <n v="92054"/>
    <x v="1"/>
    <s v="OFF-BI-10002949"/>
    <x v="1"/>
    <x v="8"/>
    <s v="Prestige Round Ring Binders"/>
    <n v="24.320000000000004"/>
    <n v="5"/>
    <n v="0.2"/>
    <n v="8.2079999999999984"/>
  </r>
  <r>
    <n v="2966"/>
    <s v="CA-2014-137428"/>
    <x v="3"/>
    <x v="819"/>
    <d v="2014-12-22T00:00:00"/>
    <s v="Second Class"/>
    <x v="672"/>
    <s v="Andy Yotov"/>
    <x v="1"/>
    <s v="United States"/>
    <x v="147"/>
    <x v="1"/>
    <n v="92054"/>
    <x v="1"/>
    <s v="FUR-FU-10002445"/>
    <x v="0"/>
    <x v="5"/>
    <s v="DAX Two-Tone Rosewood/Black Document Frame, Desktop, 5 x 7"/>
    <n v="18.96"/>
    <n v="2"/>
    <n v="0"/>
    <n v="7.5840000000000014"/>
  </r>
  <r>
    <n v="2967"/>
    <s v="CA-2011-162866"/>
    <x v="2"/>
    <x v="422"/>
    <d v="2011-12-31T00:00:00"/>
    <s v="Standard Class"/>
    <x v="476"/>
    <s v="Corey-Lock"/>
    <x v="0"/>
    <s v="United States"/>
    <x v="242"/>
    <x v="10"/>
    <n v="60076"/>
    <x v="2"/>
    <s v="FUR-FU-10001473"/>
    <x v="0"/>
    <x v="5"/>
    <s v="DAX Wood Document Frame"/>
    <n v="32.952000000000005"/>
    <n v="6"/>
    <n v="0.6"/>
    <n v="-19.771199999999997"/>
  </r>
  <r>
    <n v="2968"/>
    <s v="CA-2011-162866"/>
    <x v="2"/>
    <x v="422"/>
    <d v="2011-12-31T00:00:00"/>
    <s v="Standard Class"/>
    <x v="476"/>
    <s v="Corey-Lock"/>
    <x v="0"/>
    <s v="United States"/>
    <x v="242"/>
    <x v="10"/>
    <n v="60076"/>
    <x v="2"/>
    <s v="OFF-ST-10002562"/>
    <x v="1"/>
    <x v="4"/>
    <s v="Staples"/>
    <n v="30.016000000000005"/>
    <n v="4"/>
    <n v="0.2"/>
    <n v="3.0015999999999998"/>
  </r>
  <r>
    <n v="2969"/>
    <s v="CA-2014-167941"/>
    <x v="3"/>
    <x v="44"/>
    <d v="2014-11-10T00:00:00"/>
    <s v="Second Class"/>
    <x v="535"/>
    <s v="Jill Fjeld"/>
    <x v="0"/>
    <s v="United States"/>
    <x v="115"/>
    <x v="3"/>
    <n v="28314"/>
    <x v="0"/>
    <s v="OFF-AP-10002118"/>
    <x v="1"/>
    <x v="9"/>
    <s v="1.7 Cubic Foot Compact &quot;Cube&quot; Office Refrigerators"/>
    <n v="499.58400000000006"/>
    <n v="3"/>
    <n v="0.2"/>
    <n v="43.713600000000014"/>
  </r>
  <r>
    <n v="2970"/>
    <s v="CA-2014-167941"/>
    <x v="3"/>
    <x v="44"/>
    <d v="2014-11-10T00:00:00"/>
    <s v="Second Class"/>
    <x v="535"/>
    <s v="Jill Fjeld"/>
    <x v="0"/>
    <s v="United States"/>
    <x v="115"/>
    <x v="3"/>
    <n v="28314"/>
    <x v="0"/>
    <s v="OFF-PA-10001800"/>
    <x v="1"/>
    <x v="10"/>
    <s v="Xerox 220"/>
    <n v="31.104000000000006"/>
    <n v="6"/>
    <n v="0.2"/>
    <n v="10.8864"/>
  </r>
  <r>
    <n v="2971"/>
    <s v="CA-2014-167941"/>
    <x v="3"/>
    <x v="44"/>
    <d v="2014-11-10T00:00:00"/>
    <s v="Second Class"/>
    <x v="535"/>
    <s v="Jill Fjeld"/>
    <x v="0"/>
    <s v="United States"/>
    <x v="115"/>
    <x v="3"/>
    <n v="28314"/>
    <x v="0"/>
    <s v="OFF-BI-10002827"/>
    <x v="1"/>
    <x v="8"/>
    <s v="Avery Durable Poly Binders"/>
    <n v="13.272000000000002"/>
    <n v="8"/>
    <n v="0.7"/>
    <n v="-10.617599999999999"/>
  </r>
  <r>
    <n v="2972"/>
    <s v="CA-2014-167941"/>
    <x v="3"/>
    <x v="44"/>
    <d v="2014-11-10T00:00:00"/>
    <s v="Second Class"/>
    <x v="535"/>
    <s v="Jill Fjeld"/>
    <x v="0"/>
    <s v="United States"/>
    <x v="115"/>
    <x v="3"/>
    <n v="28314"/>
    <x v="0"/>
    <s v="FUR-FU-10004671"/>
    <x v="0"/>
    <x v="5"/>
    <s v="Executive Impressions 12&quot; Wall Clock"/>
    <n v="28.272000000000006"/>
    <n v="2"/>
    <n v="0.2"/>
    <n v="6.3612000000000002"/>
  </r>
  <r>
    <n v="2973"/>
    <s v="CA-2014-167941"/>
    <x v="3"/>
    <x v="44"/>
    <d v="2014-11-10T00:00:00"/>
    <s v="Second Class"/>
    <x v="535"/>
    <s v="Jill Fjeld"/>
    <x v="0"/>
    <s v="United States"/>
    <x v="115"/>
    <x v="3"/>
    <n v="28314"/>
    <x v="0"/>
    <s v="OFF-ST-10000736"/>
    <x v="1"/>
    <x v="4"/>
    <s v="Carina Double Wide Media Storage Towers in Natural &amp; Black"/>
    <n v="259.13600000000002"/>
    <n v="4"/>
    <n v="0.2"/>
    <n v="-51.827200000000019"/>
  </r>
  <r>
    <n v="2974"/>
    <s v="CA-2014-111808"/>
    <x v="3"/>
    <x v="819"/>
    <d v="2014-12-21T00:00:00"/>
    <s v="Standard Class"/>
    <x v="239"/>
    <s v="Andrew Roberts"/>
    <x v="0"/>
    <s v="United States"/>
    <x v="251"/>
    <x v="26"/>
    <n v="74133"/>
    <x v="2"/>
    <s v="OFF-BI-10004656"/>
    <x v="1"/>
    <x v="8"/>
    <s v="Peel &amp; Stick Add-On Corner Pockets"/>
    <n v="10.8"/>
    <n v="5"/>
    <n v="0"/>
    <n v="5.1839999999999993"/>
  </r>
  <r>
    <n v="2975"/>
    <s v="CA-2012-137512"/>
    <x v="1"/>
    <x v="820"/>
    <d v="2012-05-12T00:00:00"/>
    <s v="Standard Class"/>
    <x v="165"/>
    <s v="Anna Gayman"/>
    <x v="0"/>
    <s v="United States"/>
    <x v="235"/>
    <x v="5"/>
    <n v="75002"/>
    <x v="2"/>
    <s v="FUR-TA-10001095"/>
    <x v="0"/>
    <x v="3"/>
    <s v="Chromcraft Round Conference Tables"/>
    <n v="244.00599999999997"/>
    <n v="2"/>
    <n v="0.3"/>
    <n v="-31.372200000000007"/>
  </r>
  <r>
    <n v="2976"/>
    <s v="CA-2012-137512"/>
    <x v="1"/>
    <x v="820"/>
    <d v="2012-05-12T00:00:00"/>
    <s v="Standard Class"/>
    <x v="165"/>
    <s v="Anna Gayman"/>
    <x v="0"/>
    <s v="United States"/>
    <x v="235"/>
    <x v="5"/>
    <n v="75002"/>
    <x v="2"/>
    <s v="OFF-PA-10000213"/>
    <x v="1"/>
    <x v="10"/>
    <s v="Xerox 198"/>
    <n v="15.936000000000002"/>
    <n v="4"/>
    <n v="0.2"/>
    <n v="5.378400000000001"/>
  </r>
  <r>
    <n v="2977"/>
    <s v="CA-2014-139773"/>
    <x v="3"/>
    <x v="769"/>
    <d v="2014-12-05T00:00:00"/>
    <s v="Same Day"/>
    <x v="1"/>
    <s v="Darrin Van Huff"/>
    <x v="1"/>
    <s v="United States"/>
    <x v="10"/>
    <x v="9"/>
    <n v="19143"/>
    <x v="3"/>
    <s v="FUR-CH-10001797"/>
    <x v="0"/>
    <x v="1"/>
    <s v="Safco Chair Connectors, 6/Carton"/>
    <n v="188.55199999999996"/>
    <n v="7"/>
    <n v="0.3"/>
    <n v="-2.693600000000032"/>
  </r>
  <r>
    <n v="2978"/>
    <s v="CA-2014-134607"/>
    <x v="3"/>
    <x v="621"/>
    <d v="2014-10-09T00:00:00"/>
    <s v="Second Class"/>
    <x v="332"/>
    <s v="Hunter Lopez"/>
    <x v="0"/>
    <s v="United States"/>
    <x v="30"/>
    <x v="15"/>
    <n v="14609"/>
    <x v="3"/>
    <s v="OFF-ST-10002214"/>
    <x v="1"/>
    <x v="4"/>
    <s v="X-Rack File for Hanging Folders"/>
    <n v="22.58"/>
    <n v="2"/>
    <n v="0"/>
    <n v="5.8707999999999991"/>
  </r>
  <r>
    <n v="2979"/>
    <s v="CA-2011-109232"/>
    <x v="2"/>
    <x v="286"/>
    <d v="2011-01-17T00:00:00"/>
    <s v="Second Class"/>
    <x v="444"/>
    <s v="Natalie DeCherney"/>
    <x v="0"/>
    <s v="United States"/>
    <x v="340"/>
    <x v="20"/>
    <n v="29464"/>
    <x v="0"/>
    <s v="FUR-CH-10000422"/>
    <x v="0"/>
    <x v="1"/>
    <s v="Global Highback Leather Tilter in Burgundy"/>
    <n v="545.93999999999994"/>
    <n v="6"/>
    <n v="0"/>
    <n v="87.350400000000036"/>
  </r>
  <r>
    <n v="2980"/>
    <s v="CA-2012-139850"/>
    <x v="1"/>
    <x v="821"/>
    <d v="2012-06-17T00:00:00"/>
    <s v="Standard Class"/>
    <x v="673"/>
    <s v="Giulietta Baptist"/>
    <x v="0"/>
    <s v="United States"/>
    <x v="10"/>
    <x v="9"/>
    <n v="19134"/>
    <x v="3"/>
    <s v="OFF-PA-10003848"/>
    <x v="1"/>
    <x v="10"/>
    <s v="Xerox 1997"/>
    <n v="20.736000000000004"/>
    <n v="4"/>
    <n v="0.2"/>
    <n v="7.2576000000000001"/>
  </r>
  <r>
    <n v="2981"/>
    <s v="CA-2012-139850"/>
    <x v="1"/>
    <x v="821"/>
    <d v="2012-06-17T00:00:00"/>
    <s v="Standard Class"/>
    <x v="673"/>
    <s v="Giulietta Baptist"/>
    <x v="0"/>
    <s v="United States"/>
    <x v="10"/>
    <x v="9"/>
    <n v="19134"/>
    <x v="3"/>
    <s v="FUR-FU-10003623"/>
    <x v="0"/>
    <x v="5"/>
    <s v="DataProducts Ampli Magnifier Task Lamp, Black,"/>
    <n v="43.295999999999999"/>
    <n v="2"/>
    <n v="0.2"/>
    <n v="4.3295999999999975"/>
  </r>
  <r>
    <n v="2982"/>
    <s v="CA-2011-131310"/>
    <x v="2"/>
    <x v="136"/>
    <d v="2011-07-18T00:00:00"/>
    <s v="Standard Class"/>
    <x v="52"/>
    <s v="Clay Ludtke"/>
    <x v="0"/>
    <s v="United States"/>
    <x v="4"/>
    <x v="4"/>
    <n v="98115"/>
    <x v="1"/>
    <s v="FUR-CH-10001797"/>
    <x v="0"/>
    <x v="1"/>
    <s v="Safco Chair Connectors, 6/Carton"/>
    <n v="123.136"/>
    <n v="4"/>
    <n v="0.2"/>
    <n v="13.852799999999981"/>
  </r>
  <r>
    <n v="2983"/>
    <s v="CA-2011-131310"/>
    <x v="2"/>
    <x v="136"/>
    <d v="2011-07-18T00:00:00"/>
    <s v="Standard Class"/>
    <x v="52"/>
    <s v="Clay Ludtke"/>
    <x v="0"/>
    <s v="United States"/>
    <x v="4"/>
    <x v="4"/>
    <n v="98115"/>
    <x v="1"/>
    <s v="OFF-BI-10003094"/>
    <x v="1"/>
    <x v="8"/>
    <s v="Self-Adhesive Ring Binder Labels"/>
    <n v="11.264000000000001"/>
    <n v="4"/>
    <n v="0.2"/>
    <n v="3.8015999999999992"/>
  </r>
  <r>
    <n v="2984"/>
    <s v="US-2011-112872"/>
    <x v="2"/>
    <x v="776"/>
    <d v="2011-12-11T00:00:00"/>
    <s v="Second Class"/>
    <x v="53"/>
    <s v="Ryan Crowe"/>
    <x v="0"/>
    <s v="United States"/>
    <x v="24"/>
    <x v="21"/>
    <n v="97477"/>
    <x v="1"/>
    <s v="OFF-ST-10002205"/>
    <x v="1"/>
    <x v="4"/>
    <s v="File Shuttle I and Handi-File"/>
    <n v="53.424000000000007"/>
    <n v="3"/>
    <n v="0.2"/>
    <n v="4.6746000000000016"/>
  </r>
  <r>
    <n v="2985"/>
    <s v="US-2011-112872"/>
    <x v="2"/>
    <x v="776"/>
    <d v="2011-12-11T00:00:00"/>
    <s v="Second Class"/>
    <x v="53"/>
    <s v="Ryan Crowe"/>
    <x v="0"/>
    <s v="United States"/>
    <x v="24"/>
    <x v="21"/>
    <n v="97477"/>
    <x v="1"/>
    <s v="FUR-TA-10003238"/>
    <x v="0"/>
    <x v="3"/>
    <s v="Chromcraft Bull-Nose Wood 48&quot; x 96&quot; Rectangular Conference Tables"/>
    <n v="275.49"/>
    <n v="1"/>
    <n v="0.5"/>
    <n v="-170.80380000000002"/>
  </r>
  <r>
    <n v="2986"/>
    <s v="CA-2013-139269"/>
    <x v="0"/>
    <x v="822"/>
    <d v="2013-05-31T00:00:00"/>
    <s v="Standard Class"/>
    <x v="674"/>
    <s v="Julia Barnett"/>
    <x v="2"/>
    <s v="United States"/>
    <x v="38"/>
    <x v="32"/>
    <n v="31907"/>
    <x v="0"/>
    <s v="FUR-FU-10000755"/>
    <x v="0"/>
    <x v="5"/>
    <s v="Eldon Expressions Mahogany Wood Desk Collection"/>
    <n v="24.96"/>
    <n v="4"/>
    <n v="0"/>
    <n v="6.240000000000002"/>
  </r>
  <r>
    <n v="2987"/>
    <s v="CA-2013-139269"/>
    <x v="0"/>
    <x v="822"/>
    <d v="2013-05-31T00:00:00"/>
    <s v="Standard Class"/>
    <x v="674"/>
    <s v="Julia Barnett"/>
    <x v="2"/>
    <s v="United States"/>
    <x v="38"/>
    <x v="32"/>
    <n v="31907"/>
    <x v="0"/>
    <s v="OFF-PA-10002893"/>
    <x v="1"/>
    <x v="10"/>
    <s v="Wirebound Service Call Books, 5 1/2&quot; x 4&quot;"/>
    <n v="19.36"/>
    <n v="2"/>
    <n v="0"/>
    <n v="9.2927999999999997"/>
  </r>
  <r>
    <n v="2988"/>
    <s v="CA-2013-139269"/>
    <x v="0"/>
    <x v="822"/>
    <d v="2013-05-31T00:00:00"/>
    <s v="Standard Class"/>
    <x v="674"/>
    <s v="Julia Barnett"/>
    <x v="2"/>
    <s v="United States"/>
    <x v="38"/>
    <x v="32"/>
    <n v="31907"/>
    <x v="0"/>
    <s v="OFF-ST-10000689"/>
    <x v="1"/>
    <x v="4"/>
    <s v="Fellowes Strictly Business Drawer File, Letter/Legal Size"/>
    <n v="1267.6499999999999"/>
    <n v="9"/>
    <n v="0"/>
    <n v="152.11799999999999"/>
  </r>
  <r>
    <n v="2989"/>
    <s v="CA-2013-139010"/>
    <x v="0"/>
    <x v="823"/>
    <d v="2013-02-26T00:00:00"/>
    <s v="Second Class"/>
    <x v="637"/>
    <s v="Matthew Clasen"/>
    <x v="1"/>
    <s v="United States"/>
    <x v="1"/>
    <x v="1"/>
    <n v="90032"/>
    <x v="1"/>
    <s v="TEC-AC-10004227"/>
    <x v="2"/>
    <x v="11"/>
    <s v="SanDisk Ultra 16 GB MicroSDHC Class 10 Memory Card"/>
    <n v="12.99"/>
    <n v="1"/>
    <n v="0"/>
    <n v="0.77939999999999898"/>
  </r>
  <r>
    <n v="2990"/>
    <s v="CA-2013-139010"/>
    <x v="0"/>
    <x v="823"/>
    <d v="2013-02-26T00:00:00"/>
    <s v="Second Class"/>
    <x v="637"/>
    <s v="Matthew Clasen"/>
    <x v="1"/>
    <s v="United States"/>
    <x v="1"/>
    <x v="1"/>
    <n v="90032"/>
    <x v="1"/>
    <s v="OFF-BI-10000174"/>
    <x v="1"/>
    <x v="8"/>
    <s v="Wilson Jones Clip &amp; Carry Folder Binder Tool for Ring Binders, Clear"/>
    <n v="18.559999999999999"/>
    <n v="4"/>
    <n v="0.2"/>
    <n v="6.4959999999999996"/>
  </r>
  <r>
    <n v="2991"/>
    <s v="CA-2013-139010"/>
    <x v="0"/>
    <x v="823"/>
    <d v="2013-02-26T00:00:00"/>
    <s v="Second Class"/>
    <x v="637"/>
    <s v="Matthew Clasen"/>
    <x v="1"/>
    <s v="United States"/>
    <x v="1"/>
    <x v="1"/>
    <n v="90032"/>
    <x v="1"/>
    <s v="OFF-ST-10001809"/>
    <x v="1"/>
    <x v="4"/>
    <s v="Fellowes Officeware Wire Shelving"/>
    <n v="449.15"/>
    <n v="5"/>
    <n v="0"/>
    <n v="8.9829999999999899"/>
  </r>
  <r>
    <n v="2992"/>
    <s v="CA-2013-139010"/>
    <x v="0"/>
    <x v="823"/>
    <d v="2013-02-26T00:00:00"/>
    <s v="Second Class"/>
    <x v="637"/>
    <s v="Matthew Clasen"/>
    <x v="1"/>
    <s v="United States"/>
    <x v="1"/>
    <x v="1"/>
    <n v="90032"/>
    <x v="1"/>
    <s v="OFF-BI-10002309"/>
    <x v="1"/>
    <x v="8"/>
    <s v="Avery Heavy-Duty EZD  Binder With Locking Rings"/>
    <n v="31.248000000000005"/>
    <n v="7"/>
    <n v="0.2"/>
    <n v="10.936799999999998"/>
  </r>
  <r>
    <n v="2993"/>
    <s v="CA-2013-134376"/>
    <x v="0"/>
    <x v="824"/>
    <d v="2013-10-07T00:00:00"/>
    <s v="Standard Class"/>
    <x v="640"/>
    <s v="Tim Taslimi"/>
    <x v="1"/>
    <s v="United States"/>
    <x v="20"/>
    <x v="15"/>
    <n v="10024"/>
    <x v="3"/>
    <s v="OFF-AP-10004532"/>
    <x v="1"/>
    <x v="9"/>
    <s v="Kensington 6 Outlet Guardian Standard Surge Protector"/>
    <n v="61.44"/>
    <n v="3"/>
    <n v="0"/>
    <n v="16.588799999999999"/>
  </r>
  <r>
    <n v="2994"/>
    <s v="CA-2014-147291"/>
    <x v="3"/>
    <x v="825"/>
    <d v="2014-03-18T00:00:00"/>
    <s v="Standard Class"/>
    <x v="77"/>
    <s v="Max Jones"/>
    <x v="0"/>
    <s v="United States"/>
    <x v="66"/>
    <x v="12"/>
    <n v="48227"/>
    <x v="2"/>
    <s v="OFF-BI-10003091"/>
    <x v="1"/>
    <x v="8"/>
    <s v="GBC DocuBind TL200 Manual Binding Machine"/>
    <n v="895.92"/>
    <n v="4"/>
    <n v="0"/>
    <n v="421.08239999999995"/>
  </r>
  <r>
    <n v="2995"/>
    <s v="CA-2013-112893"/>
    <x v="0"/>
    <x v="369"/>
    <d v="2013-09-14T00:00:00"/>
    <s v="Second Class"/>
    <x v="247"/>
    <s v="Annie Thurman"/>
    <x v="0"/>
    <s v="United States"/>
    <x v="280"/>
    <x v="1"/>
    <n v="95207"/>
    <x v="1"/>
    <s v="OFF-BI-10004654"/>
    <x v="1"/>
    <x v="8"/>
    <s v="VariCap6 Expandable Binder"/>
    <n v="55.360000000000007"/>
    <n v="4"/>
    <n v="0.2"/>
    <n v="18.683999999999997"/>
  </r>
  <r>
    <n v="2996"/>
    <s v="US-2011-150532"/>
    <x v="2"/>
    <x v="686"/>
    <d v="2011-07-21T00:00:00"/>
    <s v="Standard Class"/>
    <x v="171"/>
    <s v="Philip Brown"/>
    <x v="0"/>
    <s v="United States"/>
    <x v="42"/>
    <x v="16"/>
    <n v="85023"/>
    <x v="1"/>
    <s v="OFF-ST-10000760"/>
    <x v="1"/>
    <x v="4"/>
    <s v="Eldon Fold 'N Roll Cart System"/>
    <n v="55.92"/>
    <n v="5"/>
    <n v="0.2"/>
    <n v="6.2910000000000004"/>
  </r>
  <r>
    <n v="2997"/>
    <s v="CA-2011-138317"/>
    <x v="2"/>
    <x v="261"/>
    <d v="2011-06-25T00:00:00"/>
    <s v="Standard Class"/>
    <x v="508"/>
    <s v="Natalie Webber"/>
    <x v="0"/>
    <s v="United States"/>
    <x v="10"/>
    <x v="9"/>
    <n v="19120"/>
    <x v="3"/>
    <s v="OFF-EN-10001539"/>
    <x v="1"/>
    <x v="12"/>
    <s v="Staples"/>
    <n v="24.896000000000001"/>
    <n v="4"/>
    <n v="0.2"/>
    <n v="8.4024000000000001"/>
  </r>
  <r>
    <n v="2998"/>
    <s v="CA-2011-138317"/>
    <x v="2"/>
    <x v="261"/>
    <d v="2011-06-25T00:00:00"/>
    <s v="Standard Class"/>
    <x v="508"/>
    <s v="Natalie Webber"/>
    <x v="0"/>
    <s v="United States"/>
    <x v="10"/>
    <x v="9"/>
    <n v="19120"/>
    <x v="3"/>
    <s v="FUR-FU-10000550"/>
    <x v="0"/>
    <x v="5"/>
    <s v="Stacking Trays by OIC"/>
    <n v="3.9840000000000004"/>
    <n v="1"/>
    <n v="0.2"/>
    <n v="0.64739999999999964"/>
  </r>
  <r>
    <n v="2999"/>
    <s v="CA-2011-138317"/>
    <x v="2"/>
    <x v="261"/>
    <d v="2011-06-25T00:00:00"/>
    <s v="Standard Class"/>
    <x v="508"/>
    <s v="Natalie Webber"/>
    <x v="0"/>
    <s v="United States"/>
    <x v="10"/>
    <x v="9"/>
    <n v="19120"/>
    <x v="3"/>
    <s v="TEC-AC-10003628"/>
    <x v="2"/>
    <x v="11"/>
    <s v="Logitech 910-002974 M325 Wireless Mouse for Web Scrolling"/>
    <n v="95.968000000000004"/>
    <n v="4"/>
    <n v="0.2"/>
    <n v="28.790400000000009"/>
  </r>
  <r>
    <n v="3000"/>
    <s v="CA-2011-138317"/>
    <x v="2"/>
    <x v="261"/>
    <d v="2011-06-25T00:00:00"/>
    <s v="Standard Class"/>
    <x v="508"/>
    <s v="Natalie Webber"/>
    <x v="0"/>
    <s v="United States"/>
    <x v="10"/>
    <x v="9"/>
    <n v="19120"/>
    <x v="3"/>
    <s v="TEC-MA-10004521"/>
    <x v="2"/>
    <x v="15"/>
    <s v="Epson Perfection V600 Photo Scanner"/>
    <n v="206.99100000000004"/>
    <n v="3"/>
    <n v="0.7"/>
    <n v="-172.49250000000001"/>
  </r>
  <r>
    <n v="3001"/>
    <s v="CA-2011-138317"/>
    <x v="2"/>
    <x v="261"/>
    <d v="2011-06-25T00:00:00"/>
    <s v="Standard Class"/>
    <x v="508"/>
    <s v="Natalie Webber"/>
    <x v="0"/>
    <s v="United States"/>
    <x v="10"/>
    <x v="9"/>
    <n v="19120"/>
    <x v="3"/>
    <s v="OFF-AP-10003860"/>
    <x v="1"/>
    <x v="9"/>
    <s v="Fellowes Advanced 8 Outlet Surge Suppressor with Phone/Fax Protection"/>
    <n v="44.416000000000004"/>
    <n v="2"/>
    <n v="0.2"/>
    <n v="3.8864000000000001"/>
  </r>
  <r>
    <n v="3002"/>
    <s v="CA-2011-138317"/>
    <x v="2"/>
    <x v="261"/>
    <d v="2011-06-25T00:00:00"/>
    <s v="Standard Class"/>
    <x v="508"/>
    <s v="Natalie Webber"/>
    <x v="0"/>
    <s v="United States"/>
    <x v="10"/>
    <x v="9"/>
    <n v="19120"/>
    <x v="3"/>
    <s v="OFF-BI-10000069"/>
    <x v="1"/>
    <x v="8"/>
    <s v="GBC Prepunched Paper, 19-Hole, for Binding Systems, 24-lb"/>
    <n v="9.006000000000002"/>
    <n v="2"/>
    <n v="0.7"/>
    <n v="-7.2048000000000023"/>
  </r>
  <r>
    <n v="3003"/>
    <s v="CA-2012-130610"/>
    <x v="1"/>
    <x v="761"/>
    <d v="2012-07-10T00:00:00"/>
    <s v="Standard Class"/>
    <x v="163"/>
    <s v="Victor Preis"/>
    <x v="2"/>
    <s v="United States"/>
    <x v="341"/>
    <x v="12"/>
    <n v="48310"/>
    <x v="2"/>
    <s v="OFF-BI-10003655"/>
    <x v="1"/>
    <x v="8"/>
    <s v="Durable Pressboard Binders"/>
    <n v="19"/>
    <n v="5"/>
    <n v="0"/>
    <n v="8.93"/>
  </r>
  <r>
    <n v="3004"/>
    <s v="CA-2014-104381"/>
    <x v="3"/>
    <x v="819"/>
    <d v="2014-12-24T00:00:00"/>
    <s v="Standard Class"/>
    <x v="279"/>
    <s v="Ross DeVincentis"/>
    <x v="2"/>
    <s v="United States"/>
    <x v="30"/>
    <x v="15"/>
    <n v="14609"/>
    <x v="3"/>
    <s v="OFF-BI-10001628"/>
    <x v="1"/>
    <x v="8"/>
    <s v="Acco Data Flex Cable Posts For Top &amp; Bottom Load Binders, 6&quot; Capacity"/>
    <n v="33.375999999999998"/>
    <n v="4"/>
    <n v="0.2"/>
    <n v="10.429999999999998"/>
  </r>
  <r>
    <n v="3005"/>
    <s v="CA-2013-131499"/>
    <x v="0"/>
    <x v="162"/>
    <d v="2013-09-11T00:00:00"/>
    <s v="First Class"/>
    <x v="675"/>
    <s v="Michael Grace"/>
    <x v="2"/>
    <s v="United States"/>
    <x v="20"/>
    <x v="15"/>
    <n v="10011"/>
    <x v="3"/>
    <s v="OFF-AP-10003779"/>
    <x v="1"/>
    <x v="9"/>
    <s v="Kensington 7 Outlet MasterPiece Power Center with Fax/Phone Line Protection"/>
    <n v="207.48"/>
    <n v="1"/>
    <n v="0"/>
    <n v="62.243999999999971"/>
  </r>
  <r>
    <n v="3006"/>
    <s v="CA-2011-148761"/>
    <x v="2"/>
    <x v="826"/>
    <d v="2011-05-21T00:00:00"/>
    <s v="Standard Class"/>
    <x v="50"/>
    <s v="Pete Armstrong"/>
    <x v="2"/>
    <s v="United States"/>
    <x v="342"/>
    <x v="6"/>
    <n v="54703"/>
    <x v="2"/>
    <s v="OFF-BI-10000666"/>
    <x v="1"/>
    <x v="8"/>
    <s v="Surelock Post Binders"/>
    <n v="91.679999999999993"/>
    <n v="3"/>
    <n v="0"/>
    <n v="45.839999999999996"/>
  </r>
  <r>
    <n v="3007"/>
    <s v="CA-2014-116519"/>
    <x v="3"/>
    <x v="119"/>
    <d v="2014-10-16T00:00:00"/>
    <s v="First Class"/>
    <x v="257"/>
    <s v="Craig Reiter"/>
    <x v="0"/>
    <s v="United States"/>
    <x v="20"/>
    <x v="15"/>
    <n v="10009"/>
    <x v="3"/>
    <s v="OFF-AP-10000828"/>
    <x v="1"/>
    <x v="9"/>
    <s v="Avanti 4.4 Cu. Ft. Refrigerator"/>
    <n v="904.9"/>
    <n v="5"/>
    <n v="0"/>
    <n v="253.37199999999996"/>
  </r>
  <r>
    <n v="3008"/>
    <s v="CA-2011-130729"/>
    <x v="2"/>
    <x v="745"/>
    <d v="2011-10-29T00:00:00"/>
    <s v="Standard Class"/>
    <x v="211"/>
    <s v="Allen Armold"/>
    <x v="0"/>
    <s v="United States"/>
    <x v="277"/>
    <x v="1"/>
    <n v="91730"/>
    <x v="1"/>
    <s v="OFF-BI-10002706"/>
    <x v="1"/>
    <x v="8"/>
    <s v="Avery Premier Heavy-Duty Binder with Round Locking Rings"/>
    <n v="34.271999999999998"/>
    <n v="3"/>
    <n v="0.2"/>
    <n v="11.138399999999999"/>
  </r>
  <r>
    <n v="3009"/>
    <s v="CA-2013-124772"/>
    <x v="0"/>
    <x v="5"/>
    <d v="2013-12-07T00:00:00"/>
    <s v="First Class"/>
    <x v="506"/>
    <s v="James Galang"/>
    <x v="0"/>
    <s v="United States"/>
    <x v="208"/>
    <x v="0"/>
    <n v="42071"/>
    <x v="0"/>
    <s v="FUR-FU-10004748"/>
    <x v="0"/>
    <x v="5"/>
    <s v="Howard Miller 16&quot; Diameter Gallery Wall Clock"/>
    <n v="191.82"/>
    <n v="3"/>
    <n v="0"/>
    <n v="74.809799999999996"/>
  </r>
  <r>
    <n v="3010"/>
    <s v="CA-2013-115525"/>
    <x v="0"/>
    <x v="197"/>
    <d v="2013-07-30T00:00:00"/>
    <s v="Standard Class"/>
    <x v="645"/>
    <s v="Rick Reed"/>
    <x v="1"/>
    <s v="United States"/>
    <x v="167"/>
    <x v="24"/>
    <n v="43615"/>
    <x v="3"/>
    <s v="OFF-AP-10000026"/>
    <x v="1"/>
    <x v="9"/>
    <s v="Tripp Lite Isotel 6 Outlet Surge Protector with Fax/Modem Protection"/>
    <n v="243.88000000000002"/>
    <n v="5"/>
    <n v="0.2"/>
    <n v="27.43649999999996"/>
  </r>
  <r>
    <n v="3011"/>
    <s v="CA-2014-134845"/>
    <x v="3"/>
    <x v="827"/>
    <d v="2014-04-24T00:00:00"/>
    <s v="Standard Class"/>
    <x v="676"/>
    <s v="Sharelle Roach"/>
    <x v="2"/>
    <s v="United States"/>
    <x v="103"/>
    <x v="22"/>
    <n v="80027"/>
    <x v="1"/>
    <s v="OFF-BI-10000773"/>
    <x v="1"/>
    <x v="8"/>
    <s v="Insertable Tab Post Binder Dividers"/>
    <n v="12.030000000000001"/>
    <n v="5"/>
    <n v="0.7"/>
    <n v="-9.222999999999999"/>
  </r>
  <r>
    <n v="3012"/>
    <s v="CA-2014-134845"/>
    <x v="3"/>
    <x v="827"/>
    <d v="2014-04-24T00:00:00"/>
    <s v="Standard Class"/>
    <x v="676"/>
    <s v="Sharelle Roach"/>
    <x v="2"/>
    <s v="United States"/>
    <x v="103"/>
    <x v="22"/>
    <n v="80027"/>
    <x v="1"/>
    <s v="TEC-MA-10000822"/>
    <x v="2"/>
    <x v="15"/>
    <s v="Lexmark MX611dhe Monochrome Laser Printer"/>
    <n v="2549.9850000000006"/>
    <n v="5"/>
    <n v="0.7"/>
    <n v="-3399.9800000000009"/>
  </r>
  <r>
    <n v="3013"/>
    <s v="CA-2014-134845"/>
    <x v="3"/>
    <x v="827"/>
    <d v="2014-04-24T00:00:00"/>
    <s v="Standard Class"/>
    <x v="676"/>
    <s v="Sharelle Roach"/>
    <x v="2"/>
    <s v="United States"/>
    <x v="103"/>
    <x v="22"/>
    <n v="80027"/>
    <x v="1"/>
    <s v="OFF-BI-10001543"/>
    <x v="1"/>
    <x v="8"/>
    <s v="GBC VeloBinder Manual Binding System"/>
    <n v="21.594000000000005"/>
    <n v="2"/>
    <n v="0.7"/>
    <n v="-15.835599999999999"/>
  </r>
  <r>
    <n v="3014"/>
    <s v="CA-2014-134845"/>
    <x v="3"/>
    <x v="827"/>
    <d v="2014-04-24T00:00:00"/>
    <s v="Standard Class"/>
    <x v="676"/>
    <s v="Sharelle Roach"/>
    <x v="2"/>
    <s v="United States"/>
    <x v="103"/>
    <x v="22"/>
    <n v="80027"/>
    <x v="1"/>
    <s v="OFF-BI-10003355"/>
    <x v="1"/>
    <x v="8"/>
    <s v="Cardinal Holdit Business Card Pockets"/>
    <n v="8.9640000000000022"/>
    <n v="6"/>
    <n v="0.7"/>
    <n v="-6.573599999999999"/>
  </r>
  <r>
    <n v="3015"/>
    <s v="CA-2014-134845"/>
    <x v="3"/>
    <x v="827"/>
    <d v="2014-04-24T00:00:00"/>
    <s v="Standard Class"/>
    <x v="676"/>
    <s v="Sharelle Roach"/>
    <x v="2"/>
    <s v="United States"/>
    <x v="103"/>
    <x v="22"/>
    <n v="80027"/>
    <x v="1"/>
    <s v="OFF-PA-10002005"/>
    <x v="1"/>
    <x v="10"/>
    <s v="Xerox 225"/>
    <n v="20.736000000000004"/>
    <n v="4"/>
    <n v="0.2"/>
    <n v="7.2576000000000001"/>
  </r>
  <r>
    <n v="3016"/>
    <s v="US-2012-138919"/>
    <x v="1"/>
    <x v="14"/>
    <d v="2012-09-21T00:00:00"/>
    <s v="Standard Class"/>
    <x v="60"/>
    <s v="Lindsay Shagiari"/>
    <x v="2"/>
    <s v="United States"/>
    <x v="20"/>
    <x v="15"/>
    <n v="10035"/>
    <x v="3"/>
    <s v="FUR-TA-10004154"/>
    <x v="0"/>
    <x v="3"/>
    <s v="Riverside Furniture Oval Coffee Table, Oval End Table, End Table with Drawer"/>
    <n v="344.22"/>
    <n v="2"/>
    <n v="0.4"/>
    <n v="-103.26600000000002"/>
  </r>
  <r>
    <n v="3017"/>
    <s v="US-2013-160528"/>
    <x v="0"/>
    <x v="828"/>
    <d v="2013-08-31T00:00:00"/>
    <s v="Standard Class"/>
    <x v="414"/>
    <s v="Mick Hernandez"/>
    <x v="2"/>
    <s v="United States"/>
    <x v="343"/>
    <x v="5"/>
    <n v="78577"/>
    <x v="2"/>
    <s v="OFF-ST-10002743"/>
    <x v="1"/>
    <x v="4"/>
    <s v="SAFCO Boltless Steel Shelving"/>
    <n v="727.29600000000005"/>
    <n v="8"/>
    <n v="0.2"/>
    <n v="-172.73280000000005"/>
  </r>
  <r>
    <n v="3018"/>
    <s v="US-2013-160528"/>
    <x v="0"/>
    <x v="828"/>
    <d v="2013-08-31T00:00:00"/>
    <s v="Standard Class"/>
    <x v="414"/>
    <s v="Mick Hernandez"/>
    <x v="2"/>
    <s v="United States"/>
    <x v="343"/>
    <x v="5"/>
    <n v="78577"/>
    <x v="2"/>
    <s v="FUR-FU-10004973"/>
    <x v="0"/>
    <x v="5"/>
    <s v="Flat Face Poster Frame"/>
    <n v="22.608000000000001"/>
    <n v="3"/>
    <n v="0.6"/>
    <n v="-10.173599999999997"/>
  </r>
  <r>
    <n v="3019"/>
    <s v="US-2013-160528"/>
    <x v="0"/>
    <x v="828"/>
    <d v="2013-08-31T00:00:00"/>
    <s v="Standard Class"/>
    <x v="414"/>
    <s v="Mick Hernandez"/>
    <x v="2"/>
    <s v="United States"/>
    <x v="343"/>
    <x v="5"/>
    <n v="78577"/>
    <x v="2"/>
    <s v="TEC-AC-10002842"/>
    <x v="2"/>
    <x v="11"/>
    <s v="WD My Passport Ultra 2TB Portable External Hard Drive"/>
    <n v="666.4"/>
    <n v="7"/>
    <n v="0.2"/>
    <n v="-33.319999999999965"/>
  </r>
  <r>
    <n v="3020"/>
    <s v="CA-2012-123568"/>
    <x v="1"/>
    <x v="627"/>
    <d v="2012-11-14T00:00:00"/>
    <s v="Standard Class"/>
    <x v="183"/>
    <s v="Sanjit Chand"/>
    <x v="0"/>
    <s v="United States"/>
    <x v="7"/>
    <x v="7"/>
    <n v="84084"/>
    <x v="1"/>
    <s v="OFF-FA-10002701"/>
    <x v="1"/>
    <x v="13"/>
    <s v="Alliance Rubber Bands"/>
    <n v="5.04"/>
    <n v="3"/>
    <n v="0"/>
    <n v="0.20159999999999978"/>
  </r>
  <r>
    <n v="3021"/>
    <s v="CA-2012-123568"/>
    <x v="1"/>
    <x v="627"/>
    <d v="2012-11-14T00:00:00"/>
    <s v="Standard Class"/>
    <x v="183"/>
    <s v="Sanjit Chand"/>
    <x v="0"/>
    <s v="United States"/>
    <x v="7"/>
    <x v="7"/>
    <n v="84084"/>
    <x v="1"/>
    <s v="OFF-PA-10001125"/>
    <x v="1"/>
    <x v="10"/>
    <s v="Xerox 1988"/>
    <n v="92.94"/>
    <n v="3"/>
    <n v="0"/>
    <n v="41.822999999999993"/>
  </r>
  <r>
    <n v="3022"/>
    <s v="CA-2012-123568"/>
    <x v="1"/>
    <x v="627"/>
    <d v="2012-11-14T00:00:00"/>
    <s v="Standard Class"/>
    <x v="183"/>
    <s v="Sanjit Chand"/>
    <x v="0"/>
    <s v="United States"/>
    <x v="7"/>
    <x v="7"/>
    <n v="84084"/>
    <x v="1"/>
    <s v="FUR-FU-10004090"/>
    <x v="0"/>
    <x v="5"/>
    <s v="Executive Impressions 14&quot; Contract Wall Clock"/>
    <n v="66.69"/>
    <n v="3"/>
    <n v="0"/>
    <n v="22.007699999999996"/>
  </r>
  <r>
    <n v="3023"/>
    <s v="CA-2012-123568"/>
    <x v="1"/>
    <x v="627"/>
    <d v="2012-11-14T00:00:00"/>
    <s v="Standard Class"/>
    <x v="183"/>
    <s v="Sanjit Chand"/>
    <x v="0"/>
    <s v="United States"/>
    <x v="7"/>
    <x v="7"/>
    <n v="84084"/>
    <x v="1"/>
    <s v="OFF-BI-10001510"/>
    <x v="1"/>
    <x v="8"/>
    <s v="Deluxe Heavy-Duty Vinyl Round Ring Binder"/>
    <n v="91.68"/>
    <n v="5"/>
    <n v="0.2"/>
    <n v="28.65"/>
  </r>
  <r>
    <n v="3024"/>
    <s v="CA-2014-124674"/>
    <x v="3"/>
    <x v="701"/>
    <d v="2014-11-24T00:00:00"/>
    <s v="Standard Class"/>
    <x v="677"/>
    <s v="Joy Bell-"/>
    <x v="0"/>
    <s v="United States"/>
    <x v="180"/>
    <x v="5"/>
    <n v="78521"/>
    <x v="2"/>
    <s v="FUR-BO-10002202"/>
    <x v="0"/>
    <x v="0"/>
    <s v="Atlantic Metals Mobile 2-Shelf Bookcases, Custom Colors"/>
    <n v="327.73279999999994"/>
    <n v="2"/>
    <n v="0.32"/>
    <n v="-14.458800000000025"/>
  </r>
  <r>
    <n v="3025"/>
    <s v="CA-2012-164441"/>
    <x v="1"/>
    <x v="627"/>
    <d v="2012-11-13T00:00:00"/>
    <s v="Standard Class"/>
    <x v="549"/>
    <s v="Amy Cox"/>
    <x v="0"/>
    <s v="United States"/>
    <x v="20"/>
    <x v="15"/>
    <n v="10011"/>
    <x v="3"/>
    <s v="OFF-BI-10001922"/>
    <x v="1"/>
    <x v="8"/>
    <s v="Storex Dura Pro Binders"/>
    <n v="52.272000000000006"/>
    <n v="11"/>
    <n v="0.2"/>
    <n v="17.641799999999996"/>
  </r>
  <r>
    <n v="3026"/>
    <s v="CA-2012-164441"/>
    <x v="1"/>
    <x v="627"/>
    <d v="2012-11-13T00:00:00"/>
    <s v="Standard Class"/>
    <x v="549"/>
    <s v="Amy Cox"/>
    <x v="0"/>
    <s v="United States"/>
    <x v="20"/>
    <x v="15"/>
    <n v="10011"/>
    <x v="3"/>
    <s v="OFF-PA-10001667"/>
    <x v="1"/>
    <x v="10"/>
    <s v="Great White Multi-Use Recycled Paper (20Lb. and 84 Bright)"/>
    <n v="17.940000000000001"/>
    <n v="3"/>
    <n v="0"/>
    <n v="8.0730000000000004"/>
  </r>
  <r>
    <n v="3027"/>
    <s v="CA-2014-169054"/>
    <x v="3"/>
    <x v="300"/>
    <d v="2014-04-27T00:00:00"/>
    <s v="Standard Class"/>
    <x v="246"/>
    <s v="Meg O'Connel"/>
    <x v="2"/>
    <s v="United States"/>
    <x v="10"/>
    <x v="9"/>
    <n v="19140"/>
    <x v="3"/>
    <s v="FUR-FU-10001488"/>
    <x v="0"/>
    <x v="5"/>
    <s v="Tenex 46&quot; x 60&quot; Computer Anti-Static Chairmat, Rectangular Shaped"/>
    <n v="254.35200000000003"/>
    <n v="3"/>
    <n v="0.2"/>
    <n v="0"/>
  </r>
  <r>
    <n v="3028"/>
    <s v="CA-2011-106719"/>
    <x v="2"/>
    <x v="829"/>
    <d v="2011-08-24T00:00:00"/>
    <s v="Same Day"/>
    <x v="516"/>
    <s v="Robert Barroso"/>
    <x v="1"/>
    <s v="United States"/>
    <x v="344"/>
    <x v="37"/>
    <n v="59102"/>
    <x v="1"/>
    <s v="OFF-BI-10002799"/>
    <x v="1"/>
    <x v="8"/>
    <s v="SlimView Poly Binder, 3/8&quot;"/>
    <n v="8.2880000000000003"/>
    <n v="2"/>
    <n v="0.2"/>
    <n v="2.6935999999999991"/>
  </r>
  <r>
    <n v="3029"/>
    <s v="CA-2014-116855"/>
    <x v="3"/>
    <x v="94"/>
    <d v="2014-12-22T00:00:00"/>
    <s v="Standard Class"/>
    <x v="482"/>
    <s v="Arianne Irving"/>
    <x v="0"/>
    <s v="United States"/>
    <x v="269"/>
    <x v="17"/>
    <n v="23320"/>
    <x v="0"/>
    <s v="FUR-CH-10003846"/>
    <x v="0"/>
    <x v="1"/>
    <s v="Hon Valutask Swivel Chairs"/>
    <n v="504.90000000000003"/>
    <n v="5"/>
    <n v="0"/>
    <n v="80.78400000000002"/>
  </r>
  <r>
    <n v="3030"/>
    <s v="US-2013-164189"/>
    <x v="0"/>
    <x v="830"/>
    <d v="2013-03-29T00:00:00"/>
    <s v="Standard Class"/>
    <x v="112"/>
    <s v="Dan Reichenbach"/>
    <x v="1"/>
    <s v="United States"/>
    <x v="345"/>
    <x v="21"/>
    <n v="97030"/>
    <x v="1"/>
    <s v="TEC-PH-10003691"/>
    <x v="2"/>
    <x v="7"/>
    <s v="BlackBerry Q10"/>
    <n v="403.16800000000001"/>
    <n v="4"/>
    <n v="0.2"/>
    <n v="25.198000000000008"/>
  </r>
  <r>
    <n v="3031"/>
    <s v="CA-2012-168480"/>
    <x v="1"/>
    <x v="481"/>
    <d v="2012-09-27T00:00:00"/>
    <s v="Standard Class"/>
    <x v="678"/>
    <s v="Dario Medina"/>
    <x v="1"/>
    <s v="United States"/>
    <x v="291"/>
    <x v="12"/>
    <n v="48146"/>
    <x v="2"/>
    <s v="FUR-BO-10000468"/>
    <x v="0"/>
    <x v="0"/>
    <s v="O'Sullivan 2-Shelf Heavy-Duty Bookcases"/>
    <n v="194.32"/>
    <n v="4"/>
    <n v="0"/>
    <n v="31.091200000000015"/>
  </r>
  <r>
    <n v="3032"/>
    <s v="CA-2012-168480"/>
    <x v="1"/>
    <x v="481"/>
    <d v="2012-09-27T00:00:00"/>
    <s v="Standard Class"/>
    <x v="678"/>
    <s v="Dario Medina"/>
    <x v="1"/>
    <s v="United States"/>
    <x v="291"/>
    <x v="12"/>
    <n v="48146"/>
    <x v="2"/>
    <s v="OFF-AR-10001044"/>
    <x v="1"/>
    <x v="6"/>
    <s v="BOSTON Ranger #55 Pencil Sharpener, Black"/>
    <n v="25.99"/>
    <n v="1"/>
    <n v="0"/>
    <n v="7.5370999999999988"/>
  </r>
  <r>
    <n v="3033"/>
    <s v="US-2013-114293"/>
    <x v="0"/>
    <x v="831"/>
    <d v="2013-11-27T00:00:00"/>
    <s v="Standard Class"/>
    <x v="423"/>
    <s v="Justin Hirsh"/>
    <x v="0"/>
    <s v="United States"/>
    <x v="345"/>
    <x v="21"/>
    <n v="97030"/>
    <x v="1"/>
    <s v="FUR-CH-10003833"/>
    <x v="0"/>
    <x v="1"/>
    <s v="Novimex Fabric Task Chair"/>
    <n v="195.136"/>
    <n v="4"/>
    <n v="0.2"/>
    <n v="-12.196000000000005"/>
  </r>
  <r>
    <n v="3034"/>
    <s v="CA-2014-134173"/>
    <x v="3"/>
    <x v="118"/>
    <d v="2014-09-22T00:00:00"/>
    <s v="Standard Class"/>
    <x v="144"/>
    <s v="Adam Bellavance"/>
    <x v="2"/>
    <s v="United States"/>
    <x v="10"/>
    <x v="9"/>
    <n v="19143"/>
    <x v="3"/>
    <s v="OFF-PA-10004355"/>
    <x v="1"/>
    <x v="10"/>
    <s v="Xerox 231"/>
    <n v="20.736000000000004"/>
    <n v="4"/>
    <n v="0.2"/>
    <n v="7.2576000000000001"/>
  </r>
  <r>
    <n v="3035"/>
    <s v="US-2012-123960"/>
    <x v="1"/>
    <x v="832"/>
    <d v="2012-06-16T00:00:00"/>
    <s v="Standard Class"/>
    <x v="205"/>
    <s v="Brian Dahlen"/>
    <x v="0"/>
    <s v="United States"/>
    <x v="53"/>
    <x v="28"/>
    <n v="71203"/>
    <x v="0"/>
    <s v="TEC-AC-10003038"/>
    <x v="2"/>
    <x v="11"/>
    <s v="Kingston Digital DataTraveler 16GB USB 2.0"/>
    <n v="53.699999999999996"/>
    <n v="6"/>
    <n v="0"/>
    <n v="10.202999999999994"/>
  </r>
  <r>
    <n v="3036"/>
    <s v="US-2012-123960"/>
    <x v="1"/>
    <x v="832"/>
    <d v="2012-06-16T00:00:00"/>
    <s v="Standard Class"/>
    <x v="205"/>
    <s v="Brian Dahlen"/>
    <x v="0"/>
    <s v="United States"/>
    <x v="53"/>
    <x v="28"/>
    <n v="71203"/>
    <x v="0"/>
    <s v="OFF-BI-10002799"/>
    <x v="1"/>
    <x v="8"/>
    <s v="SlimView Poly Binder, 3/8&quot;"/>
    <n v="36.26"/>
    <n v="7"/>
    <n v="0"/>
    <n v="16.679599999999997"/>
  </r>
  <r>
    <n v="3037"/>
    <s v="US-2012-123960"/>
    <x v="1"/>
    <x v="832"/>
    <d v="2012-06-16T00:00:00"/>
    <s v="Standard Class"/>
    <x v="205"/>
    <s v="Brian Dahlen"/>
    <x v="0"/>
    <s v="United States"/>
    <x v="53"/>
    <x v="28"/>
    <n v="71203"/>
    <x v="0"/>
    <s v="OFF-AR-10003582"/>
    <x v="1"/>
    <x v="6"/>
    <s v="Boston Electric Pencil Sharpener, Model 1818, Charcoal Black"/>
    <n v="56.3"/>
    <n v="2"/>
    <n v="0"/>
    <n v="15.764000000000003"/>
  </r>
  <r>
    <n v="3038"/>
    <s v="US-2012-123960"/>
    <x v="1"/>
    <x v="832"/>
    <d v="2012-06-16T00:00:00"/>
    <s v="Standard Class"/>
    <x v="205"/>
    <s v="Brian Dahlen"/>
    <x v="0"/>
    <s v="United States"/>
    <x v="53"/>
    <x v="28"/>
    <n v="71203"/>
    <x v="0"/>
    <s v="OFF-PA-10004451"/>
    <x v="1"/>
    <x v="10"/>
    <s v="Xerox 222"/>
    <n v="32.400000000000006"/>
    <n v="5"/>
    <n v="0"/>
    <n v="15.552000000000001"/>
  </r>
  <r>
    <n v="3039"/>
    <s v="US-2012-123960"/>
    <x v="1"/>
    <x v="832"/>
    <d v="2012-06-16T00:00:00"/>
    <s v="Standard Class"/>
    <x v="205"/>
    <s v="Brian Dahlen"/>
    <x v="0"/>
    <s v="United States"/>
    <x v="53"/>
    <x v="28"/>
    <n v="71203"/>
    <x v="0"/>
    <s v="FUR-FU-10004666"/>
    <x v="0"/>
    <x v="5"/>
    <s v="DAX Clear Channel Poster Frame"/>
    <n v="29.16"/>
    <n v="2"/>
    <n v="0"/>
    <n v="10.789200000000001"/>
  </r>
  <r>
    <n v="3040"/>
    <s v="CA-2014-101749"/>
    <x v="3"/>
    <x v="621"/>
    <d v="2014-10-09T00:00:00"/>
    <s v="Standard Class"/>
    <x v="442"/>
    <s v="Aaron Smayling"/>
    <x v="1"/>
    <s v="United States"/>
    <x v="45"/>
    <x v="1"/>
    <n v="91104"/>
    <x v="1"/>
    <s v="FUR-TA-10001520"/>
    <x v="0"/>
    <x v="3"/>
    <s v="Lesro Sheffield Collection Coffee Table, End Table, Center Table, Corner Table"/>
    <n v="171.28800000000001"/>
    <n v="3"/>
    <n v="0.2"/>
    <n v="-6.423300000000026"/>
  </r>
  <r>
    <n v="3041"/>
    <s v="US-2013-147991"/>
    <x v="0"/>
    <x v="465"/>
    <d v="2013-05-10T00:00:00"/>
    <s v="Standard Class"/>
    <x v="9"/>
    <s v="Zuschuss Donatelli"/>
    <x v="0"/>
    <s v="United States"/>
    <x v="346"/>
    <x v="18"/>
    <n v="37421"/>
    <x v="0"/>
    <s v="FUR-FU-10004270"/>
    <x v="0"/>
    <x v="5"/>
    <s v="Eldon Image Series Desk Accessories, Burgundy"/>
    <n v="16.72"/>
    <n v="5"/>
    <n v="0.2"/>
    <n v="3.3439999999999994"/>
  </r>
  <r>
    <n v="3042"/>
    <s v="CA-2014-149559"/>
    <x v="3"/>
    <x v="220"/>
    <d v="2014-09-13T00:00:00"/>
    <s v="Same Day"/>
    <x v="580"/>
    <s v="Karen Ferguson"/>
    <x v="2"/>
    <s v="United States"/>
    <x v="85"/>
    <x v="1"/>
    <n v="90805"/>
    <x v="1"/>
    <s v="OFF-PA-10003172"/>
    <x v="1"/>
    <x v="10"/>
    <s v="Xerox 1996"/>
    <n v="12.96"/>
    <n v="2"/>
    <n v="0"/>
    <n v="6.2208000000000006"/>
  </r>
  <r>
    <n v="3043"/>
    <s v="CA-2014-149559"/>
    <x v="3"/>
    <x v="220"/>
    <d v="2014-09-13T00:00:00"/>
    <s v="Same Day"/>
    <x v="580"/>
    <s v="Karen Ferguson"/>
    <x v="2"/>
    <s v="United States"/>
    <x v="85"/>
    <x v="1"/>
    <n v="90805"/>
    <x v="1"/>
    <s v="OFF-EN-10002312"/>
    <x v="1"/>
    <x v="12"/>
    <s v="#10 Self-Seal White Envelopes"/>
    <n v="22.18"/>
    <n v="2"/>
    <n v="0"/>
    <n v="10.8682"/>
  </r>
  <r>
    <n v="3044"/>
    <s v="CA-2014-149559"/>
    <x v="3"/>
    <x v="220"/>
    <d v="2014-09-13T00:00:00"/>
    <s v="Same Day"/>
    <x v="580"/>
    <s v="Karen Ferguson"/>
    <x v="2"/>
    <s v="United States"/>
    <x v="85"/>
    <x v="1"/>
    <n v="90805"/>
    <x v="1"/>
    <s v="FUR-CH-10002320"/>
    <x v="0"/>
    <x v="1"/>
    <s v="Hon Pagoda Stacking Chairs"/>
    <n v="2054.2720000000004"/>
    <n v="8"/>
    <n v="0.2"/>
    <n v="256.78399999999976"/>
  </r>
  <r>
    <n v="3045"/>
    <s v="CA-2012-135174"/>
    <x v="1"/>
    <x v="28"/>
    <d v="2012-05-02T00:00:00"/>
    <s v="Second Class"/>
    <x v="546"/>
    <s v="Benjamin Patterson"/>
    <x v="0"/>
    <s v="United States"/>
    <x v="21"/>
    <x v="24"/>
    <n v="45373"/>
    <x v="3"/>
    <s v="TEC-PH-10001530"/>
    <x v="2"/>
    <x v="7"/>
    <s v="Cisco Unified IP Phone 7945G VoIP phone"/>
    <n v="1022.97"/>
    <n v="5"/>
    <n v="0.4"/>
    <n v="-255.74250000000001"/>
  </r>
  <r>
    <n v="3046"/>
    <s v="CA-2014-125290"/>
    <x v="3"/>
    <x v="44"/>
    <d v="2014-11-11T00:00:00"/>
    <s v="Second Class"/>
    <x v="254"/>
    <s v="Chuck Clark"/>
    <x v="2"/>
    <s v="United States"/>
    <x v="31"/>
    <x v="11"/>
    <n v="55407"/>
    <x v="2"/>
    <s v="OFF-AR-10001216"/>
    <x v="1"/>
    <x v="6"/>
    <s v="Newell 339"/>
    <n v="13.899999999999999"/>
    <n v="5"/>
    <n v="0"/>
    <n v="3.6139999999999994"/>
  </r>
  <r>
    <n v="3047"/>
    <s v="CA-2014-125290"/>
    <x v="3"/>
    <x v="44"/>
    <d v="2014-11-11T00:00:00"/>
    <s v="Second Class"/>
    <x v="254"/>
    <s v="Chuck Clark"/>
    <x v="2"/>
    <s v="United States"/>
    <x v="31"/>
    <x v="11"/>
    <n v="55407"/>
    <x v="2"/>
    <s v="OFF-PA-10003127"/>
    <x v="1"/>
    <x v="10"/>
    <s v="Staples"/>
    <n v="26.38"/>
    <n v="1"/>
    <n v="0"/>
    <n v="12.134799999999998"/>
  </r>
  <r>
    <n v="3048"/>
    <s v="CA-2011-137351"/>
    <x v="2"/>
    <x v="587"/>
    <d v="2011-10-04T00:00:00"/>
    <s v="Standard Class"/>
    <x v="140"/>
    <s v="Doug Bickford"/>
    <x v="0"/>
    <s v="United States"/>
    <x v="4"/>
    <x v="4"/>
    <n v="98105"/>
    <x v="1"/>
    <s v="OFF-BI-10003910"/>
    <x v="1"/>
    <x v="8"/>
    <s v="DXL Angle-View Binders with Locking Rings by Samsill"/>
    <n v="43.176000000000002"/>
    <n v="7"/>
    <n v="0.2"/>
    <n v="13.4925"/>
  </r>
  <r>
    <n v="3049"/>
    <s v="CA-2014-121419"/>
    <x v="3"/>
    <x v="459"/>
    <d v="2014-04-05T00:00:00"/>
    <s v="First Class"/>
    <x v="679"/>
    <s v="Tony Chapman"/>
    <x v="2"/>
    <s v="United States"/>
    <x v="38"/>
    <x v="32"/>
    <n v="31907"/>
    <x v="0"/>
    <s v="FUR-TA-10004534"/>
    <x v="0"/>
    <x v="3"/>
    <s v="Bevis 44 x 96 Conference Tables"/>
    <n v="411.8"/>
    <n v="2"/>
    <n v="0"/>
    <n v="70.005999999999972"/>
  </r>
  <r>
    <n v="3050"/>
    <s v="CA-2014-121419"/>
    <x v="3"/>
    <x v="459"/>
    <d v="2014-04-05T00:00:00"/>
    <s v="First Class"/>
    <x v="679"/>
    <s v="Tony Chapman"/>
    <x v="2"/>
    <s v="United States"/>
    <x v="38"/>
    <x v="32"/>
    <n v="31907"/>
    <x v="0"/>
    <s v="TEC-AC-10000892"/>
    <x v="2"/>
    <x v="11"/>
    <s v="NETGEAR N750 Dual Band Wi-Fi Gigabit Router"/>
    <n v="360"/>
    <n v="4"/>
    <n v="0"/>
    <n v="129.6"/>
  </r>
  <r>
    <n v="3051"/>
    <s v="US-2014-148054"/>
    <x v="3"/>
    <x v="833"/>
    <d v="2014-10-12T00:00:00"/>
    <s v="Standard Class"/>
    <x v="125"/>
    <s v="Nick Zandusky"/>
    <x v="2"/>
    <s v="United States"/>
    <x v="347"/>
    <x v="45"/>
    <n v="83642"/>
    <x v="1"/>
    <s v="FUR-FU-10003247"/>
    <x v="0"/>
    <x v="5"/>
    <s v="36X48 HARDFLOOR CHAIRMAT"/>
    <n v="41.96"/>
    <n v="2"/>
    <n v="0"/>
    <n v="2.9371999999999971"/>
  </r>
  <r>
    <n v="3052"/>
    <s v="US-2014-148054"/>
    <x v="3"/>
    <x v="833"/>
    <d v="2014-10-12T00:00:00"/>
    <s v="Standard Class"/>
    <x v="125"/>
    <s v="Nick Zandusky"/>
    <x v="2"/>
    <s v="United States"/>
    <x v="347"/>
    <x v="45"/>
    <n v="83642"/>
    <x v="1"/>
    <s v="OFF-AP-10004336"/>
    <x v="1"/>
    <x v="9"/>
    <s v="Conquest 14 Commercial Heavy-Duty Upright Vacuum, Collection System, Accessory Kit"/>
    <n v="227.84"/>
    <n v="4"/>
    <n v="0"/>
    <n v="66.073599999999971"/>
  </r>
  <r>
    <n v="3053"/>
    <s v="US-2014-148054"/>
    <x v="3"/>
    <x v="833"/>
    <d v="2014-10-12T00:00:00"/>
    <s v="Standard Class"/>
    <x v="125"/>
    <s v="Nick Zandusky"/>
    <x v="2"/>
    <s v="United States"/>
    <x v="347"/>
    <x v="45"/>
    <n v="83642"/>
    <x v="1"/>
    <s v="OFF-PA-10001295"/>
    <x v="1"/>
    <x v="10"/>
    <s v="Computer Printout Paper with Letter-Trim Perforations"/>
    <n v="37.94"/>
    <n v="2"/>
    <n v="0"/>
    <n v="18.211199999999998"/>
  </r>
  <r>
    <n v="3054"/>
    <s v="CA-2013-128517"/>
    <x v="0"/>
    <x v="526"/>
    <d v="2013-04-15T00:00:00"/>
    <s v="Second Class"/>
    <x v="680"/>
    <s v="Sean Wendt"/>
    <x v="2"/>
    <s v="United States"/>
    <x v="66"/>
    <x v="12"/>
    <n v="48227"/>
    <x v="2"/>
    <s v="TEC-PH-10002555"/>
    <x v="2"/>
    <x v="7"/>
    <s v="Nortel Meridian M5316 Digital phone"/>
    <n v="517.9"/>
    <n v="2"/>
    <n v="0"/>
    <n v="134.654"/>
  </r>
  <r>
    <n v="3055"/>
    <s v="CA-2013-128517"/>
    <x v="0"/>
    <x v="526"/>
    <d v="2013-04-15T00:00:00"/>
    <s v="Second Class"/>
    <x v="680"/>
    <s v="Sean Wendt"/>
    <x v="2"/>
    <s v="United States"/>
    <x v="66"/>
    <x v="12"/>
    <n v="48227"/>
    <x v="2"/>
    <s v="OFF-BI-10000831"/>
    <x v="1"/>
    <x v="8"/>
    <s v="Storex Flexible Poly Binders with Double Pockets"/>
    <n v="5.28"/>
    <n v="2"/>
    <n v="0"/>
    <n v="2.4287999999999998"/>
  </r>
  <r>
    <n v="3056"/>
    <s v="US-2012-100377"/>
    <x v="1"/>
    <x v="834"/>
    <d v="2012-09-01T00:00:00"/>
    <s v="Standard Class"/>
    <x v="477"/>
    <s v="Todd Sumrall"/>
    <x v="1"/>
    <s v="United States"/>
    <x v="22"/>
    <x v="10"/>
    <n v="60623"/>
    <x v="2"/>
    <s v="TEC-CO-10001046"/>
    <x v="2"/>
    <x v="16"/>
    <s v="Canon Imageclass D680 Copier / Fax"/>
    <n v="2799.9600000000005"/>
    <n v="5"/>
    <n v="0.2"/>
    <n v="874.98749999999984"/>
  </r>
  <r>
    <n v="3057"/>
    <s v="CA-2014-131492"/>
    <x v="3"/>
    <x v="15"/>
    <d v="2014-10-25T00:00:00"/>
    <s v="Second Class"/>
    <x v="511"/>
    <s v="Hilary Holden"/>
    <x v="1"/>
    <s v="United States"/>
    <x v="8"/>
    <x v="1"/>
    <n v="94110"/>
    <x v="1"/>
    <s v="OFF-EN-10002973"/>
    <x v="1"/>
    <x v="12"/>
    <s v="Ampad #10 Peel &amp; Seel Holiday Envelopes"/>
    <n v="8.9600000000000009"/>
    <n v="2"/>
    <n v="0"/>
    <n v="4.3008000000000006"/>
  </r>
  <r>
    <n v="3058"/>
    <s v="CA-2014-131492"/>
    <x v="3"/>
    <x v="15"/>
    <d v="2014-10-25T00:00:00"/>
    <s v="Second Class"/>
    <x v="511"/>
    <s v="Hilary Holden"/>
    <x v="1"/>
    <s v="United States"/>
    <x v="8"/>
    <x v="1"/>
    <n v="94110"/>
    <x v="1"/>
    <s v="OFF-LA-10001641"/>
    <x v="1"/>
    <x v="2"/>
    <s v="Avery 518"/>
    <n v="31.5"/>
    <n v="10"/>
    <n v="0"/>
    <n v="15.120000000000001"/>
  </r>
  <r>
    <n v="3059"/>
    <s v="CA-2014-131492"/>
    <x v="3"/>
    <x v="15"/>
    <d v="2014-10-25T00:00:00"/>
    <s v="Second Class"/>
    <x v="511"/>
    <s v="Hilary Holden"/>
    <x v="1"/>
    <s v="United States"/>
    <x v="8"/>
    <x v="1"/>
    <n v="94110"/>
    <x v="1"/>
    <s v="FUR-FU-10003878"/>
    <x v="0"/>
    <x v="5"/>
    <s v="Linden 10&quot; Round Wall Clock, Black"/>
    <n v="30.56"/>
    <n v="2"/>
    <n v="0"/>
    <n v="10.3904"/>
  </r>
  <r>
    <n v="3060"/>
    <s v="CA-2014-131492"/>
    <x v="3"/>
    <x v="15"/>
    <d v="2014-10-25T00:00:00"/>
    <s v="Second Class"/>
    <x v="511"/>
    <s v="Hilary Holden"/>
    <x v="1"/>
    <s v="United States"/>
    <x v="8"/>
    <x v="1"/>
    <n v="94110"/>
    <x v="1"/>
    <s v="FUR-TA-10003837"/>
    <x v="0"/>
    <x v="3"/>
    <s v="Anderson Hickey Conga Table Tops &amp; Accessories"/>
    <n v="24.368000000000002"/>
    <n v="2"/>
    <n v="0.2"/>
    <n v="-3.3506000000000018"/>
  </r>
  <r>
    <n v="3061"/>
    <s v="CA-2013-144554"/>
    <x v="0"/>
    <x v="77"/>
    <d v="2013-11-13T00:00:00"/>
    <s v="Standard Class"/>
    <x v="664"/>
    <s v="Denise Monton"/>
    <x v="1"/>
    <s v="United States"/>
    <x v="46"/>
    <x v="24"/>
    <n v="43055"/>
    <x v="3"/>
    <s v="TEC-AC-10002800"/>
    <x v="2"/>
    <x v="11"/>
    <s v="Plantronics Audio 478 Stereo USB Headset"/>
    <n v="119.97600000000001"/>
    <n v="3"/>
    <n v="0.2"/>
    <n v="22.495499999999989"/>
  </r>
  <r>
    <n v="3062"/>
    <s v="CA-2014-127621"/>
    <x v="3"/>
    <x v="448"/>
    <d v="2014-03-08T00:00:00"/>
    <s v="Standard Class"/>
    <x v="681"/>
    <s v="Richard Eichhorn"/>
    <x v="0"/>
    <s v="United States"/>
    <x v="61"/>
    <x v="5"/>
    <n v="75081"/>
    <x v="2"/>
    <s v="OFF-PA-10001307"/>
    <x v="1"/>
    <x v="10"/>
    <s v="Important Message Pads, 50 4-1/4 x 5-1/2 Forms per Pad"/>
    <n v="26.880000000000003"/>
    <n v="8"/>
    <n v="0.2"/>
    <n v="9.743999999999998"/>
  </r>
  <r>
    <n v="3063"/>
    <s v="CA-2012-145184"/>
    <x v="1"/>
    <x v="154"/>
    <d v="2012-11-29T00:00:00"/>
    <s v="First Class"/>
    <x v="251"/>
    <s v="Justin Deggeller"/>
    <x v="1"/>
    <s v="United States"/>
    <x v="46"/>
    <x v="13"/>
    <n v="19711"/>
    <x v="3"/>
    <s v="TEC-PH-10002350"/>
    <x v="2"/>
    <x v="7"/>
    <s v="Apple EarPods with Remote and Mic"/>
    <n v="83.97"/>
    <n v="3"/>
    <n v="0"/>
    <n v="23.511599999999998"/>
  </r>
  <r>
    <n v="3064"/>
    <s v="CA-2012-145184"/>
    <x v="1"/>
    <x v="154"/>
    <d v="2012-11-29T00:00:00"/>
    <s v="First Class"/>
    <x v="251"/>
    <s v="Justin Deggeller"/>
    <x v="1"/>
    <s v="United States"/>
    <x v="46"/>
    <x v="13"/>
    <n v="19711"/>
    <x v="3"/>
    <s v="TEC-AC-10000397"/>
    <x v="2"/>
    <x v="11"/>
    <s v="Perixx PERIBOARD-512B, Ergonomic Split Keyboard"/>
    <n v="104.97"/>
    <n v="3"/>
    <n v="0"/>
    <n v="7.3479000000000028"/>
  </r>
  <r>
    <n v="3065"/>
    <s v="CA-2014-106859"/>
    <x v="3"/>
    <x v="677"/>
    <d v="2014-03-19T00:00:00"/>
    <s v="Second Class"/>
    <x v="682"/>
    <s v="Benjamin Farhat"/>
    <x v="2"/>
    <s v="United States"/>
    <x v="305"/>
    <x v="27"/>
    <n v="87105"/>
    <x v="1"/>
    <s v="OFF-ST-10000615"/>
    <x v="1"/>
    <x v="4"/>
    <s v="SimpliFile Personal File, Black Granite, 15w x 6-15/16d x 11-1/4h"/>
    <n v="90.8"/>
    <n v="8"/>
    <n v="0"/>
    <n v="25.424000000000007"/>
  </r>
  <r>
    <n v="3066"/>
    <s v="CA-2014-106859"/>
    <x v="3"/>
    <x v="677"/>
    <d v="2014-03-19T00:00:00"/>
    <s v="Second Class"/>
    <x v="682"/>
    <s v="Benjamin Farhat"/>
    <x v="2"/>
    <s v="United States"/>
    <x v="305"/>
    <x v="27"/>
    <n v="87105"/>
    <x v="1"/>
    <s v="TEC-PH-10004531"/>
    <x v="2"/>
    <x v="7"/>
    <s v="OtterBox Commuter Series Case - iPhone 5 &amp; 5s"/>
    <n v="140.73599999999999"/>
    <n v="8"/>
    <n v="0.2"/>
    <n v="49.257599999999996"/>
  </r>
  <r>
    <n v="3067"/>
    <s v="CA-2014-106859"/>
    <x v="3"/>
    <x v="677"/>
    <d v="2014-03-19T00:00:00"/>
    <s v="Second Class"/>
    <x v="682"/>
    <s v="Benjamin Farhat"/>
    <x v="2"/>
    <s v="United States"/>
    <x v="305"/>
    <x v="27"/>
    <n v="87105"/>
    <x v="1"/>
    <s v="TEC-AC-10004001"/>
    <x v="2"/>
    <x v="11"/>
    <s v="Logitech Wireless Headset H600 Over-The-Head Design"/>
    <n v="214.95000000000002"/>
    <n v="5"/>
    <n v="0"/>
    <n v="88.129500000000007"/>
  </r>
  <r>
    <n v="3068"/>
    <s v="CA-2014-106859"/>
    <x v="3"/>
    <x v="677"/>
    <d v="2014-03-19T00:00:00"/>
    <s v="Second Class"/>
    <x v="682"/>
    <s v="Benjamin Farhat"/>
    <x v="2"/>
    <s v="United States"/>
    <x v="305"/>
    <x v="27"/>
    <n v="87105"/>
    <x v="1"/>
    <s v="OFF-PA-10001534"/>
    <x v="1"/>
    <x v="10"/>
    <s v="Xerox 230"/>
    <n v="45.36"/>
    <n v="7"/>
    <n v="0"/>
    <n v="21.772800000000004"/>
  </r>
  <r>
    <n v="3069"/>
    <s v="CA-2014-106859"/>
    <x v="3"/>
    <x v="677"/>
    <d v="2014-03-19T00:00:00"/>
    <s v="Second Class"/>
    <x v="682"/>
    <s v="Benjamin Farhat"/>
    <x v="2"/>
    <s v="United States"/>
    <x v="305"/>
    <x v="27"/>
    <n v="87105"/>
    <x v="1"/>
    <s v="OFF-PA-10001815"/>
    <x v="1"/>
    <x v="10"/>
    <s v="Xerox 1885"/>
    <n v="288.24"/>
    <n v="6"/>
    <n v="0"/>
    <n v="138.35519999999997"/>
  </r>
  <r>
    <n v="3070"/>
    <s v="US-2014-120089"/>
    <x v="3"/>
    <x v="329"/>
    <d v="2014-12-01T00:00:00"/>
    <s v="Same Day"/>
    <x v="529"/>
    <s v="Max Ludwig"/>
    <x v="2"/>
    <s v="United States"/>
    <x v="167"/>
    <x v="24"/>
    <n v="43615"/>
    <x v="3"/>
    <s v="OFF-AP-10003779"/>
    <x v="1"/>
    <x v="9"/>
    <s v="Kensington 7 Outlet MasterPiece Power Center with Fax/Phone Line Protection"/>
    <n v="663.93600000000004"/>
    <n v="4"/>
    <n v="0.2"/>
    <n v="82.991999999999877"/>
  </r>
  <r>
    <n v="3071"/>
    <s v="CA-2011-119375"/>
    <x v="2"/>
    <x v="664"/>
    <d v="2011-11-22T00:00:00"/>
    <s v="Standard Class"/>
    <x v="289"/>
    <s v="Yoseph Carroll"/>
    <x v="1"/>
    <s v="United States"/>
    <x v="46"/>
    <x v="13"/>
    <n v="19711"/>
    <x v="3"/>
    <s v="OFF-ST-10002011"/>
    <x v="1"/>
    <x v="4"/>
    <s v="Smead Adjustable Mobile File Trolley with Lockable Top"/>
    <n v="2934.33"/>
    <n v="7"/>
    <n v="0"/>
    <n v="792.26910000000021"/>
  </r>
  <r>
    <n v="3072"/>
    <s v="CA-2011-119375"/>
    <x v="2"/>
    <x v="664"/>
    <d v="2011-11-22T00:00:00"/>
    <s v="Standard Class"/>
    <x v="289"/>
    <s v="Yoseph Carroll"/>
    <x v="1"/>
    <s v="United States"/>
    <x v="46"/>
    <x v="13"/>
    <n v="19711"/>
    <x v="3"/>
    <s v="FUR-FU-10002379"/>
    <x v="0"/>
    <x v="5"/>
    <s v="Eldon Econocleat Chair Mats for Low Pile Carpets"/>
    <n v="124.41"/>
    <n v="3"/>
    <n v="0"/>
    <n v="14.929199999999994"/>
  </r>
  <r>
    <n v="3073"/>
    <s v="CA-2011-119375"/>
    <x v="2"/>
    <x v="664"/>
    <d v="2011-11-22T00:00:00"/>
    <s v="Standard Class"/>
    <x v="289"/>
    <s v="Yoseph Carroll"/>
    <x v="1"/>
    <s v="United States"/>
    <x v="46"/>
    <x v="13"/>
    <n v="19711"/>
    <x v="3"/>
    <s v="OFF-AR-10003752"/>
    <x v="1"/>
    <x v="6"/>
    <s v="Deluxe Chalkboard Eraser Cleaner"/>
    <n v="57.75"/>
    <n v="5"/>
    <n v="0"/>
    <n v="26.564999999999998"/>
  </r>
  <r>
    <n v="3074"/>
    <s v="CA-2013-125206"/>
    <x v="0"/>
    <x v="835"/>
    <d v="2013-01-05T00:00:00"/>
    <s v="First Class"/>
    <x v="235"/>
    <s v="Lena Radford"/>
    <x v="0"/>
    <s v="United States"/>
    <x v="1"/>
    <x v="1"/>
    <n v="90045"/>
    <x v="1"/>
    <s v="OFF-ST-10003692"/>
    <x v="1"/>
    <x v="4"/>
    <s v="Recycled Steel Personal File for Hanging File Folders"/>
    <n v="114.46"/>
    <n v="2"/>
    <n v="0"/>
    <n v="28.614999999999995"/>
  </r>
  <r>
    <n v="3075"/>
    <s v="CA-2012-126137"/>
    <x v="1"/>
    <x v="292"/>
    <d v="2012-10-08T00:00:00"/>
    <s v="Standard Class"/>
    <x v="94"/>
    <s v="Bruce Stewart"/>
    <x v="0"/>
    <s v="United States"/>
    <x v="1"/>
    <x v="1"/>
    <n v="90032"/>
    <x v="1"/>
    <s v="FUR-BO-10004409"/>
    <x v="0"/>
    <x v="0"/>
    <s v="Safco Value Mate Series Steel Bookcases, Baked Enamel Finish on Steel, Gray"/>
    <n v="120.666"/>
    <n v="2"/>
    <n v="0.15"/>
    <n v="18.454800000000002"/>
  </r>
  <r>
    <n v="3076"/>
    <s v="CA-2011-143903"/>
    <x v="2"/>
    <x v="836"/>
    <d v="2011-07-24T00:00:00"/>
    <s v="Standard Class"/>
    <x v="454"/>
    <s v="Katherine Murray"/>
    <x v="2"/>
    <s v="United States"/>
    <x v="61"/>
    <x v="5"/>
    <n v="75217"/>
    <x v="2"/>
    <s v="OFF-ST-10003306"/>
    <x v="1"/>
    <x v="4"/>
    <s v="Letter Size Cart"/>
    <n v="342.86400000000003"/>
    <n v="3"/>
    <n v="0.2"/>
    <n v="38.572199999999953"/>
  </r>
  <r>
    <n v="3077"/>
    <s v="CA-2011-143903"/>
    <x v="2"/>
    <x v="836"/>
    <d v="2011-07-24T00:00:00"/>
    <s v="Standard Class"/>
    <x v="454"/>
    <s v="Katherine Murray"/>
    <x v="2"/>
    <s v="United States"/>
    <x v="61"/>
    <x v="5"/>
    <n v="75217"/>
    <x v="2"/>
    <s v="FUR-FU-10003724"/>
    <x v="0"/>
    <x v="5"/>
    <s v="Westinghouse Clip-On Gooseneck Lamps"/>
    <n v="16.739999999999998"/>
    <n v="5"/>
    <n v="0.6"/>
    <n v="-14.228999999999997"/>
  </r>
  <r>
    <n v="3078"/>
    <s v="CA-2011-143903"/>
    <x v="2"/>
    <x v="836"/>
    <d v="2011-07-24T00:00:00"/>
    <s v="Standard Class"/>
    <x v="454"/>
    <s v="Katherine Murray"/>
    <x v="2"/>
    <s v="United States"/>
    <x v="61"/>
    <x v="5"/>
    <n v="75217"/>
    <x v="2"/>
    <s v="FUR-CH-10002024"/>
    <x v="0"/>
    <x v="1"/>
    <s v="HON 5400 Series Task Chairs for Big and Tall"/>
    <n v="981.37199999999996"/>
    <n v="2"/>
    <n v="0.3"/>
    <n v="-140.19599999999997"/>
  </r>
  <r>
    <n v="3079"/>
    <s v="CA-2011-104780"/>
    <x v="2"/>
    <x v="371"/>
    <d v="2011-05-25T00:00:00"/>
    <s v="Standard Class"/>
    <x v="404"/>
    <s v="Bradley Talbott"/>
    <x v="2"/>
    <s v="United States"/>
    <x v="70"/>
    <x v="1"/>
    <n v="92037"/>
    <x v="1"/>
    <s v="OFF-AR-10003514"/>
    <x v="1"/>
    <x v="6"/>
    <s v="4009 Highlighters by Sanford"/>
    <n v="31.84"/>
    <n v="8"/>
    <n v="0"/>
    <n v="10.507199999999997"/>
  </r>
  <r>
    <n v="3080"/>
    <s v="CA-2014-101182"/>
    <x v="3"/>
    <x v="507"/>
    <d v="2014-09-06T00:00:00"/>
    <s v="First Class"/>
    <x v="683"/>
    <s v="Katrina Bavinger"/>
    <x v="2"/>
    <s v="United States"/>
    <x v="339"/>
    <x v="1"/>
    <n v="92307"/>
    <x v="1"/>
    <s v="OFF-PA-10001800"/>
    <x v="1"/>
    <x v="10"/>
    <s v="Xerox 220"/>
    <n v="12.96"/>
    <n v="2"/>
    <n v="0"/>
    <n v="6.2208000000000006"/>
  </r>
  <r>
    <n v="3081"/>
    <s v="CA-2014-101182"/>
    <x v="3"/>
    <x v="507"/>
    <d v="2014-09-06T00:00:00"/>
    <s v="First Class"/>
    <x v="683"/>
    <s v="Katrina Bavinger"/>
    <x v="2"/>
    <s v="United States"/>
    <x v="339"/>
    <x v="1"/>
    <n v="92307"/>
    <x v="1"/>
    <s v="TEC-PH-10003589"/>
    <x v="2"/>
    <x v="7"/>
    <s v="invisibleSHIELD by ZAGG Smudge-Free Screen Protector"/>
    <n v="43.176000000000002"/>
    <n v="3"/>
    <n v="0.2"/>
    <n v="15.111599999999999"/>
  </r>
  <r>
    <n v="3082"/>
    <s v="US-2014-132297"/>
    <x v="3"/>
    <x v="837"/>
    <d v="2014-06-03T00:00:00"/>
    <s v="Standard Class"/>
    <x v="108"/>
    <s v="Dianna Wilson"/>
    <x v="2"/>
    <s v="United States"/>
    <x v="103"/>
    <x v="0"/>
    <n v="40214"/>
    <x v="0"/>
    <s v="OFF-BI-10003364"/>
    <x v="1"/>
    <x v="8"/>
    <s v="Binding Machine Supplies"/>
    <n v="58.34"/>
    <n v="2"/>
    <n v="0"/>
    <n v="28.0032"/>
  </r>
  <r>
    <n v="3083"/>
    <s v="US-2014-132297"/>
    <x v="3"/>
    <x v="837"/>
    <d v="2014-06-03T00:00:00"/>
    <s v="Standard Class"/>
    <x v="108"/>
    <s v="Dianna Wilson"/>
    <x v="2"/>
    <s v="United States"/>
    <x v="103"/>
    <x v="0"/>
    <n v="40214"/>
    <x v="0"/>
    <s v="TEC-PH-10002834"/>
    <x v="2"/>
    <x v="7"/>
    <s v="Google Nexus 5"/>
    <n v="539.97"/>
    <n v="3"/>
    <n v="0"/>
    <n v="134.99250000000001"/>
  </r>
  <r>
    <n v="3084"/>
    <s v="CA-2011-100328"/>
    <x v="2"/>
    <x v="838"/>
    <d v="2011-02-04T00:00:00"/>
    <s v="Standard Class"/>
    <x v="209"/>
    <s v="Jasper Cacioppo"/>
    <x v="0"/>
    <s v="United States"/>
    <x v="20"/>
    <x v="15"/>
    <n v="10024"/>
    <x v="3"/>
    <s v="OFF-BI-10000343"/>
    <x v="1"/>
    <x v="8"/>
    <s v="Pressboard Covers with Storage Hooks, 9 1/2&quot; x 11&quot;, Light Blue"/>
    <n v="3.9280000000000004"/>
    <n v="1"/>
    <n v="0.2"/>
    <n v="1.3256999999999999"/>
  </r>
  <r>
    <n v="3085"/>
    <s v="CA-2014-118773"/>
    <x v="3"/>
    <x v="839"/>
    <d v="2014-02-15T00:00:00"/>
    <s v="Standard Class"/>
    <x v="599"/>
    <s v="Tom Prescott"/>
    <x v="0"/>
    <s v="United States"/>
    <x v="12"/>
    <x v="5"/>
    <n v="77070"/>
    <x v="2"/>
    <s v="OFF-BI-10004584"/>
    <x v="1"/>
    <x v="8"/>
    <s v="GBC ProClick 150 Presentation Binding System"/>
    <n v="252.78399999999996"/>
    <n v="4"/>
    <n v="0.8"/>
    <n v="-417.09360000000004"/>
  </r>
  <r>
    <n v="3086"/>
    <s v="CA-2014-118773"/>
    <x v="3"/>
    <x v="839"/>
    <d v="2014-02-15T00:00:00"/>
    <s v="Standard Class"/>
    <x v="599"/>
    <s v="Tom Prescott"/>
    <x v="0"/>
    <s v="United States"/>
    <x v="12"/>
    <x v="5"/>
    <n v="77070"/>
    <x v="2"/>
    <s v="TEC-AC-10002402"/>
    <x v="2"/>
    <x v="11"/>
    <s v="Razer Kraken PRO Over Ear PC and Music Headset"/>
    <n v="127.98399999999999"/>
    <n v="2"/>
    <n v="0.2"/>
    <n v="15.997999999999987"/>
  </r>
  <r>
    <n v="3087"/>
    <s v="CA-2014-118773"/>
    <x v="3"/>
    <x v="839"/>
    <d v="2014-02-15T00:00:00"/>
    <s v="Standard Class"/>
    <x v="599"/>
    <s v="Tom Prescott"/>
    <x v="0"/>
    <s v="United States"/>
    <x v="12"/>
    <x v="5"/>
    <n v="77070"/>
    <x v="2"/>
    <s v="FUR-FU-10000550"/>
    <x v="0"/>
    <x v="5"/>
    <s v="Stacking Trays by OIC"/>
    <n v="3.9840000000000004"/>
    <n v="2"/>
    <n v="0.6"/>
    <n v="-2.6892000000000005"/>
  </r>
  <r>
    <n v="3088"/>
    <s v="CA-2014-118773"/>
    <x v="3"/>
    <x v="839"/>
    <d v="2014-02-15T00:00:00"/>
    <s v="Standard Class"/>
    <x v="599"/>
    <s v="Tom Prescott"/>
    <x v="0"/>
    <s v="United States"/>
    <x v="12"/>
    <x v="5"/>
    <n v="77070"/>
    <x v="2"/>
    <s v="OFF-AP-10000055"/>
    <x v="1"/>
    <x v="9"/>
    <s v="Belkin F9S820V06 8 Outlet Surge"/>
    <n v="12.991999999999996"/>
    <n v="2"/>
    <n v="0.8"/>
    <n v="-32.480000000000004"/>
  </r>
  <r>
    <n v="3089"/>
    <s v="US-2014-159205"/>
    <x v="3"/>
    <x v="185"/>
    <d v="2014-04-03T00:00:00"/>
    <s v="Second Class"/>
    <x v="626"/>
    <s v="Daniel Byrd"/>
    <x v="2"/>
    <s v="United States"/>
    <x v="0"/>
    <x v="0"/>
    <n v="42420"/>
    <x v="0"/>
    <s v="FUR-FU-10001591"/>
    <x v="0"/>
    <x v="5"/>
    <s v="Advantus Panel Wall Certificate Holder - 8.5x11"/>
    <n v="61"/>
    <n v="5"/>
    <n v="0"/>
    <n v="25.620000000000005"/>
  </r>
  <r>
    <n v="3090"/>
    <s v="US-2014-159205"/>
    <x v="3"/>
    <x v="185"/>
    <d v="2014-04-03T00:00:00"/>
    <s v="Second Class"/>
    <x v="626"/>
    <s v="Daniel Byrd"/>
    <x v="2"/>
    <s v="United States"/>
    <x v="0"/>
    <x v="0"/>
    <n v="42420"/>
    <x v="0"/>
    <s v="TEC-PH-10000526"/>
    <x v="2"/>
    <x v="7"/>
    <s v="Vtech CS6719"/>
    <n v="671.93"/>
    <n v="7"/>
    <n v="0"/>
    <n v="188.1404"/>
  </r>
  <r>
    <n v="3091"/>
    <s v="CA-2013-112123"/>
    <x v="0"/>
    <x v="840"/>
    <d v="2013-03-09T00:00:00"/>
    <s v="Standard Class"/>
    <x v="3"/>
    <s v="Brosina Hoffman"/>
    <x v="0"/>
    <s v="United States"/>
    <x v="46"/>
    <x v="13"/>
    <n v="19711"/>
    <x v="3"/>
    <s v="OFF-BI-10001071"/>
    <x v="1"/>
    <x v="8"/>
    <s v="GBC ProClick Punch Binding System"/>
    <n v="447.85999999999996"/>
    <n v="7"/>
    <n v="0"/>
    <n v="219.45140000000001"/>
  </r>
  <r>
    <n v="3092"/>
    <s v="CA-2013-112123"/>
    <x v="0"/>
    <x v="840"/>
    <d v="2013-03-09T00:00:00"/>
    <s v="Standard Class"/>
    <x v="3"/>
    <s v="Brosina Hoffman"/>
    <x v="0"/>
    <s v="United States"/>
    <x v="46"/>
    <x v="13"/>
    <n v="19711"/>
    <x v="3"/>
    <s v="TEC-PH-10001557"/>
    <x v="2"/>
    <x v="7"/>
    <s v="Pyle PMP37LED"/>
    <n v="479.95"/>
    <n v="5"/>
    <n v="0"/>
    <n v="129.5865"/>
  </r>
  <r>
    <n v="3093"/>
    <s v="CA-2013-112123"/>
    <x v="0"/>
    <x v="840"/>
    <d v="2013-03-09T00:00:00"/>
    <s v="Standard Class"/>
    <x v="3"/>
    <s v="Brosina Hoffman"/>
    <x v="0"/>
    <s v="United States"/>
    <x v="46"/>
    <x v="13"/>
    <n v="19711"/>
    <x v="3"/>
    <s v="OFF-PA-10001977"/>
    <x v="1"/>
    <x v="10"/>
    <s v="Xerox 194"/>
    <n v="166.44"/>
    <n v="3"/>
    <n v="0"/>
    <n v="79.891199999999998"/>
  </r>
  <r>
    <n v="3094"/>
    <s v="CA-2012-114468"/>
    <x v="1"/>
    <x v="841"/>
    <d v="2012-08-23T00:00:00"/>
    <s v="Same Day"/>
    <x v="143"/>
    <s v="Tamara Dahlen"/>
    <x v="0"/>
    <s v="United States"/>
    <x v="348"/>
    <x v="10"/>
    <n v="60440"/>
    <x v="2"/>
    <s v="OFF-SU-10004231"/>
    <x v="1"/>
    <x v="14"/>
    <s v="Acme Tagit Stainless Steel Antibacterial Scissors"/>
    <n v="31.680000000000003"/>
    <n v="4"/>
    <n v="0.2"/>
    <n v="2.7719999999999994"/>
  </r>
  <r>
    <n v="3095"/>
    <s v="CA-2012-114468"/>
    <x v="1"/>
    <x v="841"/>
    <d v="2012-08-23T00:00:00"/>
    <s v="Same Day"/>
    <x v="143"/>
    <s v="Tamara Dahlen"/>
    <x v="0"/>
    <s v="United States"/>
    <x v="348"/>
    <x v="10"/>
    <n v="60440"/>
    <x v="2"/>
    <s v="OFF-PA-10000809"/>
    <x v="1"/>
    <x v="10"/>
    <s v="Xerox 206"/>
    <n v="10.368000000000002"/>
    <n v="2"/>
    <n v="0.2"/>
    <n v="3.6288"/>
  </r>
  <r>
    <n v="3096"/>
    <s v="CA-2012-114468"/>
    <x v="1"/>
    <x v="841"/>
    <d v="2012-08-23T00:00:00"/>
    <s v="Same Day"/>
    <x v="143"/>
    <s v="Tamara Dahlen"/>
    <x v="0"/>
    <s v="United States"/>
    <x v="348"/>
    <x v="10"/>
    <n v="60440"/>
    <x v="2"/>
    <s v="OFF-FA-10003021"/>
    <x v="1"/>
    <x v="13"/>
    <s v="Staples"/>
    <n v="12.032"/>
    <n v="8"/>
    <n v="0.2"/>
    <n v="2.2559999999999993"/>
  </r>
  <r>
    <n v="3097"/>
    <s v="CA-2012-114468"/>
    <x v="1"/>
    <x v="841"/>
    <d v="2012-08-23T00:00:00"/>
    <s v="Same Day"/>
    <x v="143"/>
    <s v="Tamara Dahlen"/>
    <x v="0"/>
    <s v="United States"/>
    <x v="348"/>
    <x v="10"/>
    <n v="60440"/>
    <x v="2"/>
    <s v="OFF-AP-10000696"/>
    <x v="1"/>
    <x v="9"/>
    <s v="Holmes Odor Grabber"/>
    <n v="5.7679999999999989"/>
    <n v="2"/>
    <n v="0.8"/>
    <n v="-13.554800000000004"/>
  </r>
  <r>
    <n v="3098"/>
    <s v="CA-2014-135692"/>
    <x v="3"/>
    <x v="842"/>
    <d v="2014-05-02T00:00:00"/>
    <s v="Standard Class"/>
    <x v="51"/>
    <s v="Cynthia Voltz"/>
    <x v="1"/>
    <s v="United States"/>
    <x v="5"/>
    <x v="5"/>
    <n v="76106"/>
    <x v="2"/>
    <s v="OFF-LA-10001158"/>
    <x v="1"/>
    <x v="2"/>
    <s v="Avery Address/Shipping Labels for Typewriters, 4&quot; x 2&quot;"/>
    <n v="33.119999999999997"/>
    <n v="4"/>
    <n v="0.2"/>
    <n v="11.592000000000001"/>
  </r>
  <r>
    <n v="3099"/>
    <s v="CA-2014-135692"/>
    <x v="3"/>
    <x v="842"/>
    <d v="2014-05-02T00:00:00"/>
    <s v="Standard Class"/>
    <x v="51"/>
    <s v="Cynthia Voltz"/>
    <x v="1"/>
    <s v="United States"/>
    <x v="5"/>
    <x v="5"/>
    <n v="76106"/>
    <x v="2"/>
    <s v="FUR-BO-10002268"/>
    <x v="0"/>
    <x v="0"/>
    <s v="Sauder Barrister Bookcases"/>
    <n v="220.26559999999998"/>
    <n v="4"/>
    <n v="0.32"/>
    <n v="-42.1096"/>
  </r>
  <r>
    <n v="3100"/>
    <s v="CA-2014-131233"/>
    <x v="3"/>
    <x v="349"/>
    <d v="2014-04-20T00:00:00"/>
    <s v="Standard Class"/>
    <x v="394"/>
    <s v="Christine Sundaresam"/>
    <x v="0"/>
    <s v="United States"/>
    <x v="20"/>
    <x v="15"/>
    <n v="10024"/>
    <x v="3"/>
    <s v="OFF-BI-10000829"/>
    <x v="1"/>
    <x v="8"/>
    <s v="Avery Non-Stick Binders"/>
    <n v="10.776000000000002"/>
    <n v="3"/>
    <n v="0.2"/>
    <n v="3.5021999999999989"/>
  </r>
  <r>
    <n v="3101"/>
    <s v="CA-2014-131233"/>
    <x v="3"/>
    <x v="349"/>
    <d v="2014-04-20T00:00:00"/>
    <s v="Standard Class"/>
    <x v="394"/>
    <s v="Christine Sundaresam"/>
    <x v="0"/>
    <s v="United States"/>
    <x v="20"/>
    <x v="15"/>
    <n v="10024"/>
    <x v="3"/>
    <s v="FUR-BO-10003441"/>
    <x v="0"/>
    <x v="0"/>
    <s v="Bush Westfield Collection Bookcases, Fully Assembled"/>
    <n v="242.35200000000003"/>
    <n v="3"/>
    <n v="0.2"/>
    <n v="9.0881999999999721"/>
  </r>
  <r>
    <n v="3102"/>
    <s v="CA-2014-119578"/>
    <x v="3"/>
    <x v="66"/>
    <d v="2014-12-28T00:00:00"/>
    <s v="Second Class"/>
    <x v="684"/>
    <s v="Jason Gross"/>
    <x v="1"/>
    <s v="United States"/>
    <x v="205"/>
    <x v="34"/>
    <n v="2908"/>
    <x v="3"/>
    <s v="OFF-SU-10003505"/>
    <x v="1"/>
    <x v="14"/>
    <s v="Premier Electric Letter Opener"/>
    <n v="695.16"/>
    <n v="6"/>
    <n v="0"/>
    <n v="34.757999999999953"/>
  </r>
  <r>
    <n v="3103"/>
    <s v="CA-2014-119578"/>
    <x v="3"/>
    <x v="66"/>
    <d v="2014-12-28T00:00:00"/>
    <s v="Second Class"/>
    <x v="684"/>
    <s v="Jason Gross"/>
    <x v="1"/>
    <s v="United States"/>
    <x v="205"/>
    <x v="34"/>
    <n v="2908"/>
    <x v="3"/>
    <s v="FUR-BO-10003660"/>
    <x v="0"/>
    <x v="0"/>
    <s v="Bush Cubix Collection Bookcases, Fully Assembled"/>
    <n v="220.98"/>
    <n v="1"/>
    <n v="0"/>
    <n v="50.825400000000002"/>
  </r>
  <r>
    <n v="3104"/>
    <s v="CA-2013-124562"/>
    <x v="0"/>
    <x v="16"/>
    <d v="2013-12-13T00:00:00"/>
    <s v="Standard Class"/>
    <x v="655"/>
    <s v="Julie Prescott"/>
    <x v="2"/>
    <s v="United States"/>
    <x v="38"/>
    <x v="24"/>
    <n v="43229"/>
    <x v="3"/>
    <s v="OFF-BI-10001267"/>
    <x v="1"/>
    <x v="8"/>
    <s v="Universal Recycled Hanging Pressboard Report Binders, Letter Size"/>
    <n v="12.957000000000001"/>
    <n v="7"/>
    <n v="0.7"/>
    <n v="-9.5018000000000029"/>
  </r>
  <r>
    <n v="3105"/>
    <s v="US-2014-140074"/>
    <x v="3"/>
    <x v="721"/>
    <d v="2014-03-30T00:00:00"/>
    <s v="Standard Class"/>
    <x v="685"/>
    <s v="Erin Creighton"/>
    <x v="0"/>
    <s v="United States"/>
    <x v="20"/>
    <x v="15"/>
    <n v="10024"/>
    <x v="3"/>
    <s v="OFF-PA-10002741"/>
    <x v="1"/>
    <x v="10"/>
    <s v="Xerox 1980"/>
    <n v="25.68"/>
    <n v="6"/>
    <n v="0"/>
    <n v="11.555999999999997"/>
  </r>
  <r>
    <n v="3106"/>
    <s v="CA-2013-103037"/>
    <x v="0"/>
    <x v="197"/>
    <d v="2013-07-30T00:00:00"/>
    <s v="Standard Class"/>
    <x v="175"/>
    <s v="Ken Heidel"/>
    <x v="1"/>
    <s v="United States"/>
    <x v="12"/>
    <x v="5"/>
    <n v="77070"/>
    <x v="2"/>
    <s v="OFF-LA-10004345"/>
    <x v="1"/>
    <x v="2"/>
    <s v="Avery 493"/>
    <n v="15.712000000000002"/>
    <n v="4"/>
    <n v="0.2"/>
    <n v="5.6955999999999989"/>
  </r>
  <r>
    <n v="3107"/>
    <s v="CA-2014-127460"/>
    <x v="3"/>
    <x v="815"/>
    <d v="2014-07-15T00:00:00"/>
    <s v="Standard Class"/>
    <x v="435"/>
    <s v="Frank Gastineau"/>
    <x v="2"/>
    <s v="United States"/>
    <x v="34"/>
    <x v="10"/>
    <n v="60505"/>
    <x v="2"/>
    <s v="OFF-ST-10004340"/>
    <x v="1"/>
    <x v="4"/>
    <s v="Fellowes Mobile File Cart, Black"/>
    <n v="298.464"/>
    <n v="6"/>
    <n v="0.2"/>
    <n v="26.115600000000015"/>
  </r>
  <r>
    <n v="3108"/>
    <s v="CA-2013-121671"/>
    <x v="0"/>
    <x v="19"/>
    <d v="2013-07-23T00:00:00"/>
    <s v="Standard Class"/>
    <x v="4"/>
    <s v="Andrew Allen"/>
    <x v="0"/>
    <s v="United States"/>
    <x v="24"/>
    <x v="25"/>
    <n v="65807"/>
    <x v="2"/>
    <s v="OFF-PA-10001471"/>
    <x v="1"/>
    <x v="10"/>
    <s v="Strathmore Photo Frame Cards"/>
    <n v="21.93"/>
    <n v="3"/>
    <n v="0"/>
    <n v="10.087799999999998"/>
  </r>
  <r>
    <n v="3109"/>
    <s v="CA-2013-121671"/>
    <x v="0"/>
    <x v="19"/>
    <d v="2013-07-23T00:00:00"/>
    <s v="Standard Class"/>
    <x v="4"/>
    <s v="Andrew Allen"/>
    <x v="0"/>
    <s v="United States"/>
    <x v="24"/>
    <x v="25"/>
    <n v="65807"/>
    <x v="2"/>
    <s v="OFF-ST-10002344"/>
    <x v="1"/>
    <x v="4"/>
    <s v="Carina 42&quot;Hx23 3/4&quot;W Media Storage Unit"/>
    <n v="242.94"/>
    <n v="3"/>
    <n v="0"/>
    <n v="4.8588000000000164"/>
  </r>
  <r>
    <n v="3110"/>
    <s v="CA-2013-121671"/>
    <x v="0"/>
    <x v="19"/>
    <d v="2013-07-23T00:00:00"/>
    <s v="Standard Class"/>
    <x v="4"/>
    <s v="Andrew Allen"/>
    <x v="0"/>
    <s v="United States"/>
    <x v="24"/>
    <x v="25"/>
    <n v="65807"/>
    <x v="2"/>
    <s v="OFF-PA-10001892"/>
    <x v="1"/>
    <x v="10"/>
    <s v="Rediform Wirebound &quot;Phone Memo&quot; Message Book, 11 x 5-3/4"/>
    <n v="7.64"/>
    <n v="1"/>
    <n v="0"/>
    <n v="3.7435999999999998"/>
  </r>
  <r>
    <n v="3111"/>
    <s v="CA-2013-121671"/>
    <x v="0"/>
    <x v="19"/>
    <d v="2013-07-23T00:00:00"/>
    <s v="Standard Class"/>
    <x v="4"/>
    <s v="Andrew Allen"/>
    <x v="0"/>
    <s v="United States"/>
    <x v="24"/>
    <x v="25"/>
    <n v="65807"/>
    <x v="2"/>
    <s v="OFF-PA-10001934"/>
    <x v="1"/>
    <x v="10"/>
    <s v="Xerox 1993"/>
    <n v="51.84"/>
    <n v="8"/>
    <n v="0"/>
    <n v="25.401600000000002"/>
  </r>
  <r>
    <n v="3112"/>
    <s v="CA-2013-121671"/>
    <x v="0"/>
    <x v="19"/>
    <d v="2013-07-23T00:00:00"/>
    <s v="Standard Class"/>
    <x v="4"/>
    <s v="Andrew Allen"/>
    <x v="0"/>
    <s v="United States"/>
    <x v="24"/>
    <x v="25"/>
    <n v="65807"/>
    <x v="2"/>
    <s v="OFF-ST-10000078"/>
    <x v="1"/>
    <x v="4"/>
    <s v="Tennsco 6- and 18-Compartment Lockers"/>
    <n v="265.17"/>
    <n v="1"/>
    <n v="0"/>
    <n v="47.730599999999981"/>
  </r>
  <r>
    <n v="3113"/>
    <s v="CA-2013-150350"/>
    <x v="0"/>
    <x v="828"/>
    <d v="2013-08-31T00:00:00"/>
    <s v="Standard Class"/>
    <x v="474"/>
    <s v="Maxwell Schwartz"/>
    <x v="0"/>
    <s v="United States"/>
    <x v="4"/>
    <x v="4"/>
    <n v="98105"/>
    <x v="1"/>
    <s v="TEC-MA-10001972"/>
    <x v="2"/>
    <x v="15"/>
    <s v="Okidata C331dn Printer"/>
    <n v="837.59999999999991"/>
    <n v="3"/>
    <n v="0.2"/>
    <n v="62.82000000000005"/>
  </r>
  <r>
    <n v="3114"/>
    <s v="CA-2013-150350"/>
    <x v="0"/>
    <x v="828"/>
    <d v="2013-08-31T00:00:00"/>
    <s v="Standard Class"/>
    <x v="474"/>
    <s v="Maxwell Schwartz"/>
    <x v="0"/>
    <s v="United States"/>
    <x v="4"/>
    <x v="4"/>
    <n v="98105"/>
    <x v="1"/>
    <s v="OFF-EN-10002504"/>
    <x v="1"/>
    <x v="12"/>
    <s v="Tyvek  Top-Opening Peel &amp; Seel Envelopes, Plain White"/>
    <n v="135.9"/>
    <n v="5"/>
    <n v="0"/>
    <n v="63.872999999999998"/>
  </r>
  <r>
    <n v="3115"/>
    <s v="CA-2013-150350"/>
    <x v="0"/>
    <x v="828"/>
    <d v="2013-08-31T00:00:00"/>
    <s v="Standard Class"/>
    <x v="474"/>
    <s v="Maxwell Schwartz"/>
    <x v="0"/>
    <s v="United States"/>
    <x v="4"/>
    <x v="4"/>
    <n v="98105"/>
    <x v="1"/>
    <s v="OFF-PA-10002160"/>
    <x v="1"/>
    <x v="10"/>
    <s v="Xerox 1978"/>
    <n v="34.68"/>
    <n v="6"/>
    <n v="0"/>
    <n v="16.993200000000002"/>
  </r>
  <r>
    <n v="3116"/>
    <s v="CA-2013-150350"/>
    <x v="0"/>
    <x v="828"/>
    <d v="2013-08-31T00:00:00"/>
    <s v="Standard Class"/>
    <x v="474"/>
    <s v="Maxwell Schwartz"/>
    <x v="0"/>
    <s v="United States"/>
    <x v="4"/>
    <x v="4"/>
    <n v="98105"/>
    <x v="1"/>
    <s v="FUR-CH-10001973"/>
    <x v="0"/>
    <x v="1"/>
    <s v="Office Star Flex Back Scooter Chair with White Frame"/>
    <n v="532.70400000000006"/>
    <n v="6"/>
    <n v="0.2"/>
    <n v="-39.952800000000025"/>
  </r>
  <r>
    <n v="3117"/>
    <s v="CA-2013-150350"/>
    <x v="0"/>
    <x v="828"/>
    <d v="2013-08-31T00:00:00"/>
    <s v="Standard Class"/>
    <x v="474"/>
    <s v="Maxwell Schwartz"/>
    <x v="0"/>
    <s v="United States"/>
    <x v="4"/>
    <x v="4"/>
    <n v="98105"/>
    <x v="1"/>
    <s v="OFF-AP-10001492"/>
    <x v="1"/>
    <x v="9"/>
    <s v="Acco Six-Outlet Power Strip, 4' Cord Length"/>
    <n v="43.099999999999994"/>
    <n v="5"/>
    <n v="0"/>
    <n v="11.206"/>
  </r>
  <r>
    <n v="3118"/>
    <s v="CA-2013-150350"/>
    <x v="0"/>
    <x v="828"/>
    <d v="2013-08-31T00:00:00"/>
    <s v="Standard Class"/>
    <x v="474"/>
    <s v="Maxwell Schwartz"/>
    <x v="0"/>
    <s v="United States"/>
    <x v="4"/>
    <x v="4"/>
    <n v="98105"/>
    <x v="1"/>
    <s v="OFF-SU-10002189"/>
    <x v="1"/>
    <x v="14"/>
    <s v="Acme Rosewood Handle Letter Opener"/>
    <n v="15.88"/>
    <n v="4"/>
    <n v="0"/>
    <n v="0.15879999999999939"/>
  </r>
  <r>
    <n v="3119"/>
    <s v="CA-2012-121720"/>
    <x v="1"/>
    <x v="832"/>
    <d v="2012-06-12T00:00:00"/>
    <s v="First Class"/>
    <x v="531"/>
    <s v="Jim Epp"/>
    <x v="1"/>
    <s v="United States"/>
    <x v="121"/>
    <x v="2"/>
    <n v="33801"/>
    <x v="0"/>
    <s v="FUR-CH-10003312"/>
    <x v="0"/>
    <x v="1"/>
    <s v="Hon 2090 “Pillow Soft” Series Mid Back Swivel/Tilt Chairs"/>
    <n v="1123.92"/>
    <n v="5"/>
    <n v="0.2"/>
    <n v="-182.63700000000017"/>
  </r>
  <r>
    <n v="3120"/>
    <s v="CA-2012-121720"/>
    <x v="1"/>
    <x v="832"/>
    <d v="2012-06-12T00:00:00"/>
    <s v="First Class"/>
    <x v="531"/>
    <s v="Jim Epp"/>
    <x v="1"/>
    <s v="United States"/>
    <x v="121"/>
    <x v="2"/>
    <n v="33801"/>
    <x v="0"/>
    <s v="TEC-PH-10002496"/>
    <x v="2"/>
    <x v="7"/>
    <s v="Cisco SPA301"/>
    <n v="249.58400000000003"/>
    <n v="2"/>
    <n v="0.2"/>
    <n v="31.197999999999986"/>
  </r>
  <r>
    <n v="3121"/>
    <s v="CA-2012-121720"/>
    <x v="1"/>
    <x v="832"/>
    <d v="2012-06-12T00:00:00"/>
    <s v="First Class"/>
    <x v="531"/>
    <s v="Jim Epp"/>
    <x v="1"/>
    <s v="United States"/>
    <x v="121"/>
    <x v="2"/>
    <n v="33801"/>
    <x v="0"/>
    <s v="FUR-FU-10003464"/>
    <x v="0"/>
    <x v="5"/>
    <s v="Seth Thomas 8 1/2&quot; Cubicle Clock"/>
    <n v="48.671999999999997"/>
    <n v="3"/>
    <n v="0.2"/>
    <n v="7.3007999999999988"/>
  </r>
  <r>
    <n v="3122"/>
    <s v="CA-2012-121720"/>
    <x v="1"/>
    <x v="832"/>
    <d v="2012-06-12T00:00:00"/>
    <s v="First Class"/>
    <x v="531"/>
    <s v="Jim Epp"/>
    <x v="1"/>
    <s v="United States"/>
    <x v="121"/>
    <x v="2"/>
    <n v="33801"/>
    <x v="0"/>
    <s v="OFF-AR-10000380"/>
    <x v="1"/>
    <x v="6"/>
    <s v="Hunt PowerHouse Electric Pencil Sharpener, Blue"/>
    <n v="60.768000000000001"/>
    <n v="2"/>
    <n v="0.2"/>
    <n v="7.5959999999999894"/>
  </r>
  <r>
    <n v="3123"/>
    <s v="CA-2012-121720"/>
    <x v="1"/>
    <x v="832"/>
    <d v="2012-06-12T00:00:00"/>
    <s v="First Class"/>
    <x v="531"/>
    <s v="Jim Epp"/>
    <x v="1"/>
    <s v="United States"/>
    <x v="121"/>
    <x v="2"/>
    <n v="33801"/>
    <x v="0"/>
    <s v="OFF-BI-10004593"/>
    <x v="1"/>
    <x v="8"/>
    <s v="Ibico Laser Imprintable Binding System Covers"/>
    <n v="78.600000000000009"/>
    <n v="5"/>
    <n v="0.7"/>
    <n v="-62.88000000000001"/>
  </r>
  <r>
    <n v="3124"/>
    <s v="CA-2012-121720"/>
    <x v="1"/>
    <x v="832"/>
    <d v="2012-06-12T00:00:00"/>
    <s v="First Class"/>
    <x v="531"/>
    <s v="Jim Epp"/>
    <x v="1"/>
    <s v="United States"/>
    <x v="121"/>
    <x v="2"/>
    <n v="33801"/>
    <x v="0"/>
    <s v="OFF-BI-10001308"/>
    <x v="1"/>
    <x v="8"/>
    <s v="GBC Standard Plastic Binding Systems' Combs"/>
    <n v="3.7680000000000007"/>
    <n v="2"/>
    <n v="0.7"/>
    <n v="-3.1400000000000006"/>
  </r>
  <r>
    <n v="3125"/>
    <s v="CA-2012-121720"/>
    <x v="1"/>
    <x v="832"/>
    <d v="2012-06-12T00:00:00"/>
    <s v="First Class"/>
    <x v="531"/>
    <s v="Jim Epp"/>
    <x v="1"/>
    <s v="United States"/>
    <x v="121"/>
    <x v="2"/>
    <n v="33801"/>
    <x v="0"/>
    <s v="OFF-ST-10001780"/>
    <x v="1"/>
    <x v="4"/>
    <s v="Tennsco 16-Compartment Lockers with Coat Rack"/>
    <n v="1036.624"/>
    <n v="2"/>
    <n v="0.2"/>
    <n v="51.831200000000024"/>
  </r>
  <r>
    <n v="3126"/>
    <s v="CA-2012-121720"/>
    <x v="1"/>
    <x v="832"/>
    <d v="2012-06-12T00:00:00"/>
    <s v="First Class"/>
    <x v="531"/>
    <s v="Jim Epp"/>
    <x v="1"/>
    <s v="United States"/>
    <x v="121"/>
    <x v="2"/>
    <n v="33801"/>
    <x v="0"/>
    <s v="OFF-ST-10003816"/>
    <x v="1"/>
    <x v="4"/>
    <s v="Fellowes High-Stak Drawer Files"/>
    <n v="563.80799999999999"/>
    <n v="4"/>
    <n v="0.2"/>
    <n v="21.142799999999966"/>
  </r>
  <r>
    <n v="3127"/>
    <s v="CA-2014-149895"/>
    <x v="3"/>
    <x v="565"/>
    <d v="2014-09-13T00:00:00"/>
    <s v="Standard Class"/>
    <x v="686"/>
    <s v="Eugene Barchas"/>
    <x v="0"/>
    <s v="United States"/>
    <x v="10"/>
    <x v="9"/>
    <n v="19134"/>
    <x v="3"/>
    <s v="TEC-PH-10002200"/>
    <x v="2"/>
    <x v="7"/>
    <s v="Aastra 6757i CT Wireless VoIP phone"/>
    <n v="258.52799999999996"/>
    <n v="2"/>
    <n v="0.4"/>
    <n v="-47.396800000000013"/>
  </r>
  <r>
    <n v="3128"/>
    <s v="CA-2014-147564"/>
    <x v="3"/>
    <x v="280"/>
    <d v="2014-10-07T00:00:00"/>
    <s v="Standard Class"/>
    <x v="669"/>
    <s v="Becky Pak"/>
    <x v="0"/>
    <s v="United States"/>
    <x v="20"/>
    <x v="15"/>
    <n v="10011"/>
    <x v="3"/>
    <s v="OFF-PA-10004438"/>
    <x v="1"/>
    <x v="10"/>
    <s v="Xerox 1907"/>
    <n v="49.12"/>
    <n v="4"/>
    <n v="0"/>
    <n v="23.086399999999998"/>
  </r>
  <r>
    <n v="3129"/>
    <s v="CA-2011-136399"/>
    <x v="2"/>
    <x v="757"/>
    <d v="2011-12-17T00:00:00"/>
    <s v="First Class"/>
    <x v="385"/>
    <s v="Chad Cunningham"/>
    <x v="2"/>
    <s v="United States"/>
    <x v="1"/>
    <x v="1"/>
    <n v="90049"/>
    <x v="1"/>
    <s v="FUR-FU-10004090"/>
    <x v="0"/>
    <x v="5"/>
    <s v="Executive Impressions 14&quot; Contract Wall Clock"/>
    <n v="44.46"/>
    <n v="2"/>
    <n v="0"/>
    <n v="14.671799999999998"/>
  </r>
  <r>
    <n v="3130"/>
    <s v="CA-2011-136399"/>
    <x v="2"/>
    <x v="757"/>
    <d v="2011-12-17T00:00:00"/>
    <s v="First Class"/>
    <x v="385"/>
    <s v="Chad Cunningham"/>
    <x v="2"/>
    <s v="United States"/>
    <x v="1"/>
    <x v="1"/>
    <n v="90049"/>
    <x v="1"/>
    <s v="FUR-CH-10002602"/>
    <x v="0"/>
    <x v="1"/>
    <s v="DMI Arturo Collection Mission-style Design Wood Chair"/>
    <n v="241.56799999999998"/>
    <n v="2"/>
    <n v="0.2"/>
    <n v="18.11760000000001"/>
  </r>
  <r>
    <n v="3131"/>
    <s v="CA-2011-136399"/>
    <x v="2"/>
    <x v="757"/>
    <d v="2011-12-17T00:00:00"/>
    <s v="First Class"/>
    <x v="385"/>
    <s v="Chad Cunningham"/>
    <x v="2"/>
    <s v="United States"/>
    <x v="1"/>
    <x v="1"/>
    <n v="90049"/>
    <x v="1"/>
    <s v="TEC-AC-10001142"/>
    <x v="2"/>
    <x v="11"/>
    <s v="First Data FD10 PIN Pad"/>
    <n v="395"/>
    <n v="5"/>
    <n v="0"/>
    <n v="39.499999999999957"/>
  </r>
  <r>
    <n v="3132"/>
    <s v="CA-2011-136399"/>
    <x v="2"/>
    <x v="757"/>
    <d v="2011-12-17T00:00:00"/>
    <s v="First Class"/>
    <x v="385"/>
    <s v="Chad Cunningham"/>
    <x v="2"/>
    <s v="United States"/>
    <x v="1"/>
    <x v="1"/>
    <n v="90049"/>
    <x v="1"/>
    <s v="TEC-PH-10004977"/>
    <x v="2"/>
    <x v="7"/>
    <s v="GE 30524EE4"/>
    <n v="627.16800000000012"/>
    <n v="4"/>
    <n v="0.2"/>
    <n v="70.55639999999994"/>
  </r>
  <r>
    <n v="3133"/>
    <s v="CA-2011-107916"/>
    <x v="2"/>
    <x v="829"/>
    <d v="2011-08-26T00:00:00"/>
    <s v="First Class"/>
    <x v="687"/>
    <s v="Jennifer Patt"/>
    <x v="1"/>
    <s v="United States"/>
    <x v="147"/>
    <x v="15"/>
    <n v="11572"/>
    <x v="3"/>
    <s v="FUR-FU-10004586"/>
    <x v="0"/>
    <x v="5"/>
    <s v="G.E. Longer-Life Indoor Recessed Floodlight Bulbs"/>
    <n v="13.28"/>
    <n v="2"/>
    <n v="0"/>
    <n v="6.3743999999999996"/>
  </r>
  <r>
    <n v="3134"/>
    <s v="CA-2011-107916"/>
    <x v="2"/>
    <x v="829"/>
    <d v="2011-08-26T00:00:00"/>
    <s v="First Class"/>
    <x v="687"/>
    <s v="Jennifer Patt"/>
    <x v="1"/>
    <s v="United States"/>
    <x v="147"/>
    <x v="15"/>
    <n v="11572"/>
    <x v="3"/>
    <s v="OFF-BI-10001116"/>
    <x v="1"/>
    <x v="8"/>
    <s v="Wilson Jones 1&quot; Hanging DublLock Ring Binders"/>
    <n v="12.672000000000001"/>
    <n v="3"/>
    <n v="0.2"/>
    <n v="4.4352000000000009"/>
  </r>
  <r>
    <n v="3135"/>
    <s v="CA-2014-164168"/>
    <x v="3"/>
    <x v="105"/>
    <d v="2014-11-19T00:00:00"/>
    <s v="Standard Class"/>
    <x v="60"/>
    <s v="Lindsay Shagiari"/>
    <x v="2"/>
    <s v="United States"/>
    <x v="61"/>
    <x v="5"/>
    <n v="75081"/>
    <x v="2"/>
    <s v="OFF-BI-10000666"/>
    <x v="1"/>
    <x v="8"/>
    <s v="Surelock Post Binders"/>
    <n v="30.559999999999992"/>
    <n v="5"/>
    <n v="0.8"/>
    <n v="-45.840000000000018"/>
  </r>
  <r>
    <n v="3136"/>
    <s v="CA-2014-164168"/>
    <x v="3"/>
    <x v="105"/>
    <d v="2014-11-19T00:00:00"/>
    <s v="Standard Class"/>
    <x v="60"/>
    <s v="Lindsay Shagiari"/>
    <x v="2"/>
    <s v="United States"/>
    <x v="61"/>
    <x v="5"/>
    <n v="75081"/>
    <x v="2"/>
    <s v="OFF-ST-10002583"/>
    <x v="1"/>
    <x v="4"/>
    <s v="Fellowes Neat Ideas Storage Cubes"/>
    <n v="77.951999999999998"/>
    <n v="3"/>
    <n v="0.2"/>
    <n v="-15.590400000000002"/>
  </r>
  <r>
    <n v="3137"/>
    <s v="CA-2014-164168"/>
    <x v="3"/>
    <x v="105"/>
    <d v="2014-11-19T00:00:00"/>
    <s v="Standard Class"/>
    <x v="60"/>
    <s v="Lindsay Shagiari"/>
    <x v="2"/>
    <s v="United States"/>
    <x v="61"/>
    <x v="5"/>
    <n v="75081"/>
    <x v="2"/>
    <s v="TEC-PH-10004908"/>
    <x v="2"/>
    <x v="7"/>
    <s v="Panasonic KX TS3282W Corded phone"/>
    <n v="67.992000000000004"/>
    <n v="1"/>
    <n v="0.2"/>
    <n v="8.4989999999999917"/>
  </r>
  <r>
    <n v="3138"/>
    <s v="CA-2014-164168"/>
    <x v="3"/>
    <x v="105"/>
    <d v="2014-11-19T00:00:00"/>
    <s v="Standard Class"/>
    <x v="60"/>
    <s v="Lindsay Shagiari"/>
    <x v="2"/>
    <s v="United States"/>
    <x v="61"/>
    <x v="5"/>
    <n v="75081"/>
    <x v="2"/>
    <s v="OFF-EN-10001219"/>
    <x v="1"/>
    <x v="12"/>
    <s v="#10- 4 1/8&quot; x 9 1/2&quot; Security-Tint Envelopes"/>
    <n v="12.224"/>
    <n v="2"/>
    <n v="0.2"/>
    <n v="4.4311999999999996"/>
  </r>
  <r>
    <n v="3139"/>
    <s v="CA-2014-164168"/>
    <x v="3"/>
    <x v="105"/>
    <d v="2014-11-19T00:00:00"/>
    <s v="Standard Class"/>
    <x v="60"/>
    <s v="Lindsay Shagiari"/>
    <x v="2"/>
    <s v="United States"/>
    <x v="61"/>
    <x v="5"/>
    <n v="75081"/>
    <x v="2"/>
    <s v="TEC-AC-10004568"/>
    <x v="2"/>
    <x v="11"/>
    <s v="Maxell LTO Ultrium - 800 GB"/>
    <n v="44.783999999999999"/>
    <n v="2"/>
    <n v="0.2"/>
    <n v="-0.55980000000000452"/>
  </r>
  <r>
    <n v="3140"/>
    <s v="CA-2014-164168"/>
    <x v="3"/>
    <x v="105"/>
    <d v="2014-11-19T00:00:00"/>
    <s v="Standard Class"/>
    <x v="60"/>
    <s v="Lindsay Shagiari"/>
    <x v="2"/>
    <s v="United States"/>
    <x v="61"/>
    <x v="5"/>
    <n v="75081"/>
    <x v="2"/>
    <s v="FUR-FU-10001756"/>
    <x v="0"/>
    <x v="5"/>
    <s v="Eldon Expressions Desk Accessory, Wood Photo Frame, Mahogany"/>
    <n v="22.847999999999999"/>
    <n v="3"/>
    <n v="0.6"/>
    <n v="-17.707200000000007"/>
  </r>
  <r>
    <n v="3141"/>
    <s v="CA-2012-112557"/>
    <x v="1"/>
    <x v="334"/>
    <d v="2012-04-28T00:00:00"/>
    <s v="First Class"/>
    <x v="139"/>
    <s v="John Lucas"/>
    <x v="0"/>
    <s v="United States"/>
    <x v="20"/>
    <x v="15"/>
    <n v="10035"/>
    <x v="3"/>
    <s v="OFF-AP-10002311"/>
    <x v="1"/>
    <x v="9"/>
    <s v="Holmes Replacement Filter for HEPA Air Cleaner, Very Large Room, HEPA Filter"/>
    <n v="206.43"/>
    <n v="3"/>
    <n v="0"/>
    <n v="90.829200000000014"/>
  </r>
  <r>
    <n v="3142"/>
    <s v="US-2011-122959"/>
    <x v="2"/>
    <x v="432"/>
    <d v="2011-12-12T00:00:00"/>
    <s v="Same Day"/>
    <x v="388"/>
    <s v="Craig Yedwab"/>
    <x v="1"/>
    <s v="United States"/>
    <x v="52"/>
    <x v="5"/>
    <n v="78207"/>
    <x v="2"/>
    <s v="OFF-BI-10003650"/>
    <x v="1"/>
    <x v="8"/>
    <s v="GBC DocuBind 300 Electric Binding Machine"/>
    <n v="210.39199999999997"/>
    <n v="2"/>
    <n v="0.8"/>
    <n v="-336.62720000000013"/>
  </r>
  <r>
    <n v="3143"/>
    <s v="CA-2014-162572"/>
    <x v="3"/>
    <x v="145"/>
    <d v="2014-09-28T00:00:00"/>
    <s v="Second Class"/>
    <x v="181"/>
    <s v="Raymond Buch"/>
    <x v="0"/>
    <s v="United States"/>
    <x v="74"/>
    <x v="24"/>
    <n v="45231"/>
    <x v="3"/>
    <s v="TEC-AC-10003628"/>
    <x v="2"/>
    <x v="11"/>
    <s v="Logitech 910-002974 M325 Wireless Mouse for Web Scrolling"/>
    <n v="119.96000000000001"/>
    <n v="5"/>
    <n v="0.2"/>
    <n v="35.988000000000007"/>
  </r>
  <r>
    <n v="3144"/>
    <s v="CA-2014-162572"/>
    <x v="3"/>
    <x v="145"/>
    <d v="2014-09-28T00:00:00"/>
    <s v="Second Class"/>
    <x v="181"/>
    <s v="Raymond Buch"/>
    <x v="0"/>
    <s v="United States"/>
    <x v="74"/>
    <x v="24"/>
    <n v="45231"/>
    <x v="3"/>
    <s v="OFF-AR-10001547"/>
    <x v="1"/>
    <x v="6"/>
    <s v="Newell 311"/>
    <n v="10.608000000000001"/>
    <n v="6"/>
    <n v="0.2"/>
    <n v="0.92819999999999991"/>
  </r>
  <r>
    <n v="3145"/>
    <s v="US-2013-148110"/>
    <x v="0"/>
    <x v="64"/>
    <d v="2013-09-12T00:00:00"/>
    <s v="Standard Class"/>
    <x v="255"/>
    <s v="Anthony Rawles"/>
    <x v="1"/>
    <s v="United States"/>
    <x v="89"/>
    <x v="5"/>
    <n v="78745"/>
    <x v="2"/>
    <s v="FUR-CH-10002647"/>
    <x v="0"/>
    <x v="1"/>
    <s v="Situations Contoured Folding Chairs, 4/Set"/>
    <n v="347.80200000000002"/>
    <n v="7"/>
    <n v="0.3"/>
    <n v="-24.842999999999961"/>
  </r>
  <r>
    <n v="3146"/>
    <s v="CA-2014-131828"/>
    <x v="3"/>
    <x v="512"/>
    <d v="2014-02-14T00:00:00"/>
    <s v="Second Class"/>
    <x v="688"/>
    <s v="Cari Sayre"/>
    <x v="1"/>
    <s v="United States"/>
    <x v="4"/>
    <x v="4"/>
    <n v="98105"/>
    <x v="1"/>
    <s v="FUR-CH-10004495"/>
    <x v="0"/>
    <x v="1"/>
    <s v="Global Leather and Oak Executive Chair, Black"/>
    <n v="963.13600000000008"/>
    <n v="4"/>
    <n v="0.2"/>
    <n v="108.35279999999986"/>
  </r>
  <r>
    <n v="3147"/>
    <s v="CA-2014-131828"/>
    <x v="3"/>
    <x v="512"/>
    <d v="2014-02-14T00:00:00"/>
    <s v="Second Class"/>
    <x v="688"/>
    <s v="Cari Sayre"/>
    <x v="1"/>
    <s v="United States"/>
    <x v="4"/>
    <x v="4"/>
    <n v="98105"/>
    <x v="1"/>
    <s v="TEC-PH-10002923"/>
    <x v="2"/>
    <x v="7"/>
    <s v="Logitech B530 USB Headset - headset - Full size, Binaural"/>
    <n v="88.77600000000001"/>
    <n v="3"/>
    <n v="0.2"/>
    <n v="7.7679000000000009"/>
  </r>
  <r>
    <n v="3148"/>
    <s v="CA-2011-109218"/>
    <x v="2"/>
    <x v="479"/>
    <d v="2011-07-03T00:00:00"/>
    <s v="Second Class"/>
    <x v="255"/>
    <s v="Anthony Rawles"/>
    <x v="1"/>
    <s v="United States"/>
    <x v="1"/>
    <x v="1"/>
    <n v="90004"/>
    <x v="1"/>
    <s v="OFF-AR-10001374"/>
    <x v="1"/>
    <x v="6"/>
    <s v="BIC Brite Liner Highlighters, Chisel Tip"/>
    <n v="32.400000000000006"/>
    <n v="5"/>
    <n v="0"/>
    <n v="10.367999999999999"/>
  </r>
  <r>
    <n v="3149"/>
    <s v="CA-2013-120558"/>
    <x v="0"/>
    <x v="843"/>
    <d v="2013-06-11T00:00:00"/>
    <s v="First Class"/>
    <x v="279"/>
    <s v="Ross DeVincentis"/>
    <x v="2"/>
    <s v="United States"/>
    <x v="20"/>
    <x v="15"/>
    <n v="10035"/>
    <x v="3"/>
    <s v="OFF-PA-10003441"/>
    <x v="1"/>
    <x v="10"/>
    <s v="Xerox 226"/>
    <n v="32.400000000000006"/>
    <n v="5"/>
    <n v="0"/>
    <n v="15.552000000000001"/>
  </r>
  <r>
    <n v="3150"/>
    <s v="US-2011-109036"/>
    <x v="2"/>
    <x v="414"/>
    <d v="2011-12-25T00:00:00"/>
    <s v="Standard Class"/>
    <x v="168"/>
    <s v="Keith Herrera"/>
    <x v="0"/>
    <s v="United States"/>
    <x v="4"/>
    <x v="4"/>
    <n v="98103"/>
    <x v="1"/>
    <s v="OFF-LA-10002043"/>
    <x v="1"/>
    <x v="2"/>
    <s v="Avery 489"/>
    <n v="31.049999999999997"/>
    <n v="3"/>
    <n v="0"/>
    <n v="14.904"/>
  </r>
  <r>
    <n v="3151"/>
    <s v="CA-2012-147830"/>
    <x v="1"/>
    <x v="83"/>
    <d v="2012-12-18T00:00:00"/>
    <s v="First Class"/>
    <x v="173"/>
    <s v="Natalie Fritzler"/>
    <x v="0"/>
    <s v="United States"/>
    <x v="46"/>
    <x v="24"/>
    <n v="43055"/>
    <x v="3"/>
    <s v="TEC-AC-10002049"/>
    <x v="2"/>
    <x v="11"/>
    <s v="Plantronics Savi W720 Multi-Device Wireless Headset System"/>
    <n v="2025.3600000000001"/>
    <n v="6"/>
    <n v="0.2"/>
    <n v="607.60800000000006"/>
  </r>
  <r>
    <n v="3152"/>
    <s v="CA-2012-147830"/>
    <x v="1"/>
    <x v="83"/>
    <d v="2012-12-18T00:00:00"/>
    <s v="First Class"/>
    <x v="173"/>
    <s v="Natalie Fritzler"/>
    <x v="0"/>
    <s v="United States"/>
    <x v="46"/>
    <x v="24"/>
    <n v="43055"/>
    <x v="3"/>
    <s v="TEC-MA-10000418"/>
    <x v="2"/>
    <x v="15"/>
    <s v="Cubify CubeX 3D Printer Double Head Print"/>
    <n v="1799.9940000000001"/>
    <n v="2"/>
    <n v="0.7"/>
    <n v="-2639.9912000000004"/>
  </r>
  <r>
    <n v="3153"/>
    <s v="CA-2012-147830"/>
    <x v="1"/>
    <x v="83"/>
    <d v="2012-12-18T00:00:00"/>
    <s v="First Class"/>
    <x v="173"/>
    <s v="Natalie Fritzler"/>
    <x v="0"/>
    <s v="United States"/>
    <x v="46"/>
    <x v="24"/>
    <n v="43055"/>
    <x v="3"/>
    <s v="TEC-PH-10004908"/>
    <x v="2"/>
    <x v="7"/>
    <s v="Panasonic KX TS3282W Corded phone"/>
    <n v="101.98799999999999"/>
    <n v="2"/>
    <n v="0.4"/>
    <n v="-16.998000000000019"/>
  </r>
  <r>
    <n v="3154"/>
    <s v="CA-2012-147830"/>
    <x v="1"/>
    <x v="83"/>
    <d v="2012-12-18T00:00:00"/>
    <s v="First Class"/>
    <x v="173"/>
    <s v="Natalie Fritzler"/>
    <x v="0"/>
    <s v="United States"/>
    <x v="46"/>
    <x v="24"/>
    <n v="43055"/>
    <x v="3"/>
    <s v="FUR-FU-10004091"/>
    <x v="0"/>
    <x v="5"/>
    <s v="Howard Miller 13&quot; Diameter Goldtone Round Wall Clock"/>
    <n v="262.86399999999998"/>
    <n v="7"/>
    <n v="0.2"/>
    <n v="69.001800000000017"/>
  </r>
  <r>
    <n v="3155"/>
    <s v="CA-2014-150497"/>
    <x v="3"/>
    <x v="228"/>
    <d v="2014-07-25T00:00:00"/>
    <s v="Standard Class"/>
    <x v="416"/>
    <s v="Suzanne McNair"/>
    <x v="1"/>
    <s v="United States"/>
    <x v="349"/>
    <x v="11"/>
    <n v="55369"/>
    <x v="2"/>
    <s v="OFF-BI-10004600"/>
    <x v="1"/>
    <x v="8"/>
    <s v="Ibico Ibimaster 300 Manual Binding System"/>
    <n v="735.98"/>
    <n v="2"/>
    <n v="0"/>
    <n v="331.19099999999997"/>
  </r>
  <r>
    <n v="3156"/>
    <s v="CA-2011-128986"/>
    <x v="2"/>
    <x v="93"/>
    <d v="2011-08-05T00:00:00"/>
    <s v="Second Class"/>
    <x v="689"/>
    <s v="Gary Hansen"/>
    <x v="2"/>
    <s v="United States"/>
    <x v="220"/>
    <x v="16"/>
    <n v="85301"/>
    <x v="1"/>
    <s v="OFF-PA-10001289"/>
    <x v="1"/>
    <x v="10"/>
    <s v="White Computer Printout Paper by Universal"/>
    <n v="93.024000000000001"/>
    <n v="3"/>
    <n v="0.2"/>
    <n v="33.721199999999996"/>
  </r>
  <r>
    <n v="3157"/>
    <s v="CA-2012-139584"/>
    <x v="1"/>
    <x v="252"/>
    <d v="2012-08-28T00:00:00"/>
    <s v="Standard Class"/>
    <x v="613"/>
    <s v="Eleni McCrary"/>
    <x v="1"/>
    <s v="United States"/>
    <x v="20"/>
    <x v="15"/>
    <n v="10009"/>
    <x v="3"/>
    <s v="FUR-TA-10001539"/>
    <x v="0"/>
    <x v="3"/>
    <s v="Chromcraft Rectangular Conference Tables"/>
    <n v="284.36399999999998"/>
    <n v="2"/>
    <n v="0.4"/>
    <n v="-75.830400000000054"/>
  </r>
  <r>
    <n v="3158"/>
    <s v="CA-2012-139584"/>
    <x v="1"/>
    <x v="252"/>
    <d v="2012-08-28T00:00:00"/>
    <s v="Standard Class"/>
    <x v="613"/>
    <s v="Eleni McCrary"/>
    <x v="1"/>
    <s v="United States"/>
    <x v="20"/>
    <x v="15"/>
    <n v="10009"/>
    <x v="3"/>
    <s v="TEC-AC-10001266"/>
    <x v="2"/>
    <x v="11"/>
    <s v="Memorex Micro Travel Drive 8 GB"/>
    <n v="26"/>
    <n v="2"/>
    <n v="0"/>
    <n v="11.7"/>
  </r>
  <r>
    <n v="3159"/>
    <s v="US-2013-162677"/>
    <x v="0"/>
    <x v="253"/>
    <d v="2013-03-28T00:00:00"/>
    <s v="First Class"/>
    <x v="203"/>
    <s v="Dean Braden"/>
    <x v="0"/>
    <s v="United States"/>
    <x v="108"/>
    <x v="3"/>
    <n v="28540"/>
    <x v="0"/>
    <s v="OFF-ST-10001291"/>
    <x v="1"/>
    <x v="4"/>
    <s v="Tenex Personal Self-Stacking Standard File Box, Black/Gray"/>
    <n v="67.64"/>
    <n v="5"/>
    <n v="0.2"/>
    <n v="5.9184999999999981"/>
  </r>
  <r>
    <n v="3160"/>
    <s v="US-2013-162677"/>
    <x v="0"/>
    <x v="253"/>
    <d v="2013-03-28T00:00:00"/>
    <s v="First Class"/>
    <x v="203"/>
    <s v="Dean Braden"/>
    <x v="0"/>
    <s v="United States"/>
    <x v="108"/>
    <x v="3"/>
    <n v="28540"/>
    <x v="0"/>
    <s v="TEC-AC-10001314"/>
    <x v="2"/>
    <x v="11"/>
    <s v="Case Logic 2.4GHz Wireless Keyboard"/>
    <n v="119.97600000000001"/>
    <n v="3"/>
    <n v="0.2"/>
    <n v="-17.996400000000019"/>
  </r>
  <r>
    <n v="3161"/>
    <s v="US-2011-150924"/>
    <x v="2"/>
    <x v="171"/>
    <d v="2011-09-16T00:00:00"/>
    <s v="Second Class"/>
    <x v="690"/>
    <s v="Pete Takahito"/>
    <x v="0"/>
    <s v="United States"/>
    <x v="12"/>
    <x v="5"/>
    <n v="77070"/>
    <x v="2"/>
    <s v="OFF-BI-10004040"/>
    <x v="1"/>
    <x v="8"/>
    <s v="Wilson Jones Impact Binders"/>
    <n v="5.1799999999999988"/>
    <n v="5"/>
    <n v="0.8"/>
    <n v="-8.0289999999999999"/>
  </r>
  <r>
    <n v="3162"/>
    <s v="CA-2011-153969"/>
    <x v="2"/>
    <x v="158"/>
    <d v="2011-09-25T00:00:00"/>
    <s v="Standard Class"/>
    <x v="520"/>
    <s v="Herbert Flentye"/>
    <x v="0"/>
    <s v="United States"/>
    <x v="8"/>
    <x v="1"/>
    <n v="94109"/>
    <x v="1"/>
    <s v="OFF-EN-10001539"/>
    <x v="1"/>
    <x v="12"/>
    <s v="Staples"/>
    <n v="15.56"/>
    <n v="2"/>
    <n v="0"/>
    <n v="7.3132000000000001"/>
  </r>
  <r>
    <n v="3163"/>
    <s v="CA-2011-153969"/>
    <x v="2"/>
    <x v="158"/>
    <d v="2011-09-25T00:00:00"/>
    <s v="Standard Class"/>
    <x v="520"/>
    <s v="Herbert Flentye"/>
    <x v="0"/>
    <s v="United States"/>
    <x v="8"/>
    <x v="1"/>
    <n v="94109"/>
    <x v="1"/>
    <s v="OFF-EN-10004483"/>
    <x v="1"/>
    <x v="12"/>
    <s v="#10 White Business Envelopes,4 1/8 x 9 1/2"/>
    <n v="78.349999999999994"/>
    <n v="5"/>
    <n v="0"/>
    <n v="36.824499999999993"/>
  </r>
  <r>
    <n v="3164"/>
    <s v="CA-2011-153969"/>
    <x v="2"/>
    <x v="158"/>
    <d v="2011-09-25T00:00:00"/>
    <s v="Standard Class"/>
    <x v="520"/>
    <s v="Herbert Flentye"/>
    <x v="0"/>
    <s v="United States"/>
    <x v="8"/>
    <x v="1"/>
    <n v="94109"/>
    <x v="1"/>
    <s v="OFF-AR-10001615"/>
    <x v="1"/>
    <x v="6"/>
    <s v="Newell 34"/>
    <n v="59.519999999999996"/>
    <n v="3"/>
    <n v="0"/>
    <n v="15.475200000000001"/>
  </r>
  <r>
    <n v="3165"/>
    <s v="CA-2011-153969"/>
    <x v="2"/>
    <x v="158"/>
    <d v="2011-09-25T00:00:00"/>
    <s v="Standard Class"/>
    <x v="520"/>
    <s v="Herbert Flentye"/>
    <x v="0"/>
    <s v="United States"/>
    <x v="8"/>
    <x v="1"/>
    <n v="94109"/>
    <x v="1"/>
    <s v="OFF-PA-10000327"/>
    <x v="1"/>
    <x v="10"/>
    <s v="Xerox 1971"/>
    <n v="38.520000000000003"/>
    <n v="9"/>
    <n v="0"/>
    <n v="17.333999999999996"/>
  </r>
  <r>
    <n v="3166"/>
    <s v="CA-2011-153969"/>
    <x v="2"/>
    <x v="158"/>
    <d v="2011-09-25T00:00:00"/>
    <s v="Standard Class"/>
    <x v="520"/>
    <s v="Herbert Flentye"/>
    <x v="0"/>
    <s v="United States"/>
    <x v="8"/>
    <x v="1"/>
    <n v="94109"/>
    <x v="1"/>
    <s v="TEC-PH-10001299"/>
    <x v="2"/>
    <x v="7"/>
    <s v="Polycom CX300 Desktop Phone USB VoIP phone"/>
    <n v="239.98400000000004"/>
    <n v="2"/>
    <n v="0.2"/>
    <n v="23.998400000000004"/>
  </r>
  <r>
    <n v="3167"/>
    <s v="CA-2011-153969"/>
    <x v="2"/>
    <x v="158"/>
    <d v="2011-09-25T00:00:00"/>
    <s v="Standard Class"/>
    <x v="520"/>
    <s v="Herbert Flentye"/>
    <x v="0"/>
    <s v="United States"/>
    <x v="8"/>
    <x v="1"/>
    <n v="94109"/>
    <x v="1"/>
    <s v="OFF-PA-10002246"/>
    <x v="1"/>
    <x v="10"/>
    <s v="Wirebound Four 2-3/4 x 5 Forms per Page, 400 Sets per Book"/>
    <n v="19.350000000000001"/>
    <n v="3"/>
    <n v="0"/>
    <n v="9.4815000000000005"/>
  </r>
  <r>
    <n v="3168"/>
    <s v="CA-2013-146682"/>
    <x v="0"/>
    <x v="517"/>
    <d v="2013-11-01T00:00:00"/>
    <s v="First Class"/>
    <x v="147"/>
    <s v="Katrina Willman"/>
    <x v="0"/>
    <s v="United States"/>
    <x v="190"/>
    <x v="12"/>
    <n v="48911"/>
    <x v="2"/>
    <s v="FUR-FU-10002671"/>
    <x v="0"/>
    <x v="5"/>
    <s v="Electrix 20W Halogen Replacement Bulb for Zoom-In Desk Lamp"/>
    <n v="67"/>
    <n v="5"/>
    <n v="0"/>
    <n v="32.159999999999997"/>
  </r>
  <r>
    <n v="3169"/>
    <s v="CA-2013-138695"/>
    <x v="0"/>
    <x v="316"/>
    <d v="2013-06-04T00:00:00"/>
    <s v="Standard Class"/>
    <x v="169"/>
    <s v="Kimberly Carter"/>
    <x v="1"/>
    <s v="United States"/>
    <x v="315"/>
    <x v="2"/>
    <n v="32303"/>
    <x v="0"/>
    <s v="FUR-CH-10003833"/>
    <x v="0"/>
    <x v="1"/>
    <s v="Novimex Fabric Task Chair"/>
    <n v="390.27199999999999"/>
    <n v="8"/>
    <n v="0.2"/>
    <n v="-24.39200000000001"/>
  </r>
  <r>
    <n v="3170"/>
    <s v="CA-2013-138695"/>
    <x v="0"/>
    <x v="316"/>
    <d v="2013-06-04T00:00:00"/>
    <s v="Standard Class"/>
    <x v="169"/>
    <s v="Kimberly Carter"/>
    <x v="1"/>
    <s v="United States"/>
    <x v="315"/>
    <x v="2"/>
    <n v="32303"/>
    <x v="0"/>
    <s v="OFF-PA-10001667"/>
    <x v="1"/>
    <x v="10"/>
    <s v="Great White Multi-Use Recycled Paper (20Lb. and 84 Bright)"/>
    <n v="62.192000000000007"/>
    <n v="13"/>
    <n v="0.2"/>
    <n v="19.434999999999995"/>
  </r>
  <r>
    <n v="3171"/>
    <s v="CA-2014-107461"/>
    <x v="3"/>
    <x v="202"/>
    <d v="2014-12-27T00:00:00"/>
    <s v="Second Class"/>
    <x v="7"/>
    <s v="Pete Kriz"/>
    <x v="0"/>
    <s v="United States"/>
    <x v="29"/>
    <x v="20"/>
    <n v="29203"/>
    <x v="0"/>
    <s v="OFF-BI-10002003"/>
    <x v="1"/>
    <x v="8"/>
    <s v="Ibico Presentation Index for Binding Systems"/>
    <n v="23.88"/>
    <n v="6"/>
    <n v="0"/>
    <n v="11.223600000000001"/>
  </r>
  <r>
    <n v="3172"/>
    <s v="US-2013-133879"/>
    <x v="0"/>
    <x v="844"/>
    <d v="2013-03-29T00:00:00"/>
    <s v="Standard Class"/>
    <x v="446"/>
    <s v="Kean Takahito"/>
    <x v="0"/>
    <s v="United States"/>
    <x v="22"/>
    <x v="10"/>
    <n v="60623"/>
    <x v="2"/>
    <s v="OFF-BI-10004465"/>
    <x v="1"/>
    <x v="8"/>
    <s v="Avery Durable Slant Ring Binders"/>
    <n v="3.1679999999999993"/>
    <n v="2"/>
    <n v="0.8"/>
    <n v="-4.7520000000000007"/>
  </r>
  <r>
    <n v="3173"/>
    <s v="US-2013-133879"/>
    <x v="0"/>
    <x v="844"/>
    <d v="2013-03-29T00:00:00"/>
    <s v="Standard Class"/>
    <x v="446"/>
    <s v="Kean Takahito"/>
    <x v="0"/>
    <s v="United States"/>
    <x v="22"/>
    <x v="10"/>
    <n v="60623"/>
    <x v="2"/>
    <s v="FUR-CH-10000665"/>
    <x v="0"/>
    <x v="1"/>
    <s v="Global Airflow Leather Mesh Back Chair, Black"/>
    <n v="528.42999999999995"/>
    <n v="5"/>
    <n v="0.3"/>
    <n v="0"/>
  </r>
  <r>
    <n v="3174"/>
    <s v="US-2013-133879"/>
    <x v="0"/>
    <x v="844"/>
    <d v="2013-03-29T00:00:00"/>
    <s v="Standard Class"/>
    <x v="446"/>
    <s v="Kean Takahito"/>
    <x v="0"/>
    <s v="United States"/>
    <x v="22"/>
    <x v="10"/>
    <n v="60623"/>
    <x v="2"/>
    <s v="OFF-AR-10004956"/>
    <x v="1"/>
    <x v="6"/>
    <s v="Newell 33"/>
    <n v="13.392000000000001"/>
    <n v="3"/>
    <n v="0.2"/>
    <n v="1.5065999999999975"/>
  </r>
  <r>
    <n v="3175"/>
    <s v="CA-2014-157483"/>
    <x v="3"/>
    <x v="343"/>
    <d v="2014-11-19T00:00:00"/>
    <s v="Standard Class"/>
    <x v="212"/>
    <s v="Emily Phan"/>
    <x v="0"/>
    <s v="United States"/>
    <x v="66"/>
    <x v="12"/>
    <n v="48227"/>
    <x v="2"/>
    <s v="OFF-AR-10004260"/>
    <x v="1"/>
    <x v="6"/>
    <s v="Boston 1799 Powerhouse Electric Pencil Sharpener"/>
    <n v="181.86"/>
    <n v="7"/>
    <n v="0"/>
    <n v="50.9208"/>
  </r>
  <r>
    <n v="3176"/>
    <s v="US-2014-132059"/>
    <x v="3"/>
    <x v="397"/>
    <d v="2014-09-30T00:00:00"/>
    <s v="Standard Class"/>
    <x v="275"/>
    <s v="Arthur Prichep"/>
    <x v="0"/>
    <s v="United States"/>
    <x v="299"/>
    <x v="22"/>
    <n v="80525"/>
    <x v="1"/>
    <s v="FUR-BO-10001811"/>
    <x v="0"/>
    <x v="0"/>
    <s v="Atlantic Metals Mobile 5-Shelf Bookcases, Custom Colors"/>
    <n v="180.58800000000005"/>
    <n v="2"/>
    <n v="0.7"/>
    <n v="-240.78400000000005"/>
  </r>
  <r>
    <n v="3177"/>
    <s v="US-2014-132059"/>
    <x v="3"/>
    <x v="397"/>
    <d v="2014-09-30T00:00:00"/>
    <s v="Standard Class"/>
    <x v="275"/>
    <s v="Arthur Prichep"/>
    <x v="0"/>
    <s v="United States"/>
    <x v="299"/>
    <x v="22"/>
    <n v="80525"/>
    <x v="1"/>
    <s v="TEC-AC-10003280"/>
    <x v="2"/>
    <x v="11"/>
    <s v="Belkin F8E887 USB Wired Ergonomic Keyboard"/>
    <n v="47.984000000000002"/>
    <n v="2"/>
    <n v="0.2"/>
    <n v="0.59979999999999656"/>
  </r>
  <r>
    <n v="3178"/>
    <s v="CA-2014-122280"/>
    <x v="3"/>
    <x v="18"/>
    <d v="2014-09-11T00:00:00"/>
    <s v="Same Day"/>
    <x v="129"/>
    <s v="Shahid Hopkins"/>
    <x v="0"/>
    <s v="United States"/>
    <x v="20"/>
    <x v="15"/>
    <n v="10024"/>
    <x v="3"/>
    <s v="OFF-PA-10004911"/>
    <x v="1"/>
    <x v="10"/>
    <s v="Rediform S.O.S. 1-Up Phone Message Bk, 4-1/4x3-1/16 Bk, 1 Form/Pg, 40 Messages/Bk, 3/Pk"/>
    <n v="18.760000000000002"/>
    <n v="2"/>
    <n v="0"/>
    <n v="9.0048000000000012"/>
  </r>
  <r>
    <n v="3179"/>
    <s v="CA-2014-105235"/>
    <x v="3"/>
    <x v="256"/>
    <d v="2014-12-12T00:00:00"/>
    <s v="Standard Class"/>
    <x v="416"/>
    <s v="Suzanne McNair"/>
    <x v="1"/>
    <s v="United States"/>
    <x v="20"/>
    <x v="15"/>
    <n v="10011"/>
    <x v="3"/>
    <s v="FUR-FU-10001487"/>
    <x v="0"/>
    <x v="5"/>
    <s v="Eldon Expressions Wood and Plastic Desk Accessories, Cherry Wood"/>
    <n v="20.94"/>
    <n v="3"/>
    <n v="0"/>
    <n v="6.0725999999999987"/>
  </r>
  <r>
    <n v="3180"/>
    <s v="CA-2014-105235"/>
    <x v="3"/>
    <x v="256"/>
    <d v="2014-12-12T00:00:00"/>
    <s v="Standard Class"/>
    <x v="416"/>
    <s v="Suzanne McNair"/>
    <x v="1"/>
    <s v="United States"/>
    <x v="20"/>
    <x v="15"/>
    <n v="10011"/>
    <x v="3"/>
    <s v="FUR-FU-10000521"/>
    <x v="0"/>
    <x v="5"/>
    <s v="Seth Thomas 14&quot; Putty-Colored Wall Clock"/>
    <n v="58.68"/>
    <n v="2"/>
    <n v="0"/>
    <n v="18.190799999999996"/>
  </r>
  <r>
    <n v="3181"/>
    <s v="CA-2014-105235"/>
    <x v="3"/>
    <x v="256"/>
    <d v="2014-12-12T00:00:00"/>
    <s v="Standard Class"/>
    <x v="416"/>
    <s v="Suzanne McNair"/>
    <x v="1"/>
    <s v="United States"/>
    <x v="20"/>
    <x v="15"/>
    <n v="10011"/>
    <x v="3"/>
    <s v="OFF-AP-10001271"/>
    <x v="1"/>
    <x v="9"/>
    <s v="Eureka The Boss Cordless Rechargeable Stick Vac"/>
    <n v="254.89999999999998"/>
    <n v="5"/>
    <n v="0"/>
    <n v="68.823000000000008"/>
  </r>
  <r>
    <n v="3182"/>
    <s v="CA-2014-152912"/>
    <x v="3"/>
    <x v="45"/>
    <d v="2014-11-13T00:00:00"/>
    <s v="Second Class"/>
    <x v="312"/>
    <s v="Brian Moss"/>
    <x v="1"/>
    <s v="United States"/>
    <x v="29"/>
    <x v="39"/>
    <n v="21044"/>
    <x v="3"/>
    <s v="OFF-BI-10004728"/>
    <x v="1"/>
    <x v="8"/>
    <s v="Wilson Jones Turn Tabs Binder Tool for Ring Binders"/>
    <n v="9.64"/>
    <n v="2"/>
    <n v="0"/>
    <n v="4.4344000000000001"/>
  </r>
  <r>
    <n v="3183"/>
    <s v="CA-2014-152912"/>
    <x v="3"/>
    <x v="45"/>
    <d v="2014-11-13T00:00:00"/>
    <s v="Second Class"/>
    <x v="312"/>
    <s v="Brian Moss"/>
    <x v="1"/>
    <s v="United States"/>
    <x v="29"/>
    <x v="39"/>
    <n v="21044"/>
    <x v="3"/>
    <s v="TEC-AC-10004666"/>
    <x v="2"/>
    <x v="11"/>
    <s v="Maxell iVDR EX 500GB Cartridge"/>
    <n v="826.62000000000012"/>
    <n v="3"/>
    <n v="0"/>
    <n v="355.4466000000001"/>
  </r>
  <r>
    <n v="3184"/>
    <s v="CA-2014-152912"/>
    <x v="3"/>
    <x v="45"/>
    <d v="2014-11-13T00:00:00"/>
    <s v="Second Class"/>
    <x v="312"/>
    <s v="Brian Moss"/>
    <x v="1"/>
    <s v="United States"/>
    <x v="29"/>
    <x v="39"/>
    <n v="21044"/>
    <x v="3"/>
    <s v="OFF-ST-10003208"/>
    <x v="1"/>
    <x v="4"/>
    <s v="Adjustable Depth Letter/Legal Cart"/>
    <n v="1633.14"/>
    <n v="9"/>
    <n v="0"/>
    <n v="473.61059999999975"/>
  </r>
  <r>
    <n v="3185"/>
    <s v="CA-2014-152912"/>
    <x v="3"/>
    <x v="45"/>
    <d v="2014-11-13T00:00:00"/>
    <s v="Second Class"/>
    <x v="312"/>
    <s v="Brian Moss"/>
    <x v="1"/>
    <s v="United States"/>
    <x v="29"/>
    <x v="39"/>
    <n v="21044"/>
    <x v="3"/>
    <s v="OFF-ST-10003208"/>
    <x v="1"/>
    <x v="4"/>
    <s v="Adjustable Depth Letter/Legal Cart"/>
    <n v="544.38"/>
    <n v="3"/>
    <n v="0"/>
    <n v="157.87019999999993"/>
  </r>
  <r>
    <n v="3186"/>
    <s v="CA-2011-123498"/>
    <x v="2"/>
    <x v="845"/>
    <d v="2011-11-09T00:00:00"/>
    <s v="First Class"/>
    <x v="568"/>
    <s v="Tamara Chand"/>
    <x v="1"/>
    <s v="United States"/>
    <x v="12"/>
    <x v="5"/>
    <n v="77041"/>
    <x v="2"/>
    <s v="OFF-BI-10000632"/>
    <x v="1"/>
    <x v="8"/>
    <s v="Satellite Sectional Post Binders"/>
    <n v="26.045999999999992"/>
    <n v="3"/>
    <n v="0.8"/>
    <n v="-44.278199999999998"/>
  </r>
  <r>
    <n v="3187"/>
    <s v="CA-2011-123498"/>
    <x v="2"/>
    <x v="845"/>
    <d v="2011-11-09T00:00:00"/>
    <s v="First Class"/>
    <x v="568"/>
    <s v="Tamara Chand"/>
    <x v="1"/>
    <s v="United States"/>
    <x v="12"/>
    <x v="5"/>
    <n v="77041"/>
    <x v="2"/>
    <s v="OFF-EN-10004773"/>
    <x v="1"/>
    <x v="12"/>
    <s v="Staples"/>
    <n v="74.352000000000004"/>
    <n v="3"/>
    <n v="0.2"/>
    <n v="26.952599999999997"/>
  </r>
  <r>
    <n v="3188"/>
    <s v="CA-2014-159352"/>
    <x v="3"/>
    <x v="846"/>
    <d v="2014-03-18T00:00:00"/>
    <s v="Standard Class"/>
    <x v="10"/>
    <s v="Ken Black"/>
    <x v="1"/>
    <s v="United States"/>
    <x v="90"/>
    <x v="31"/>
    <n v="1852"/>
    <x v="3"/>
    <s v="TEC-PH-10004700"/>
    <x v="2"/>
    <x v="7"/>
    <s v="PowerGen Dual USB Car Charger"/>
    <n v="69.930000000000007"/>
    <n v="7"/>
    <n v="0"/>
    <n v="32.1678"/>
  </r>
  <r>
    <n v="3189"/>
    <s v="US-2014-146416"/>
    <x v="3"/>
    <x v="179"/>
    <d v="2014-10-23T00:00:00"/>
    <s v="Second Class"/>
    <x v="68"/>
    <s v="Justin Ellison"/>
    <x v="1"/>
    <s v="United States"/>
    <x v="350"/>
    <x v="1"/>
    <n v="95695"/>
    <x v="1"/>
    <s v="OFF-LA-10003714"/>
    <x v="1"/>
    <x v="2"/>
    <s v="Avery 510"/>
    <n v="3.75"/>
    <n v="1"/>
    <n v="0"/>
    <n v="1.7999999999999998"/>
  </r>
  <r>
    <n v="3190"/>
    <s v="US-2014-146416"/>
    <x v="3"/>
    <x v="179"/>
    <d v="2014-10-23T00:00:00"/>
    <s v="Second Class"/>
    <x v="68"/>
    <s v="Justin Ellison"/>
    <x v="1"/>
    <s v="United States"/>
    <x v="350"/>
    <x v="1"/>
    <n v="95695"/>
    <x v="1"/>
    <s v="OFF-BI-10001787"/>
    <x v="1"/>
    <x v="8"/>
    <s v="Wilson Jones Four-Pocket Poly Binders"/>
    <n v="20.928000000000001"/>
    <n v="4"/>
    <n v="0.2"/>
    <n v="7.5864000000000003"/>
  </r>
  <r>
    <n v="3191"/>
    <s v="US-2012-163783"/>
    <x v="1"/>
    <x v="17"/>
    <d v="2013-01-01T00:00:00"/>
    <s v="Standard Class"/>
    <x v="660"/>
    <s v="Daniel Raglin"/>
    <x v="2"/>
    <s v="United States"/>
    <x v="22"/>
    <x v="10"/>
    <n v="60610"/>
    <x v="2"/>
    <s v="OFF-ST-10002957"/>
    <x v="1"/>
    <x v="4"/>
    <s v="Sterilite Show Offs Storage Containers"/>
    <n v="12.672000000000001"/>
    <n v="3"/>
    <n v="0.2"/>
    <n v="-3.1680000000000001"/>
  </r>
  <r>
    <n v="3192"/>
    <s v="CA-2014-123981"/>
    <x v="3"/>
    <x v="280"/>
    <d v="2014-10-09T00:00:00"/>
    <s v="Standard Class"/>
    <x v="338"/>
    <s v="Rob Williams"/>
    <x v="1"/>
    <s v="United States"/>
    <x v="20"/>
    <x v="15"/>
    <n v="10035"/>
    <x v="3"/>
    <s v="TEC-PH-10002115"/>
    <x v="2"/>
    <x v="7"/>
    <s v="Plantronics 81402"/>
    <n v="65.989999999999995"/>
    <n v="1"/>
    <n v="0"/>
    <n v="17.157400000000003"/>
  </r>
  <r>
    <n v="3193"/>
    <s v="CA-2014-158953"/>
    <x v="3"/>
    <x v="400"/>
    <d v="2014-06-09T00:00:00"/>
    <s v="Standard Class"/>
    <x v="614"/>
    <s v="Michelle Lonsdale"/>
    <x v="1"/>
    <s v="United States"/>
    <x v="351"/>
    <x v="5"/>
    <n v="77489"/>
    <x v="2"/>
    <s v="OFF-BI-10002557"/>
    <x v="1"/>
    <x v="8"/>
    <s v="Presstex Flexible Ring Binders"/>
    <n v="6.3699999999999983"/>
    <n v="7"/>
    <n v="0.8"/>
    <n v="-9.5550000000000015"/>
  </r>
  <r>
    <n v="3194"/>
    <s v="CA-2011-165428"/>
    <x v="2"/>
    <x v="416"/>
    <d v="2011-09-04T00:00:00"/>
    <s v="First Class"/>
    <x v="691"/>
    <s v="Jack Lebron"/>
    <x v="0"/>
    <s v="United States"/>
    <x v="12"/>
    <x v="5"/>
    <n v="77036"/>
    <x v="2"/>
    <s v="OFF-BI-10002949"/>
    <x v="1"/>
    <x v="8"/>
    <s v="Prestige Round Ring Binders"/>
    <n v="3.6479999999999992"/>
    <n v="3"/>
    <n v="0.8"/>
    <n v="-6.0192000000000032"/>
  </r>
  <r>
    <n v="3195"/>
    <s v="CA-2011-165428"/>
    <x v="2"/>
    <x v="416"/>
    <d v="2011-09-04T00:00:00"/>
    <s v="First Class"/>
    <x v="691"/>
    <s v="Jack Lebron"/>
    <x v="0"/>
    <s v="United States"/>
    <x v="12"/>
    <x v="5"/>
    <n v="77036"/>
    <x v="2"/>
    <s v="OFF-PA-10004100"/>
    <x v="1"/>
    <x v="10"/>
    <s v="Xerox 216"/>
    <n v="31.104000000000006"/>
    <n v="6"/>
    <n v="0.2"/>
    <n v="10.8864"/>
  </r>
  <r>
    <n v="3196"/>
    <s v="CA-2013-169026"/>
    <x v="0"/>
    <x v="590"/>
    <d v="2013-08-14T00:00:00"/>
    <s v="Standard Class"/>
    <x v="475"/>
    <s v="Corinna Mitchell"/>
    <x v="2"/>
    <s v="United States"/>
    <x v="25"/>
    <x v="35"/>
    <n v="39212"/>
    <x v="0"/>
    <s v="OFF-FA-10001883"/>
    <x v="1"/>
    <x v="13"/>
    <s v="Alliance Super-Size Bands, Assorted Sizes"/>
    <n v="23.34"/>
    <n v="3"/>
    <n v="0"/>
    <n v="0.23339999999999961"/>
  </r>
  <r>
    <n v="3197"/>
    <s v="CA-2014-109750"/>
    <x v="3"/>
    <x v="847"/>
    <d v="2014-07-29T00:00:00"/>
    <s v="Standard Class"/>
    <x v="92"/>
    <s v="Fred Hopkins"/>
    <x v="1"/>
    <s v="United States"/>
    <x v="20"/>
    <x v="15"/>
    <n v="10009"/>
    <x v="3"/>
    <s v="TEC-PH-10000702"/>
    <x v="2"/>
    <x v="7"/>
    <s v="Square Credit Card Reader, 4 1/2&quot; x 4 1/2&quot; x 1&quot;, White"/>
    <n v="29.97"/>
    <n v="3"/>
    <n v="0"/>
    <n v="14.085899999999999"/>
  </r>
  <r>
    <n v="3198"/>
    <s v="CA-2012-149384"/>
    <x v="1"/>
    <x v="848"/>
    <d v="2012-07-10T00:00:00"/>
    <s v="Same Day"/>
    <x v="13"/>
    <s v="Eric Hoffmann"/>
    <x v="0"/>
    <s v="United States"/>
    <x v="228"/>
    <x v="16"/>
    <n v="85281"/>
    <x v="1"/>
    <s v="OFF-BI-10003196"/>
    <x v="1"/>
    <x v="8"/>
    <s v="Accohide Poly Flexible Ring Binders"/>
    <n v="3.366000000000001"/>
    <n v="3"/>
    <n v="0.7"/>
    <n v="-2.2439999999999989"/>
  </r>
  <r>
    <n v="3199"/>
    <s v="CA-2011-131527"/>
    <x v="2"/>
    <x v="588"/>
    <d v="2011-12-07T00:00:00"/>
    <s v="Standard Class"/>
    <x v="509"/>
    <s v="Toby Braunhardt"/>
    <x v="0"/>
    <s v="United States"/>
    <x v="108"/>
    <x v="3"/>
    <n v="28540"/>
    <x v="0"/>
    <s v="TEC-PH-10001644"/>
    <x v="2"/>
    <x v="7"/>
    <s v="BlueLounge Milo Smartphone Stand, White/Metallic"/>
    <n v="95.968000000000004"/>
    <n v="4"/>
    <n v="0.2"/>
    <n v="9.5968000000000053"/>
  </r>
  <r>
    <n v="3200"/>
    <s v="CA-2014-164000"/>
    <x v="3"/>
    <x v="404"/>
    <d v="2014-12-23T00:00:00"/>
    <s v="Standard Class"/>
    <x v="692"/>
    <s v="Aaron Hawkins"/>
    <x v="1"/>
    <s v="United States"/>
    <x v="10"/>
    <x v="9"/>
    <n v="19134"/>
    <x v="3"/>
    <s v="OFF-AR-10003183"/>
    <x v="1"/>
    <x v="6"/>
    <s v="Avery Fluorescent Highlighter Four-Color Set"/>
    <n v="18.704000000000001"/>
    <n v="7"/>
    <n v="0.2"/>
    <n v="2.3379999999999983"/>
  </r>
  <r>
    <n v="3201"/>
    <s v="CA-2011-164224"/>
    <x v="2"/>
    <x v="598"/>
    <d v="2011-05-20T00:00:00"/>
    <s v="Second Class"/>
    <x v="74"/>
    <s v="Ted Trevino"/>
    <x v="0"/>
    <s v="United States"/>
    <x v="59"/>
    <x v="24"/>
    <n v="44312"/>
    <x v="3"/>
    <s v="FUR-FU-10000308"/>
    <x v="0"/>
    <x v="5"/>
    <s v="Deflect-o Glass Clear Studded Chair Mats"/>
    <n v="149.232"/>
    <n v="3"/>
    <n v="0.2"/>
    <n v="3.7308000000000021"/>
  </r>
  <r>
    <n v="3202"/>
    <s v="CA-2011-164224"/>
    <x v="2"/>
    <x v="598"/>
    <d v="2011-05-20T00:00:00"/>
    <s v="Second Class"/>
    <x v="74"/>
    <s v="Ted Trevino"/>
    <x v="0"/>
    <s v="United States"/>
    <x v="59"/>
    <x v="24"/>
    <n v="44312"/>
    <x v="3"/>
    <s v="OFF-PA-10001526"/>
    <x v="1"/>
    <x v="10"/>
    <s v="Xerox 1949"/>
    <n v="15.936000000000002"/>
    <n v="4"/>
    <n v="0.2"/>
    <n v="5.7768000000000015"/>
  </r>
  <r>
    <n v="3203"/>
    <s v="CA-2011-158372"/>
    <x v="2"/>
    <x v="849"/>
    <d v="2011-11-16T00:00:00"/>
    <s v="Standard Class"/>
    <x v="76"/>
    <s v="Ruben Dartt"/>
    <x v="0"/>
    <s v="United States"/>
    <x v="70"/>
    <x v="1"/>
    <n v="92037"/>
    <x v="1"/>
    <s v="TEC-PH-10002103"/>
    <x v="2"/>
    <x v="7"/>
    <s v="Jabra SPEAK 410"/>
    <n v="601.53599999999994"/>
    <n v="8"/>
    <n v="0.2"/>
    <n v="60.153600000000012"/>
  </r>
  <r>
    <n v="3204"/>
    <s v="CA-2011-158372"/>
    <x v="2"/>
    <x v="849"/>
    <d v="2011-11-16T00:00:00"/>
    <s v="Standard Class"/>
    <x v="76"/>
    <s v="Ruben Dartt"/>
    <x v="0"/>
    <s v="United States"/>
    <x v="70"/>
    <x v="1"/>
    <n v="92037"/>
    <x v="1"/>
    <s v="TEC-AC-10004209"/>
    <x v="2"/>
    <x v="11"/>
    <s v="Memorex Froggy Flash Drive 4 GB"/>
    <n v="10.99"/>
    <n v="1"/>
    <n v="0"/>
    <n v="4.2861000000000002"/>
  </r>
  <r>
    <n v="3205"/>
    <s v="CA-2011-158372"/>
    <x v="2"/>
    <x v="849"/>
    <d v="2011-11-16T00:00:00"/>
    <s v="Standard Class"/>
    <x v="76"/>
    <s v="Ruben Dartt"/>
    <x v="0"/>
    <s v="United States"/>
    <x v="70"/>
    <x v="1"/>
    <n v="92037"/>
    <x v="1"/>
    <s v="FUR-FU-10000397"/>
    <x v="0"/>
    <x v="5"/>
    <s v="Luxo Economy Swing Arm Lamp"/>
    <n v="39.880000000000003"/>
    <n v="2"/>
    <n v="0"/>
    <n v="11.166400000000003"/>
  </r>
  <r>
    <n v="3206"/>
    <s v="CA-2011-158372"/>
    <x v="2"/>
    <x v="849"/>
    <d v="2011-11-16T00:00:00"/>
    <s v="Standard Class"/>
    <x v="76"/>
    <s v="Ruben Dartt"/>
    <x v="0"/>
    <s v="United States"/>
    <x v="70"/>
    <x v="1"/>
    <n v="92037"/>
    <x v="1"/>
    <s v="OFF-PA-10002137"/>
    <x v="1"/>
    <x v="10"/>
    <s v="Southworth 100% Résumé Paper, 24lb."/>
    <n v="62.24"/>
    <n v="8"/>
    <n v="0"/>
    <n v="28.007999999999996"/>
  </r>
  <r>
    <n v="3207"/>
    <s v="CA-2011-158372"/>
    <x v="2"/>
    <x v="849"/>
    <d v="2011-11-16T00:00:00"/>
    <s v="Standard Class"/>
    <x v="76"/>
    <s v="Ruben Dartt"/>
    <x v="0"/>
    <s v="United States"/>
    <x v="70"/>
    <x v="1"/>
    <n v="92037"/>
    <x v="1"/>
    <s v="FUR-FU-10001867"/>
    <x v="0"/>
    <x v="5"/>
    <s v="Eldon Expressions Punched Metal &amp; Wood Desk Accessories, Pewter &amp; Cherry"/>
    <n v="53.2"/>
    <n v="5"/>
    <n v="0"/>
    <n v="14.896000000000003"/>
  </r>
  <r>
    <n v="3208"/>
    <s v="CA-2011-158372"/>
    <x v="2"/>
    <x v="849"/>
    <d v="2011-11-16T00:00:00"/>
    <s v="Standard Class"/>
    <x v="76"/>
    <s v="Ruben Dartt"/>
    <x v="0"/>
    <s v="United States"/>
    <x v="70"/>
    <x v="1"/>
    <n v="92037"/>
    <x v="1"/>
    <s v="OFF-LA-10000407"/>
    <x v="1"/>
    <x v="2"/>
    <s v="Avery White Multi-Purpose Labels"/>
    <n v="39.840000000000003"/>
    <n v="8"/>
    <n v="0"/>
    <n v="18.3264"/>
  </r>
  <r>
    <n v="3209"/>
    <s v="CA-2013-108882"/>
    <x v="0"/>
    <x v="850"/>
    <d v="2013-01-15T00:00:00"/>
    <s v="Standard Class"/>
    <x v="156"/>
    <s v="Laura Armstrong"/>
    <x v="1"/>
    <s v="United States"/>
    <x v="201"/>
    <x v="1"/>
    <n v="93727"/>
    <x v="1"/>
    <s v="TEC-AC-10000420"/>
    <x v="2"/>
    <x v="11"/>
    <s v="Logitech G500s Laser Gaming Mouse with Adjustable Weight Tuning"/>
    <n v="349.95"/>
    <n v="5"/>
    <n v="0"/>
    <n v="118.98299999999999"/>
  </r>
  <r>
    <n v="3210"/>
    <s v="CA-2013-108882"/>
    <x v="0"/>
    <x v="850"/>
    <d v="2013-01-15T00:00:00"/>
    <s v="Standard Class"/>
    <x v="156"/>
    <s v="Laura Armstrong"/>
    <x v="1"/>
    <s v="United States"/>
    <x v="201"/>
    <x v="1"/>
    <n v="93727"/>
    <x v="1"/>
    <s v="TEC-PH-10002726"/>
    <x v="2"/>
    <x v="7"/>
    <s v="netTALK DUO VoIP Telephone Service"/>
    <n v="377.92800000000005"/>
    <n v="9"/>
    <n v="0.2"/>
    <n v="141.72300000000001"/>
  </r>
  <r>
    <n v="3211"/>
    <s v="US-2014-108245"/>
    <x v="3"/>
    <x v="585"/>
    <d v="2014-09-28T00:00:00"/>
    <s v="Standard Class"/>
    <x v="64"/>
    <s v="Sally Hughsby"/>
    <x v="1"/>
    <s v="United States"/>
    <x v="352"/>
    <x v="5"/>
    <n v="77581"/>
    <x v="2"/>
    <s v="OFF-EN-10001415"/>
    <x v="1"/>
    <x v="12"/>
    <s v="Staples"/>
    <n v="13.392000000000001"/>
    <n v="3"/>
    <n v="0.2"/>
    <n v="5.0220000000000002"/>
  </r>
  <r>
    <n v="3212"/>
    <s v="US-2014-108245"/>
    <x v="3"/>
    <x v="585"/>
    <d v="2014-09-28T00:00:00"/>
    <s v="Standard Class"/>
    <x v="64"/>
    <s v="Sally Hughsby"/>
    <x v="1"/>
    <s v="United States"/>
    <x v="352"/>
    <x v="5"/>
    <n v="77581"/>
    <x v="2"/>
    <s v="OFF-BI-10000773"/>
    <x v="1"/>
    <x v="8"/>
    <s v="Insertable Tab Post Binder Dividers"/>
    <n v="11.227999999999998"/>
    <n v="7"/>
    <n v="0.8"/>
    <n v="-18.52620000000001"/>
  </r>
  <r>
    <n v="3213"/>
    <s v="CA-2011-142314"/>
    <x v="2"/>
    <x v="851"/>
    <d v="2011-12-28T00:00:00"/>
    <s v="Standard Class"/>
    <x v="227"/>
    <s v="Sarah Foster"/>
    <x v="0"/>
    <s v="United States"/>
    <x v="102"/>
    <x v="14"/>
    <n v="47374"/>
    <x v="2"/>
    <s v="OFF-AP-10002350"/>
    <x v="1"/>
    <x v="9"/>
    <s v="Belkin F9H710-06 7 Outlet SurgeMaster Surge Protector"/>
    <n v="207.24"/>
    <n v="11"/>
    <n v="0"/>
    <n v="58.027200000000001"/>
  </r>
  <r>
    <n v="3214"/>
    <s v="CA-2013-132409"/>
    <x v="0"/>
    <x v="439"/>
    <d v="2013-06-02T00:00:00"/>
    <s v="Standard Class"/>
    <x v="260"/>
    <s v="Tiffany House"/>
    <x v="1"/>
    <s v="United States"/>
    <x v="10"/>
    <x v="9"/>
    <n v="19134"/>
    <x v="3"/>
    <s v="OFF-AR-10001919"/>
    <x v="1"/>
    <x v="6"/>
    <s v="OIC #2 Pencils, Medium Soft"/>
    <n v="1.504"/>
    <n v="1"/>
    <n v="0.2"/>
    <n v="0.16919999999999991"/>
  </r>
  <r>
    <n v="3215"/>
    <s v="CA-2013-132409"/>
    <x v="0"/>
    <x v="439"/>
    <d v="2013-06-02T00:00:00"/>
    <s v="Standard Class"/>
    <x v="260"/>
    <s v="Tiffany House"/>
    <x v="1"/>
    <s v="United States"/>
    <x v="10"/>
    <x v="9"/>
    <n v="19134"/>
    <x v="3"/>
    <s v="OFF-AP-10002082"/>
    <x v="1"/>
    <x v="9"/>
    <s v="Holmes HEPA Air Purifier"/>
    <n v="34.848000000000006"/>
    <n v="2"/>
    <n v="0.2"/>
    <n v="6.5339999999999971"/>
  </r>
  <r>
    <n v="3216"/>
    <s v="CA-2014-150189"/>
    <x v="3"/>
    <x v="141"/>
    <d v="2014-07-11T00:00:00"/>
    <s v="First Class"/>
    <x v="364"/>
    <s v="Vivek Gonzalez"/>
    <x v="0"/>
    <s v="United States"/>
    <x v="353"/>
    <x v="1"/>
    <n v="94403"/>
    <x v="1"/>
    <s v="OFF-LA-10002762"/>
    <x v="1"/>
    <x v="2"/>
    <s v="Avery 485"/>
    <n v="75.179999999999993"/>
    <n v="6"/>
    <n v="0"/>
    <n v="35.334599999999995"/>
  </r>
  <r>
    <n v="3217"/>
    <s v="CA-2011-114433"/>
    <x v="2"/>
    <x v="8"/>
    <d v="2011-05-17T00:00:00"/>
    <s v="Standard Class"/>
    <x v="268"/>
    <s v="Naresj Patel"/>
    <x v="0"/>
    <s v="United States"/>
    <x v="182"/>
    <x v="1"/>
    <n v="94601"/>
    <x v="1"/>
    <s v="TEC-AC-10002800"/>
    <x v="2"/>
    <x v="11"/>
    <s v="Plantronics Audio 478 Stereo USB Headset"/>
    <n v="149.97"/>
    <n v="3"/>
    <n v="0"/>
    <n v="52.489499999999992"/>
  </r>
  <r>
    <n v="3218"/>
    <s v="CA-2014-104640"/>
    <x v="3"/>
    <x v="468"/>
    <d v="2014-11-17T00:00:00"/>
    <s v="Standard Class"/>
    <x v="395"/>
    <s v="Frank Hawley"/>
    <x v="1"/>
    <s v="United States"/>
    <x v="20"/>
    <x v="15"/>
    <n v="10024"/>
    <x v="3"/>
    <s v="OFF-BI-10003925"/>
    <x v="1"/>
    <x v="8"/>
    <s v="Fellowes PB300 Plastic Comb Binding Machine"/>
    <n v="931.17600000000016"/>
    <n v="3"/>
    <n v="0.2"/>
    <n v="314.27190000000002"/>
  </r>
  <r>
    <n v="3219"/>
    <s v="CA-2014-104640"/>
    <x v="3"/>
    <x v="468"/>
    <d v="2014-11-17T00:00:00"/>
    <s v="Standard Class"/>
    <x v="395"/>
    <s v="Frank Hawley"/>
    <x v="1"/>
    <s v="United States"/>
    <x v="20"/>
    <x v="15"/>
    <n v="10024"/>
    <x v="3"/>
    <s v="TEC-PH-10002200"/>
    <x v="2"/>
    <x v="7"/>
    <s v="Aastra 6757i CT Wireless VoIP phone"/>
    <n v="430.88"/>
    <n v="2"/>
    <n v="0"/>
    <n v="124.95519999999999"/>
  </r>
  <r>
    <n v="3220"/>
    <s v="US-2012-137008"/>
    <x v="1"/>
    <x v="653"/>
    <d v="2012-10-08T00:00:00"/>
    <s v="Standard Class"/>
    <x v="687"/>
    <s v="Jennifer Patt"/>
    <x v="1"/>
    <s v="United States"/>
    <x v="80"/>
    <x v="30"/>
    <n v="8701"/>
    <x v="3"/>
    <s v="OFF-PA-10001295"/>
    <x v="1"/>
    <x v="10"/>
    <s v="Computer Printout Paper with Letter-Trim Perforations"/>
    <n v="94.85"/>
    <n v="5"/>
    <n v="0"/>
    <n v="45.527999999999992"/>
  </r>
  <r>
    <n v="3221"/>
    <s v="US-2012-137008"/>
    <x v="1"/>
    <x v="653"/>
    <d v="2012-10-08T00:00:00"/>
    <s v="Standard Class"/>
    <x v="687"/>
    <s v="Jennifer Patt"/>
    <x v="1"/>
    <s v="United States"/>
    <x v="80"/>
    <x v="30"/>
    <n v="8701"/>
    <x v="3"/>
    <s v="OFF-EN-10002500"/>
    <x v="1"/>
    <x v="12"/>
    <s v="Globe Weis Peel &amp; Seel First Class Envelopes"/>
    <n v="51.12"/>
    <n v="4"/>
    <n v="0"/>
    <n v="23.003999999999998"/>
  </r>
  <r>
    <n v="3222"/>
    <s v="US-2012-137008"/>
    <x v="1"/>
    <x v="653"/>
    <d v="2012-10-08T00:00:00"/>
    <s v="Standard Class"/>
    <x v="687"/>
    <s v="Jennifer Patt"/>
    <x v="1"/>
    <s v="United States"/>
    <x v="80"/>
    <x v="30"/>
    <n v="8701"/>
    <x v="3"/>
    <s v="TEC-AC-10000892"/>
    <x v="2"/>
    <x v="11"/>
    <s v="NETGEAR N750 Dual Band Wi-Fi Gigabit Router"/>
    <n v="90"/>
    <n v="1"/>
    <n v="0"/>
    <n v="32.4"/>
  </r>
  <r>
    <n v="3223"/>
    <s v="CA-2011-108189"/>
    <x v="2"/>
    <x v="852"/>
    <d v="2011-10-05T00:00:00"/>
    <s v="First Class"/>
    <x v="20"/>
    <s v="Erin Smith"/>
    <x v="1"/>
    <s v="United States"/>
    <x v="228"/>
    <x v="16"/>
    <n v="85281"/>
    <x v="1"/>
    <s v="OFF-PA-10001838"/>
    <x v="1"/>
    <x v="10"/>
    <s v="Adams Telephone Message Book W/Dividers/Space For Phone Numbers, 5 1/4&quot;X8 1/2&quot;, 300/Messages"/>
    <n v="9.4079999999999995"/>
    <n v="2"/>
    <n v="0.2"/>
    <n v="3.4103999999999997"/>
  </r>
  <r>
    <n v="3224"/>
    <s v="CA-2011-108189"/>
    <x v="2"/>
    <x v="852"/>
    <d v="2011-10-05T00:00:00"/>
    <s v="First Class"/>
    <x v="20"/>
    <s v="Erin Smith"/>
    <x v="1"/>
    <s v="United States"/>
    <x v="228"/>
    <x v="16"/>
    <n v="85281"/>
    <x v="1"/>
    <s v="OFF-FA-10000735"/>
    <x v="1"/>
    <x v="13"/>
    <s v="Staples"/>
    <n v="4.6719999999999997"/>
    <n v="2"/>
    <n v="0.2"/>
    <n v="1.4599999999999997"/>
  </r>
  <r>
    <n v="3225"/>
    <s v="CA-2011-108189"/>
    <x v="2"/>
    <x v="852"/>
    <d v="2011-10-05T00:00:00"/>
    <s v="First Class"/>
    <x v="20"/>
    <s v="Erin Smith"/>
    <x v="1"/>
    <s v="United States"/>
    <x v="228"/>
    <x v="16"/>
    <n v="85281"/>
    <x v="1"/>
    <s v="TEC-PH-10001760"/>
    <x v="2"/>
    <x v="7"/>
    <s v="Bose SoundLink Bluetooth Speaker"/>
    <n v="318.40000000000003"/>
    <n v="2"/>
    <n v="0.2"/>
    <n v="107.46"/>
  </r>
  <r>
    <n v="3226"/>
    <s v="CA-2011-108189"/>
    <x v="2"/>
    <x v="852"/>
    <d v="2011-10-05T00:00:00"/>
    <s v="First Class"/>
    <x v="20"/>
    <s v="Erin Smith"/>
    <x v="1"/>
    <s v="United States"/>
    <x v="228"/>
    <x v="16"/>
    <n v="85281"/>
    <x v="1"/>
    <s v="OFF-EN-10004846"/>
    <x v="1"/>
    <x v="12"/>
    <s v="Letter or Legal Size Expandable Poly String Tie Envelopes"/>
    <n v="12.768000000000001"/>
    <n v="6"/>
    <n v="0.2"/>
    <n v="4.628400000000001"/>
  </r>
  <r>
    <n v="3227"/>
    <s v="CA-2011-108189"/>
    <x v="2"/>
    <x v="852"/>
    <d v="2011-10-05T00:00:00"/>
    <s v="First Class"/>
    <x v="20"/>
    <s v="Erin Smith"/>
    <x v="1"/>
    <s v="United States"/>
    <x v="228"/>
    <x v="16"/>
    <n v="85281"/>
    <x v="1"/>
    <s v="OFF-SU-10003567"/>
    <x v="1"/>
    <x v="14"/>
    <s v="Stiletto Hand Letter Openers"/>
    <n v="15.36"/>
    <n v="2"/>
    <n v="0.2"/>
    <n v="-3.2639999999999993"/>
  </r>
  <r>
    <n v="3228"/>
    <s v="CA-2011-108189"/>
    <x v="2"/>
    <x v="852"/>
    <d v="2011-10-05T00:00:00"/>
    <s v="First Class"/>
    <x v="20"/>
    <s v="Erin Smith"/>
    <x v="1"/>
    <s v="United States"/>
    <x v="228"/>
    <x v="16"/>
    <n v="85281"/>
    <x v="1"/>
    <s v="TEC-PH-10001557"/>
    <x v="2"/>
    <x v="7"/>
    <s v="Pyle PMP37LED"/>
    <n v="230.376"/>
    <n v="3"/>
    <n v="0.2"/>
    <n v="20.157899999999991"/>
  </r>
  <r>
    <n v="3229"/>
    <s v="CA-2011-108189"/>
    <x v="2"/>
    <x v="852"/>
    <d v="2011-10-05T00:00:00"/>
    <s v="First Class"/>
    <x v="20"/>
    <s v="Erin Smith"/>
    <x v="1"/>
    <s v="United States"/>
    <x v="228"/>
    <x v="16"/>
    <n v="85281"/>
    <x v="1"/>
    <s v="TEC-AC-10003038"/>
    <x v="2"/>
    <x v="11"/>
    <s v="Kingston Digital DataTraveler 16GB USB 2.0"/>
    <n v="7.16"/>
    <n v="1"/>
    <n v="0.2"/>
    <n v="-8.9500000000001023E-2"/>
  </r>
  <r>
    <n v="3230"/>
    <s v="CA-2011-154641"/>
    <x v="2"/>
    <x v="430"/>
    <d v="2011-08-16T00:00:00"/>
    <s v="Standard Class"/>
    <x v="107"/>
    <s v="Ken Lonsdale"/>
    <x v="0"/>
    <s v="United States"/>
    <x v="20"/>
    <x v="15"/>
    <n v="10035"/>
    <x v="3"/>
    <s v="OFF-ST-10004459"/>
    <x v="1"/>
    <x v="4"/>
    <s v="Tennsco Single-Tier Lockers"/>
    <n v="375.34"/>
    <n v="1"/>
    <n v="0"/>
    <n v="18.766999999999996"/>
  </r>
  <r>
    <n v="3231"/>
    <s v="CA-2014-131625"/>
    <x v="3"/>
    <x v="853"/>
    <d v="2014-09-06T00:00:00"/>
    <s v="Second Class"/>
    <x v="202"/>
    <s v="Bradley Nguyen"/>
    <x v="0"/>
    <s v="United States"/>
    <x v="20"/>
    <x v="15"/>
    <n v="10009"/>
    <x v="3"/>
    <s v="FUR-FU-10004960"/>
    <x v="0"/>
    <x v="5"/>
    <s v="Seth Thomas 12&quot; Clock w/ Goldtone Case"/>
    <n v="114.9"/>
    <n v="5"/>
    <n v="0"/>
    <n v="39.066000000000003"/>
  </r>
  <r>
    <n v="3232"/>
    <s v="US-2014-156356"/>
    <x v="3"/>
    <x v="513"/>
    <d v="2014-04-23T00:00:00"/>
    <s v="Standard Class"/>
    <x v="444"/>
    <s v="Natalie DeCherney"/>
    <x v="0"/>
    <s v="United States"/>
    <x v="12"/>
    <x v="5"/>
    <n v="77095"/>
    <x v="2"/>
    <s v="OFF-BI-10000632"/>
    <x v="1"/>
    <x v="8"/>
    <s v="Satellite Sectional Post Binders"/>
    <n v="26.045999999999992"/>
    <n v="3"/>
    <n v="0.8"/>
    <n v="-44.278199999999998"/>
  </r>
  <r>
    <n v="3233"/>
    <s v="US-2014-156356"/>
    <x v="3"/>
    <x v="513"/>
    <d v="2014-04-23T00:00:00"/>
    <s v="Standard Class"/>
    <x v="444"/>
    <s v="Natalie DeCherney"/>
    <x v="0"/>
    <s v="United States"/>
    <x v="12"/>
    <x v="5"/>
    <n v="77095"/>
    <x v="2"/>
    <s v="OFF-BI-10001107"/>
    <x v="1"/>
    <x v="8"/>
    <s v="GBC White Gloss Covers, Plain Front"/>
    <n v="2.8959999999999995"/>
    <n v="1"/>
    <n v="0.8"/>
    <n v="-4.7784000000000013"/>
  </r>
  <r>
    <n v="3234"/>
    <s v="US-2014-156356"/>
    <x v="3"/>
    <x v="513"/>
    <d v="2014-04-23T00:00:00"/>
    <s v="Standard Class"/>
    <x v="444"/>
    <s v="Natalie DeCherney"/>
    <x v="0"/>
    <s v="United States"/>
    <x v="12"/>
    <x v="5"/>
    <n v="77095"/>
    <x v="2"/>
    <s v="OFF-ST-10002301"/>
    <x v="1"/>
    <x v="4"/>
    <s v="Tennsco Commercial Shelving"/>
    <n v="32.544000000000004"/>
    <n v="2"/>
    <n v="0.2"/>
    <n v="-7.7292000000000041"/>
  </r>
  <r>
    <n v="3235"/>
    <s v="CA-2013-138933"/>
    <x v="0"/>
    <x v="423"/>
    <d v="2013-04-28T00:00:00"/>
    <s v="First Class"/>
    <x v="691"/>
    <s v="Jack Lebron"/>
    <x v="0"/>
    <s v="United States"/>
    <x v="169"/>
    <x v="1"/>
    <n v="92503"/>
    <x v="1"/>
    <s v="OFF-BI-10003355"/>
    <x v="1"/>
    <x v="8"/>
    <s v="Cardinal Holdit Business Card Pockets"/>
    <n v="3.9840000000000004"/>
    <n v="1"/>
    <n v="0.2"/>
    <n v="1.3944000000000001"/>
  </r>
  <r>
    <n v="3236"/>
    <s v="CA-2013-140746"/>
    <x v="0"/>
    <x v="804"/>
    <d v="2013-01-15T00:00:00"/>
    <s v="Same Day"/>
    <x v="116"/>
    <s v="Roy Collins"/>
    <x v="0"/>
    <s v="United States"/>
    <x v="54"/>
    <x v="29"/>
    <n v="6824"/>
    <x v="3"/>
    <s v="FUR-TA-10002903"/>
    <x v="0"/>
    <x v="3"/>
    <s v="Bevis Round Bullnose 29&quot; High Table Top"/>
    <n v="181.79699999999997"/>
    <n v="1"/>
    <n v="0.3"/>
    <n v="-15.582599999999999"/>
  </r>
  <r>
    <n v="3237"/>
    <s v="CA-2013-146836"/>
    <x v="0"/>
    <x v="440"/>
    <d v="2013-05-03T00:00:00"/>
    <s v="Same Day"/>
    <x v="693"/>
    <s v="Cindy Chapman"/>
    <x v="0"/>
    <s v="United States"/>
    <x v="20"/>
    <x v="15"/>
    <n v="10024"/>
    <x v="3"/>
    <s v="OFF-ST-10001580"/>
    <x v="1"/>
    <x v="4"/>
    <s v="Super Decoflex Portable Personal File"/>
    <n v="44.94"/>
    <n v="3"/>
    <n v="0"/>
    <n v="12.5832"/>
  </r>
  <r>
    <n v="3238"/>
    <s v="CA-2013-146836"/>
    <x v="0"/>
    <x v="440"/>
    <d v="2013-05-03T00:00:00"/>
    <s v="Same Day"/>
    <x v="693"/>
    <s v="Cindy Chapman"/>
    <x v="0"/>
    <s v="United States"/>
    <x v="20"/>
    <x v="15"/>
    <n v="10024"/>
    <x v="3"/>
    <s v="OFF-BI-10000315"/>
    <x v="1"/>
    <x v="8"/>
    <s v="Poly Designer Cover &amp; Back"/>
    <n v="45.576000000000001"/>
    <n v="3"/>
    <n v="0.2"/>
    <n v="15.951599999999997"/>
  </r>
  <r>
    <n v="3239"/>
    <s v="US-2013-127971"/>
    <x v="0"/>
    <x v="73"/>
    <d v="2013-11-28T00:00:00"/>
    <s v="Standard Class"/>
    <x v="694"/>
    <s v="David Wiener"/>
    <x v="1"/>
    <s v="United States"/>
    <x v="12"/>
    <x v="5"/>
    <n v="77095"/>
    <x v="2"/>
    <s v="FUR-CH-10003774"/>
    <x v="0"/>
    <x v="1"/>
    <s v="Global Wood Trimmed Manager's Task Chair, Khaki"/>
    <n v="318.43"/>
    <n v="5"/>
    <n v="0.3"/>
    <n v="-77.333000000000013"/>
  </r>
  <r>
    <n v="3240"/>
    <s v="US-2013-127971"/>
    <x v="0"/>
    <x v="73"/>
    <d v="2013-11-28T00:00:00"/>
    <s v="Standard Class"/>
    <x v="694"/>
    <s v="David Wiener"/>
    <x v="1"/>
    <s v="United States"/>
    <x v="12"/>
    <x v="5"/>
    <n v="77095"/>
    <x v="2"/>
    <s v="TEC-PH-10003095"/>
    <x v="2"/>
    <x v="7"/>
    <s v="Samsung HM1900 Bluetooth Headset"/>
    <n v="122.91999999999999"/>
    <n v="7"/>
    <n v="0.2"/>
    <n v="46.095000000000006"/>
  </r>
  <r>
    <n v="3241"/>
    <s v="US-2013-127971"/>
    <x v="0"/>
    <x v="73"/>
    <d v="2013-11-28T00:00:00"/>
    <s v="Standard Class"/>
    <x v="694"/>
    <s v="David Wiener"/>
    <x v="1"/>
    <s v="United States"/>
    <x v="12"/>
    <x v="5"/>
    <n v="77095"/>
    <x v="2"/>
    <s v="FUR-FU-10000023"/>
    <x v="0"/>
    <x v="5"/>
    <s v="Eldon Wave Desk Accessories"/>
    <n v="7.0679999999999996"/>
    <n v="3"/>
    <n v="0.6"/>
    <n v="-2.8271999999999995"/>
  </r>
  <r>
    <n v="3242"/>
    <s v="US-2013-140809"/>
    <x v="0"/>
    <x v="854"/>
    <d v="2013-02-03T00:00:00"/>
    <s v="First Class"/>
    <x v="316"/>
    <s v="Cyma Kinney"/>
    <x v="1"/>
    <s v="United States"/>
    <x v="81"/>
    <x v="17"/>
    <n v="22204"/>
    <x v="0"/>
    <s v="OFF-ST-10002214"/>
    <x v="1"/>
    <x v="4"/>
    <s v="X-Rack File for Hanging Folders"/>
    <n v="56.449999999999996"/>
    <n v="5"/>
    <n v="0"/>
    <n v="14.676999999999998"/>
  </r>
  <r>
    <n v="3243"/>
    <s v="CA-2014-114524"/>
    <x v="3"/>
    <x v="185"/>
    <d v="2014-04-06T00:00:00"/>
    <s v="Second Class"/>
    <x v="283"/>
    <s v="Emily Grady"/>
    <x v="0"/>
    <s v="United States"/>
    <x v="22"/>
    <x v="10"/>
    <n v="60623"/>
    <x v="2"/>
    <s v="OFF-BI-10002799"/>
    <x v="1"/>
    <x v="8"/>
    <s v="SlimView Poly Binder, 3/8&quot;"/>
    <n v="13.467999999999998"/>
    <n v="13"/>
    <n v="0.8"/>
    <n v="-22.895600000000005"/>
  </r>
  <r>
    <n v="3244"/>
    <s v="CA-2014-113355"/>
    <x v="3"/>
    <x v="96"/>
    <d v="2014-12-06T00:00:00"/>
    <s v="Standard Class"/>
    <x v="695"/>
    <s v="Sarah Jordon"/>
    <x v="0"/>
    <s v="United States"/>
    <x v="55"/>
    <x v="5"/>
    <n v="75051"/>
    <x v="2"/>
    <s v="TEC-PH-10004912"/>
    <x v="2"/>
    <x v="7"/>
    <s v="Cisco SPA112 2 Port Phone Adapter"/>
    <n v="219.80000000000004"/>
    <n v="5"/>
    <n v="0.2"/>
    <n v="24.727499999999971"/>
  </r>
  <r>
    <n v="3245"/>
    <s v="CA-2014-113355"/>
    <x v="3"/>
    <x v="96"/>
    <d v="2014-12-06T00:00:00"/>
    <s v="Standard Class"/>
    <x v="695"/>
    <s v="Sarah Jordon"/>
    <x v="0"/>
    <s v="United States"/>
    <x v="55"/>
    <x v="5"/>
    <n v="75051"/>
    <x v="2"/>
    <s v="FUR-CH-10002602"/>
    <x v="0"/>
    <x v="1"/>
    <s v="DMI Arturo Collection Mission-style Design Wood Chair"/>
    <n v="317.05799999999999"/>
    <n v="3"/>
    <n v="0.3"/>
    <n v="-18.117599999999996"/>
  </r>
  <r>
    <n v="3246"/>
    <s v="US-2014-140907"/>
    <x v="3"/>
    <x v="389"/>
    <d v="2014-12-13T00:00:00"/>
    <s v="Second Class"/>
    <x v="130"/>
    <s v="Ben Peterman"/>
    <x v="1"/>
    <s v="United States"/>
    <x v="4"/>
    <x v="4"/>
    <n v="98103"/>
    <x v="1"/>
    <s v="TEC-AC-10004510"/>
    <x v="2"/>
    <x v="11"/>
    <s v="Logitech Desktop MK120 Mouse and keyboard Combo"/>
    <n v="49.08"/>
    <n v="3"/>
    <n v="0"/>
    <n v="4.9079999999999977"/>
  </r>
  <r>
    <n v="3247"/>
    <s v="US-2014-140907"/>
    <x v="3"/>
    <x v="389"/>
    <d v="2014-12-13T00:00:00"/>
    <s v="Second Class"/>
    <x v="130"/>
    <s v="Ben Peterman"/>
    <x v="1"/>
    <s v="United States"/>
    <x v="4"/>
    <x v="4"/>
    <n v="98103"/>
    <x v="1"/>
    <s v="OFF-ST-10000060"/>
    <x v="1"/>
    <x v="4"/>
    <s v="Fellowes Bankers Box Staxonsteel Drawer File/Stacking System"/>
    <n v="324.90000000000003"/>
    <n v="5"/>
    <n v="0"/>
    <n v="38.988000000000014"/>
  </r>
  <r>
    <n v="3248"/>
    <s v="US-2014-140907"/>
    <x v="3"/>
    <x v="389"/>
    <d v="2014-12-13T00:00:00"/>
    <s v="Second Class"/>
    <x v="130"/>
    <s v="Ben Peterman"/>
    <x v="1"/>
    <s v="United States"/>
    <x v="4"/>
    <x v="4"/>
    <n v="98103"/>
    <x v="1"/>
    <s v="OFF-AR-10000799"/>
    <x v="1"/>
    <x v="6"/>
    <s v="Col-Erase Pencils with Erasers"/>
    <n v="18.240000000000002"/>
    <n v="3"/>
    <n v="0"/>
    <n v="5.2895999999999983"/>
  </r>
  <r>
    <n v="3249"/>
    <s v="CA-2013-159730"/>
    <x v="0"/>
    <x v="42"/>
    <d v="2013-09-22T00:00:00"/>
    <s v="Standard Class"/>
    <x v="319"/>
    <s v="Sanjit Jacobs"/>
    <x v="2"/>
    <s v="United States"/>
    <x v="4"/>
    <x v="4"/>
    <n v="98103"/>
    <x v="1"/>
    <s v="FUR-CH-10004875"/>
    <x v="0"/>
    <x v="1"/>
    <s v="Harbour Creations 67200 Series Stacking Chairs"/>
    <n v="113.88800000000002"/>
    <n v="2"/>
    <n v="0.2"/>
    <n v="9.9651999999999994"/>
  </r>
  <r>
    <n v="3250"/>
    <s v="CA-2013-159730"/>
    <x v="0"/>
    <x v="42"/>
    <d v="2013-09-22T00:00:00"/>
    <s v="Standard Class"/>
    <x v="319"/>
    <s v="Sanjit Jacobs"/>
    <x v="2"/>
    <s v="United States"/>
    <x v="4"/>
    <x v="4"/>
    <n v="98103"/>
    <x v="1"/>
    <s v="TEC-PH-10002085"/>
    <x v="2"/>
    <x v="7"/>
    <s v="Clarity 53712"/>
    <n v="105.584"/>
    <n v="2"/>
    <n v="0.2"/>
    <n v="7.9188000000000045"/>
  </r>
  <r>
    <n v="3251"/>
    <s v="CA-2013-157868"/>
    <x v="0"/>
    <x v="443"/>
    <d v="2013-12-30T00:00:00"/>
    <s v="Standard Class"/>
    <x v="565"/>
    <s v="Matt Collister"/>
    <x v="1"/>
    <s v="United States"/>
    <x v="354"/>
    <x v="12"/>
    <n v="49505"/>
    <x v="2"/>
    <s v="OFF-FA-10000992"/>
    <x v="1"/>
    <x v="13"/>
    <s v="Acco Clips to Go Binder Clips, 24 Clips in Two Sizes"/>
    <n v="24.849999999999998"/>
    <n v="7"/>
    <n v="0"/>
    <n v="11.679499999999999"/>
  </r>
  <r>
    <n v="3252"/>
    <s v="CA-2014-119389"/>
    <x v="3"/>
    <x v="827"/>
    <d v="2014-04-20T00:00:00"/>
    <s v="First Class"/>
    <x v="696"/>
    <s v="Bruce Geld"/>
    <x v="0"/>
    <s v="United States"/>
    <x v="10"/>
    <x v="9"/>
    <n v="19120"/>
    <x v="3"/>
    <s v="FUR-FU-10001473"/>
    <x v="0"/>
    <x v="5"/>
    <s v="Eldon Executive Woodline II Desk Accessories, Mahogany"/>
    <n v="60.311999999999998"/>
    <n v="3"/>
    <n v="0.2"/>
    <n v="5.2773000000000003"/>
  </r>
  <r>
    <n v="3253"/>
    <s v="CA-2014-110373"/>
    <x v="3"/>
    <x v="855"/>
    <d v="2014-10-31T00:00:00"/>
    <s v="Second Class"/>
    <x v="15"/>
    <s v="Matt Abelman"/>
    <x v="2"/>
    <s v="United States"/>
    <x v="22"/>
    <x v="10"/>
    <n v="60610"/>
    <x v="2"/>
    <s v="OFF-AR-10003045"/>
    <x v="1"/>
    <x v="6"/>
    <s v="Prang Colored Pencils"/>
    <n v="7.0559999999999992"/>
    <n v="3"/>
    <n v="0.2"/>
    <n v="2.2050000000000001"/>
  </r>
  <r>
    <n v="3254"/>
    <s v="CA-2014-110373"/>
    <x v="3"/>
    <x v="855"/>
    <d v="2014-10-31T00:00:00"/>
    <s v="Second Class"/>
    <x v="15"/>
    <s v="Matt Abelman"/>
    <x v="2"/>
    <s v="United States"/>
    <x v="22"/>
    <x v="10"/>
    <n v="60610"/>
    <x v="2"/>
    <s v="TEC-PH-10001536"/>
    <x v="2"/>
    <x v="7"/>
    <s v="Spigen Samsung Galaxy S5 Case Wallet"/>
    <n v="27.183999999999997"/>
    <n v="2"/>
    <n v="0.2"/>
    <n v="2.0387999999999984"/>
  </r>
  <r>
    <n v="3255"/>
    <s v="CA-2013-155474"/>
    <x v="0"/>
    <x v="630"/>
    <d v="2013-07-15T00:00:00"/>
    <s v="Standard Class"/>
    <x v="417"/>
    <s v="Chris Cortes"/>
    <x v="0"/>
    <s v="United States"/>
    <x v="4"/>
    <x v="4"/>
    <n v="98105"/>
    <x v="1"/>
    <s v="TEC-PH-10001580"/>
    <x v="2"/>
    <x v="7"/>
    <s v="Logitech Mobile Speakerphone P710e - speaker phone"/>
    <n v="107.98399999999999"/>
    <n v="1"/>
    <n v="0.2"/>
    <n v="9.4485999999999954"/>
  </r>
  <r>
    <n v="3256"/>
    <s v="CA-2013-155474"/>
    <x v="0"/>
    <x v="630"/>
    <d v="2013-07-15T00:00:00"/>
    <s v="Standard Class"/>
    <x v="417"/>
    <s v="Chris Cortes"/>
    <x v="0"/>
    <s v="United States"/>
    <x v="4"/>
    <x v="4"/>
    <n v="98105"/>
    <x v="1"/>
    <s v="OFF-BI-10004209"/>
    <x v="1"/>
    <x v="8"/>
    <s v="Fellowes Twister Kit, Gray/Clear, 3/pkg"/>
    <n v="19.295999999999999"/>
    <n v="3"/>
    <n v="0.2"/>
    <n v="6.0299999999999994"/>
  </r>
  <r>
    <n v="3257"/>
    <s v="CA-2012-155453"/>
    <x v="1"/>
    <x v="101"/>
    <d v="2012-08-14T00:00:00"/>
    <s v="Standard Class"/>
    <x v="19"/>
    <s v="Ruben Ausman"/>
    <x v="1"/>
    <s v="United States"/>
    <x v="108"/>
    <x v="2"/>
    <n v="32216"/>
    <x v="0"/>
    <s v="OFF-LA-10001613"/>
    <x v="1"/>
    <x v="2"/>
    <s v="Avery File Folder Labels"/>
    <n v="4.6079999999999997"/>
    <n v="2"/>
    <n v="0.2"/>
    <n v="1.6704000000000001"/>
  </r>
  <r>
    <n v="3258"/>
    <s v="US-2013-161844"/>
    <x v="0"/>
    <x v="10"/>
    <d v="2013-12-15T00:00:00"/>
    <s v="Second Class"/>
    <x v="460"/>
    <s v="Damala Kotsonis"/>
    <x v="1"/>
    <s v="United States"/>
    <x v="47"/>
    <x v="18"/>
    <n v="37064"/>
    <x v="0"/>
    <s v="FUR-TA-10001676"/>
    <x v="0"/>
    <x v="3"/>
    <s v="Hon 61000 Series Interactive Training Tables"/>
    <n v="79.97399999999999"/>
    <n v="3"/>
    <n v="0.4"/>
    <n v="-29.323800000000006"/>
  </r>
  <r>
    <n v="3259"/>
    <s v="US-2013-161844"/>
    <x v="0"/>
    <x v="10"/>
    <d v="2013-12-15T00:00:00"/>
    <s v="Second Class"/>
    <x v="460"/>
    <s v="Damala Kotsonis"/>
    <x v="1"/>
    <s v="United States"/>
    <x v="47"/>
    <x v="18"/>
    <n v="37064"/>
    <x v="0"/>
    <s v="OFF-BI-10003712"/>
    <x v="1"/>
    <x v="8"/>
    <s v="Acco Pressboard Covers with Storage Hooks, 14 7/8&quot; x 11&quot;, Light Blue"/>
    <n v="2.9460000000000006"/>
    <n v="2"/>
    <n v="0.7"/>
    <n v="-2.0621999999999998"/>
  </r>
  <r>
    <n v="3260"/>
    <s v="US-2013-162103"/>
    <x v="0"/>
    <x v="373"/>
    <d v="2013-11-18T00:00:00"/>
    <s v="Standard Class"/>
    <x v="697"/>
    <s v="Laurel Beltran"/>
    <x v="2"/>
    <s v="United States"/>
    <x v="336"/>
    <x v="10"/>
    <n v="60035"/>
    <x v="2"/>
    <s v="OFF-BI-10000285"/>
    <x v="1"/>
    <x v="8"/>
    <s v="XtraLife ClearVue Slant-D Ring Binders by Cardinal"/>
    <n v="3.1359999999999992"/>
    <n v="2"/>
    <n v="0.8"/>
    <n v="-4.7040000000000006"/>
  </r>
  <r>
    <n v="3261"/>
    <s v="CA-2011-151554"/>
    <x v="2"/>
    <x v="687"/>
    <d v="2011-11-15T00:00:00"/>
    <s v="First Class"/>
    <x v="698"/>
    <s v="Candace McMahon"/>
    <x v="1"/>
    <s v="United States"/>
    <x v="45"/>
    <x v="5"/>
    <n v="77506"/>
    <x v="2"/>
    <s v="OFF-PA-10004609"/>
    <x v="1"/>
    <x v="10"/>
    <s v="Xerox 221"/>
    <n v="20.736000000000004"/>
    <n v="4"/>
    <n v="0.2"/>
    <n v="7.2576000000000001"/>
  </r>
  <r>
    <n v="3262"/>
    <s v="CA-2011-140662"/>
    <x v="2"/>
    <x v="664"/>
    <d v="2011-11-19T00:00:00"/>
    <s v="First Class"/>
    <x v="131"/>
    <s v="Thomas Seio"/>
    <x v="1"/>
    <s v="United States"/>
    <x v="8"/>
    <x v="1"/>
    <n v="94109"/>
    <x v="1"/>
    <s v="TEC-AC-10001314"/>
    <x v="2"/>
    <x v="11"/>
    <s v="Case Logic 2.4GHz Wireless Keyboard"/>
    <n v="99.98"/>
    <n v="2"/>
    <n v="0"/>
    <n v="7.9983999999999895"/>
  </r>
  <r>
    <n v="3263"/>
    <s v="CA-2011-140662"/>
    <x v="2"/>
    <x v="664"/>
    <d v="2011-11-19T00:00:00"/>
    <s v="First Class"/>
    <x v="131"/>
    <s v="Thomas Seio"/>
    <x v="1"/>
    <s v="United States"/>
    <x v="8"/>
    <x v="1"/>
    <n v="94109"/>
    <x v="1"/>
    <s v="OFF-PA-10003395"/>
    <x v="1"/>
    <x v="10"/>
    <s v="Xerox 1941"/>
    <n v="733.94999999999993"/>
    <n v="7"/>
    <n v="0"/>
    <n v="352.29599999999999"/>
  </r>
  <r>
    <n v="3264"/>
    <s v="CA-2011-140662"/>
    <x v="2"/>
    <x v="664"/>
    <d v="2011-11-19T00:00:00"/>
    <s v="First Class"/>
    <x v="131"/>
    <s v="Thomas Seio"/>
    <x v="1"/>
    <s v="United States"/>
    <x v="8"/>
    <x v="1"/>
    <n v="94109"/>
    <x v="1"/>
    <s v="OFF-AP-10001242"/>
    <x v="1"/>
    <x v="9"/>
    <s v="APC 7 Outlet Network SurgeArrest Surge Protector"/>
    <n v="241.44"/>
    <n v="3"/>
    <n v="0"/>
    <n v="72.431999999999988"/>
  </r>
  <r>
    <n v="3265"/>
    <s v="CA-2013-122518"/>
    <x v="0"/>
    <x v="758"/>
    <d v="2013-03-09T00:00:00"/>
    <s v="Second Class"/>
    <x v="575"/>
    <s v="Randy Ferguson"/>
    <x v="1"/>
    <s v="United States"/>
    <x v="100"/>
    <x v="2"/>
    <n v="33180"/>
    <x v="0"/>
    <s v="OFF-LA-10001641"/>
    <x v="1"/>
    <x v="2"/>
    <s v="Avery 518"/>
    <n v="10.08"/>
    <n v="4"/>
    <n v="0.2"/>
    <n v="3.528"/>
  </r>
  <r>
    <n v="3266"/>
    <s v="US-2011-126571"/>
    <x v="2"/>
    <x v="856"/>
    <d v="2011-10-15T00:00:00"/>
    <s v="Standard Class"/>
    <x v="535"/>
    <s v="Jill Fjeld"/>
    <x v="0"/>
    <s v="United States"/>
    <x v="10"/>
    <x v="9"/>
    <n v="19120"/>
    <x v="3"/>
    <s v="OFF-ST-10003816"/>
    <x v="1"/>
    <x v="4"/>
    <s v="Fellowes High-Stak Drawer Files"/>
    <n v="281.904"/>
    <n v="2"/>
    <n v="0.2"/>
    <n v="10.571399999999983"/>
  </r>
  <r>
    <n v="3267"/>
    <s v="US-2011-126571"/>
    <x v="2"/>
    <x v="856"/>
    <d v="2011-10-15T00:00:00"/>
    <s v="Standard Class"/>
    <x v="535"/>
    <s v="Jill Fjeld"/>
    <x v="0"/>
    <s v="United States"/>
    <x v="10"/>
    <x v="9"/>
    <n v="19120"/>
    <x v="3"/>
    <s v="OFF-EN-10002230"/>
    <x v="1"/>
    <x v="12"/>
    <s v="Airmail Envelopes"/>
    <n v="201.43200000000002"/>
    <n v="3"/>
    <n v="0.2"/>
    <n v="67.983299999999986"/>
  </r>
  <r>
    <n v="3268"/>
    <s v="CA-2011-143840"/>
    <x v="2"/>
    <x v="857"/>
    <d v="2011-05-29T00:00:00"/>
    <s v="Standard Class"/>
    <x v="699"/>
    <s v="Evan Henry"/>
    <x v="0"/>
    <s v="United States"/>
    <x v="27"/>
    <x v="19"/>
    <n v="35601"/>
    <x v="0"/>
    <s v="TEC-PH-10002660"/>
    <x v="2"/>
    <x v="7"/>
    <s v="Nortel Networks T7316 E Nt8 B27"/>
    <n v="135.97999999999999"/>
    <n v="2"/>
    <n v="0"/>
    <n v="33.995000000000005"/>
  </r>
  <r>
    <n v="3269"/>
    <s v="CA-2011-143840"/>
    <x v="2"/>
    <x v="857"/>
    <d v="2011-05-29T00:00:00"/>
    <s v="Standard Class"/>
    <x v="699"/>
    <s v="Evan Henry"/>
    <x v="0"/>
    <s v="United States"/>
    <x v="27"/>
    <x v="19"/>
    <n v="35601"/>
    <x v="0"/>
    <s v="TEC-PH-10003171"/>
    <x v="2"/>
    <x v="7"/>
    <s v="Plantronics Encore H101 Dual Earpieces Headset"/>
    <n v="44.95"/>
    <n v="1"/>
    <n v="0"/>
    <n v="12.585999999999999"/>
  </r>
  <r>
    <n v="3270"/>
    <s v="CA-2011-115980"/>
    <x v="2"/>
    <x v="858"/>
    <d v="2011-07-19T00:00:00"/>
    <s v="Standard Class"/>
    <x v="100"/>
    <s v="Victoria Wilson"/>
    <x v="1"/>
    <s v="United States"/>
    <x v="298"/>
    <x v="44"/>
    <n v="57103"/>
    <x v="2"/>
    <s v="TEC-AC-10003709"/>
    <x v="2"/>
    <x v="11"/>
    <s v="Maxell 4.7GB DVD-R 5/Pack"/>
    <n v="2.9699999999999998"/>
    <n v="3"/>
    <n v="0"/>
    <n v="1.3068000000000004"/>
  </r>
  <r>
    <n v="3271"/>
    <s v="CA-2011-115980"/>
    <x v="2"/>
    <x v="858"/>
    <d v="2011-07-19T00:00:00"/>
    <s v="Standard Class"/>
    <x v="100"/>
    <s v="Victoria Wilson"/>
    <x v="1"/>
    <s v="United States"/>
    <x v="298"/>
    <x v="44"/>
    <n v="57103"/>
    <x v="2"/>
    <s v="OFF-FA-10000304"/>
    <x v="1"/>
    <x v="13"/>
    <s v="Advantus Push Pins"/>
    <n v="6.5400000000000009"/>
    <n v="3"/>
    <n v="0"/>
    <n v="2.6814000000000004"/>
  </r>
  <r>
    <n v="3272"/>
    <s v="CA-2012-155145"/>
    <x v="1"/>
    <x v="17"/>
    <d v="2012-12-29T00:00:00"/>
    <s v="Second Class"/>
    <x v="634"/>
    <s v="Kean Nguyen"/>
    <x v="1"/>
    <s v="United States"/>
    <x v="355"/>
    <x v="1"/>
    <n v="93277"/>
    <x v="1"/>
    <s v="TEC-AC-10003709"/>
    <x v="2"/>
    <x v="11"/>
    <s v="Maxell 4.7GB DVD-R 5/Pack"/>
    <n v="7.92"/>
    <n v="8"/>
    <n v="0"/>
    <n v="3.4848000000000008"/>
  </r>
  <r>
    <n v="3273"/>
    <s v="CA-2012-146038"/>
    <x v="1"/>
    <x v="97"/>
    <d v="2012-02-16T00:00:00"/>
    <s v="Standard Class"/>
    <x v="695"/>
    <s v="Sarah Jordon"/>
    <x v="0"/>
    <s v="United States"/>
    <x v="1"/>
    <x v="1"/>
    <n v="90049"/>
    <x v="1"/>
    <s v="FUR-CH-10002774"/>
    <x v="0"/>
    <x v="1"/>
    <s v="Global Deluxe Stacking Chair, Gray"/>
    <n v="203.92"/>
    <n v="5"/>
    <n v="0.2"/>
    <n v="22.940999999999995"/>
  </r>
  <r>
    <n v="3274"/>
    <s v="CA-2014-133865"/>
    <x v="3"/>
    <x v="540"/>
    <d v="2014-05-13T00:00:00"/>
    <s v="Standard Class"/>
    <x v="390"/>
    <s v="Penelope Sewall"/>
    <x v="2"/>
    <s v="United States"/>
    <x v="1"/>
    <x v="1"/>
    <n v="90032"/>
    <x v="1"/>
    <s v="TEC-CO-10001046"/>
    <x v="2"/>
    <x v="16"/>
    <s v="Canon Imageclass D680 Copier / Fax"/>
    <n v="3359.9520000000002"/>
    <n v="6"/>
    <n v="0.2"/>
    <n v="1049.9849999999999"/>
  </r>
  <r>
    <n v="3275"/>
    <s v="CA-2014-116358"/>
    <x v="3"/>
    <x v="808"/>
    <d v="2014-11-07T00:00:00"/>
    <s v="Standard Class"/>
    <x v="366"/>
    <s v="Kalyca Meade"/>
    <x v="1"/>
    <s v="United States"/>
    <x v="356"/>
    <x v="41"/>
    <n v="66212"/>
    <x v="2"/>
    <s v="OFF-FA-10003495"/>
    <x v="1"/>
    <x v="13"/>
    <s v="Staples"/>
    <n v="18.240000000000002"/>
    <n v="3"/>
    <n v="0"/>
    <n v="9.120000000000001"/>
  </r>
  <r>
    <n v="3276"/>
    <s v="CA-2014-116358"/>
    <x v="3"/>
    <x v="808"/>
    <d v="2014-11-07T00:00:00"/>
    <s v="Standard Class"/>
    <x v="366"/>
    <s v="Kalyca Meade"/>
    <x v="1"/>
    <s v="United States"/>
    <x v="356"/>
    <x v="41"/>
    <n v="66212"/>
    <x v="2"/>
    <s v="OFF-AR-10004685"/>
    <x v="1"/>
    <x v="6"/>
    <s v="Binney &amp; Smith Crayola Metallic Colored Pencils, 8-Color Set"/>
    <n v="27.78"/>
    <n v="6"/>
    <n v="0"/>
    <n v="9.1673999999999989"/>
  </r>
  <r>
    <n v="3277"/>
    <s v="CA-2011-102988"/>
    <x v="2"/>
    <x v="267"/>
    <d v="2011-04-09T00:00:00"/>
    <s v="Second Class"/>
    <x v="620"/>
    <s v="Greg Maxwell"/>
    <x v="1"/>
    <s v="United States"/>
    <x v="166"/>
    <x v="17"/>
    <n v="22304"/>
    <x v="0"/>
    <s v="OFF-AR-10004757"/>
    <x v="1"/>
    <x v="6"/>
    <s v="Crayola Colored Pencils"/>
    <n v="22.959999999999997"/>
    <n v="7"/>
    <n v="0"/>
    <n v="7.5767999999999986"/>
  </r>
  <r>
    <n v="3278"/>
    <s v="CA-2011-102988"/>
    <x v="2"/>
    <x v="267"/>
    <d v="2011-04-09T00:00:00"/>
    <s v="Second Class"/>
    <x v="620"/>
    <s v="Greg Maxwell"/>
    <x v="1"/>
    <s v="United States"/>
    <x v="166"/>
    <x v="17"/>
    <n v="22304"/>
    <x v="0"/>
    <s v="TEC-PH-10001615"/>
    <x v="2"/>
    <x v="7"/>
    <s v="AT&amp;T CL82213"/>
    <n v="28.99"/>
    <n v="1"/>
    <n v="0"/>
    <n v="8.4070999999999962"/>
  </r>
  <r>
    <n v="3279"/>
    <s v="CA-2011-102988"/>
    <x v="2"/>
    <x v="267"/>
    <d v="2011-04-09T00:00:00"/>
    <s v="Second Class"/>
    <x v="620"/>
    <s v="Greg Maxwell"/>
    <x v="1"/>
    <s v="United States"/>
    <x v="166"/>
    <x v="17"/>
    <n v="22304"/>
    <x v="0"/>
    <s v="OFF-PA-10003349"/>
    <x v="1"/>
    <x v="10"/>
    <s v="Xerox 1957"/>
    <n v="12.96"/>
    <n v="2"/>
    <n v="0"/>
    <n v="6.3504000000000005"/>
  </r>
  <r>
    <n v="3280"/>
    <s v="CA-2011-102988"/>
    <x v="2"/>
    <x v="267"/>
    <d v="2011-04-09T00:00:00"/>
    <s v="Second Class"/>
    <x v="620"/>
    <s v="Greg Maxwell"/>
    <x v="1"/>
    <s v="United States"/>
    <x v="166"/>
    <x v="17"/>
    <n v="22304"/>
    <x v="0"/>
    <s v="OFF-AR-10000127"/>
    <x v="1"/>
    <x v="6"/>
    <s v="Newell 321"/>
    <n v="22.959999999999997"/>
    <n v="7"/>
    <n v="0"/>
    <n v="6.6583999999999968"/>
  </r>
  <r>
    <n v="3281"/>
    <s v="CA-2011-102988"/>
    <x v="2"/>
    <x v="267"/>
    <d v="2011-04-09T00:00:00"/>
    <s v="Second Class"/>
    <x v="620"/>
    <s v="Greg Maxwell"/>
    <x v="1"/>
    <s v="United States"/>
    <x v="166"/>
    <x v="17"/>
    <n v="22304"/>
    <x v="0"/>
    <s v="OFF-SU-10002881"/>
    <x v="1"/>
    <x v="14"/>
    <s v="Martin Yale Chadless Opener Electric Letter Opener"/>
    <n v="4164.0499999999993"/>
    <n v="5"/>
    <n v="0"/>
    <n v="83.281000000000063"/>
  </r>
  <r>
    <n v="3282"/>
    <s v="US-2011-117170"/>
    <x v="2"/>
    <x v="328"/>
    <d v="2011-09-24T00:00:00"/>
    <s v="Standard Class"/>
    <x v="446"/>
    <s v="Kean Takahito"/>
    <x v="0"/>
    <s v="United States"/>
    <x v="253"/>
    <x v="3"/>
    <n v="27604"/>
    <x v="0"/>
    <s v="TEC-AC-10001109"/>
    <x v="2"/>
    <x v="11"/>
    <s v="Logitech Trackman Marble Mouse"/>
    <n v="47.984000000000002"/>
    <n v="2"/>
    <n v="0.2"/>
    <n v="13.195600000000001"/>
  </r>
  <r>
    <n v="3283"/>
    <s v="US-2011-117170"/>
    <x v="2"/>
    <x v="328"/>
    <d v="2011-09-24T00:00:00"/>
    <s v="Standard Class"/>
    <x v="446"/>
    <s v="Kean Takahito"/>
    <x v="0"/>
    <s v="United States"/>
    <x v="253"/>
    <x v="3"/>
    <n v="27604"/>
    <x v="0"/>
    <s v="OFF-PA-10000682"/>
    <x v="1"/>
    <x v="10"/>
    <s v="Xerox 1924"/>
    <n v="4.6240000000000006"/>
    <n v="1"/>
    <n v="0.2"/>
    <n v="1.6762000000000001"/>
  </r>
  <r>
    <n v="3284"/>
    <s v="CA-2011-159478"/>
    <x v="2"/>
    <x v="587"/>
    <d v="2011-10-06T00:00:00"/>
    <s v="Standard Class"/>
    <x v="186"/>
    <s v="Maya Herman"/>
    <x v="1"/>
    <s v="United States"/>
    <x v="20"/>
    <x v="15"/>
    <n v="10035"/>
    <x v="3"/>
    <s v="FUR-FU-10000221"/>
    <x v="0"/>
    <x v="5"/>
    <s v="Master Caster Door Stop, Brown"/>
    <n v="15.24"/>
    <n v="3"/>
    <n v="0"/>
    <n v="5.1815999999999995"/>
  </r>
  <r>
    <n v="3285"/>
    <s v="CA-2011-103702"/>
    <x v="2"/>
    <x v="171"/>
    <d v="2011-09-17T00:00:00"/>
    <s v="Standard Class"/>
    <x v="314"/>
    <s v="Art Foster"/>
    <x v="0"/>
    <s v="United States"/>
    <x v="54"/>
    <x v="24"/>
    <n v="45014"/>
    <x v="3"/>
    <s v="OFF-BI-10002429"/>
    <x v="1"/>
    <x v="8"/>
    <s v="Premier Elliptical Ring Binder, Black"/>
    <n v="63.924000000000007"/>
    <n v="7"/>
    <n v="0.7"/>
    <n v="-46.877600000000001"/>
  </r>
  <r>
    <n v="3286"/>
    <s v="CA-2014-150525"/>
    <x v="3"/>
    <x v="297"/>
    <d v="2014-02-26T00:00:00"/>
    <s v="Standard Class"/>
    <x v="655"/>
    <s v="Julie Prescott"/>
    <x v="2"/>
    <s v="United States"/>
    <x v="254"/>
    <x v="26"/>
    <n v="74403"/>
    <x v="2"/>
    <s v="OFF-AR-10002375"/>
    <x v="1"/>
    <x v="6"/>
    <s v="Newell 351"/>
    <n v="6.56"/>
    <n v="2"/>
    <n v="0"/>
    <n v="1.9023999999999992"/>
  </r>
  <r>
    <n v="3287"/>
    <s v="CA-2014-150525"/>
    <x v="3"/>
    <x v="297"/>
    <d v="2014-02-26T00:00:00"/>
    <s v="Standard Class"/>
    <x v="655"/>
    <s v="Julie Prescott"/>
    <x v="2"/>
    <s v="United States"/>
    <x v="254"/>
    <x v="26"/>
    <n v="74403"/>
    <x v="2"/>
    <s v="OFF-AP-10000595"/>
    <x v="1"/>
    <x v="9"/>
    <s v="Disposable Triple-Filter Dust Bags"/>
    <n v="13.11"/>
    <n v="3"/>
    <n v="0"/>
    <n v="3.4086000000000003"/>
  </r>
  <r>
    <n v="3288"/>
    <s v="CA-2012-157770"/>
    <x v="1"/>
    <x v="350"/>
    <d v="2012-12-15T00:00:00"/>
    <s v="First Class"/>
    <x v="361"/>
    <s v="Rob Dowd"/>
    <x v="0"/>
    <s v="United States"/>
    <x v="357"/>
    <x v="1"/>
    <n v="92592"/>
    <x v="1"/>
    <s v="TEC-PH-10001530"/>
    <x v="2"/>
    <x v="7"/>
    <s v="Plantronics Voyager Pro Legend"/>
    <n v="494.37600000000009"/>
    <n v="3"/>
    <n v="0.2"/>
    <n v="49.437599999999975"/>
  </r>
  <r>
    <n v="3289"/>
    <s v="CA-2012-157770"/>
    <x v="1"/>
    <x v="350"/>
    <d v="2012-12-15T00:00:00"/>
    <s v="First Class"/>
    <x v="361"/>
    <s v="Rob Dowd"/>
    <x v="0"/>
    <s v="United States"/>
    <x v="357"/>
    <x v="1"/>
    <n v="92592"/>
    <x v="1"/>
    <s v="OFF-BI-10000050"/>
    <x v="1"/>
    <x v="8"/>
    <s v="Angle-D Binders with Locking Rings, Label Holders"/>
    <n v="29.2"/>
    <n v="5"/>
    <n v="0.2"/>
    <n v="9.8549999999999969"/>
  </r>
  <r>
    <n v="3290"/>
    <s v="CA-2012-157770"/>
    <x v="1"/>
    <x v="350"/>
    <d v="2012-12-15T00:00:00"/>
    <s v="First Class"/>
    <x v="361"/>
    <s v="Rob Dowd"/>
    <x v="0"/>
    <s v="United States"/>
    <x v="357"/>
    <x v="1"/>
    <n v="92592"/>
    <x v="1"/>
    <s v="TEC-AC-10001552"/>
    <x v="2"/>
    <x v="11"/>
    <s v="Logitech K350 2.4Ghz Wireless Keyboard"/>
    <n v="248.85000000000002"/>
    <n v="5"/>
    <n v="0"/>
    <n v="27.373499999999993"/>
  </r>
  <r>
    <n v="3291"/>
    <s v="CA-2012-157770"/>
    <x v="1"/>
    <x v="350"/>
    <d v="2012-12-15T00:00:00"/>
    <s v="First Class"/>
    <x v="361"/>
    <s v="Rob Dowd"/>
    <x v="0"/>
    <s v="United States"/>
    <x v="357"/>
    <x v="1"/>
    <n v="92592"/>
    <x v="1"/>
    <s v="TEC-AC-10003399"/>
    <x v="2"/>
    <x v="11"/>
    <s v="Memorex Mini Travel Drive 64 GB USB 2.0 Flash Drive"/>
    <n v="36.24"/>
    <n v="1"/>
    <n v="0"/>
    <n v="15.220800000000001"/>
  </r>
  <r>
    <n v="3292"/>
    <s v="CA-2013-167290"/>
    <x v="0"/>
    <x v="859"/>
    <d v="2013-11-05T00:00:00"/>
    <s v="Standard Class"/>
    <x v="639"/>
    <s v="Jason Fortune-"/>
    <x v="0"/>
    <s v="United States"/>
    <x v="341"/>
    <x v="12"/>
    <n v="48310"/>
    <x v="2"/>
    <s v="OFF-AR-10004078"/>
    <x v="1"/>
    <x v="6"/>
    <s v="Newell 312"/>
    <n v="11.68"/>
    <n v="2"/>
    <n v="0"/>
    <n v="3.5039999999999996"/>
  </r>
  <r>
    <n v="3293"/>
    <s v="CA-2011-106264"/>
    <x v="2"/>
    <x v="58"/>
    <d v="2011-12-30T00:00:00"/>
    <s v="Standard Class"/>
    <x v="242"/>
    <s v="Clytie Kelty"/>
    <x v="0"/>
    <s v="United States"/>
    <x v="70"/>
    <x v="1"/>
    <n v="92024"/>
    <x v="1"/>
    <s v="OFF-SU-10002189"/>
    <x v="1"/>
    <x v="14"/>
    <s v="Acme Rosewood Handle Letter Opener"/>
    <n v="11.91"/>
    <n v="3"/>
    <n v="0"/>
    <n v="0.11909999999999954"/>
  </r>
  <r>
    <n v="3294"/>
    <s v="CA-2011-106264"/>
    <x v="2"/>
    <x v="58"/>
    <d v="2011-12-30T00:00:00"/>
    <s v="Standard Class"/>
    <x v="242"/>
    <s v="Clytie Kelty"/>
    <x v="0"/>
    <s v="United States"/>
    <x v="70"/>
    <x v="1"/>
    <n v="92024"/>
    <x v="1"/>
    <s v="FUR-FU-10001852"/>
    <x v="0"/>
    <x v="5"/>
    <s v="Eldon Regeneration Recycled Desk Accessories, Smoke"/>
    <n v="3.48"/>
    <n v="2"/>
    <n v="0"/>
    <n v="1.1135999999999999"/>
  </r>
  <r>
    <n v="3295"/>
    <s v="CA-2011-138023"/>
    <x v="2"/>
    <x v="860"/>
    <d v="2011-08-18T00:00:00"/>
    <s v="First Class"/>
    <x v="168"/>
    <s v="Keith Herrera"/>
    <x v="0"/>
    <s v="United States"/>
    <x v="61"/>
    <x v="5"/>
    <n v="75081"/>
    <x v="2"/>
    <s v="OFF-BI-10003638"/>
    <x v="1"/>
    <x v="8"/>
    <s v="GBC Durable Plastic Covers"/>
    <n v="30.959999999999994"/>
    <n v="8"/>
    <n v="0.8"/>
    <n v="-52.632000000000019"/>
  </r>
  <r>
    <n v="3296"/>
    <s v="CA-2014-113418"/>
    <x v="3"/>
    <x v="172"/>
    <d v="2014-10-04T00:00:00"/>
    <s v="First Class"/>
    <x v="475"/>
    <s v="Corinna Mitchell"/>
    <x v="2"/>
    <s v="United States"/>
    <x v="20"/>
    <x v="15"/>
    <n v="10035"/>
    <x v="3"/>
    <s v="TEC-MA-10002428"/>
    <x v="2"/>
    <x v="15"/>
    <s v="Fellowes Powershred HS-440 4-Sheet High Security Shredder"/>
    <n v="1704.89"/>
    <n v="11"/>
    <n v="0"/>
    <n v="767.20049999999992"/>
  </r>
  <r>
    <n v="3297"/>
    <s v="US-2012-110569"/>
    <x v="1"/>
    <x v="293"/>
    <d v="2012-05-30T00:00:00"/>
    <s v="Standard Class"/>
    <x v="12"/>
    <s v="Emily Burns"/>
    <x v="0"/>
    <s v="United States"/>
    <x v="42"/>
    <x v="16"/>
    <n v="85023"/>
    <x v="1"/>
    <s v="OFF-BI-10001036"/>
    <x v="1"/>
    <x v="8"/>
    <s v="Cardinal EasyOpen D-Ring Binders"/>
    <n v="19.194000000000003"/>
    <n v="7"/>
    <n v="0.7"/>
    <n v="-12.795999999999999"/>
  </r>
  <r>
    <n v="3298"/>
    <s v="US-2012-110569"/>
    <x v="1"/>
    <x v="293"/>
    <d v="2012-05-30T00:00:00"/>
    <s v="Standard Class"/>
    <x v="12"/>
    <s v="Emily Burns"/>
    <x v="0"/>
    <s v="United States"/>
    <x v="42"/>
    <x v="16"/>
    <n v="85023"/>
    <x v="1"/>
    <s v="OFF-AP-10004708"/>
    <x v="1"/>
    <x v="9"/>
    <s v="Fellowes Superior 10 Outlet Split Surge Protector"/>
    <n v="121.79200000000002"/>
    <n v="4"/>
    <n v="0.2"/>
    <n v="13.701599999999988"/>
  </r>
  <r>
    <n v="3299"/>
    <s v="CA-2014-136308"/>
    <x v="3"/>
    <x v="673"/>
    <d v="2014-11-17T00:00:00"/>
    <s v="Same Day"/>
    <x v="360"/>
    <s v="Mitch Willingham"/>
    <x v="1"/>
    <s v="United States"/>
    <x v="8"/>
    <x v="1"/>
    <n v="94122"/>
    <x v="1"/>
    <s v="TEC-MA-10000488"/>
    <x v="2"/>
    <x v="15"/>
    <s v="Bady BDG101FRU Card Printer"/>
    <n v="1919.9760000000001"/>
    <n v="3"/>
    <n v="0.2"/>
    <n v="215.99729999999977"/>
  </r>
  <r>
    <n v="3300"/>
    <s v="US-2011-159926"/>
    <x v="2"/>
    <x v="728"/>
    <d v="2011-11-22T00:00:00"/>
    <s v="Standard Class"/>
    <x v="229"/>
    <s v="Carlos Soltero"/>
    <x v="0"/>
    <s v="United States"/>
    <x v="10"/>
    <x v="9"/>
    <n v="19140"/>
    <x v="3"/>
    <s v="OFF-BI-10003656"/>
    <x v="1"/>
    <x v="8"/>
    <s v="Fellowes PB200 Plastic Comb Binding Machine"/>
    <n v="50.997000000000007"/>
    <n v="1"/>
    <n v="0.7"/>
    <n v="-40.797600000000003"/>
  </r>
  <r>
    <n v="3301"/>
    <s v="US-2011-159926"/>
    <x v="2"/>
    <x v="728"/>
    <d v="2011-11-22T00:00:00"/>
    <s v="Standard Class"/>
    <x v="229"/>
    <s v="Carlos Soltero"/>
    <x v="0"/>
    <s v="United States"/>
    <x v="10"/>
    <x v="9"/>
    <n v="19140"/>
    <x v="3"/>
    <s v="OFF-ST-10003656"/>
    <x v="1"/>
    <x v="4"/>
    <s v="Safco Industrial Wire Shelving"/>
    <n v="76.792000000000002"/>
    <n v="1"/>
    <n v="0.2"/>
    <n v="-16.318300000000001"/>
  </r>
  <r>
    <n v="3302"/>
    <s v="US-2011-159926"/>
    <x v="2"/>
    <x v="728"/>
    <d v="2011-11-22T00:00:00"/>
    <s v="Standard Class"/>
    <x v="229"/>
    <s v="Carlos Soltero"/>
    <x v="0"/>
    <s v="United States"/>
    <x v="10"/>
    <x v="9"/>
    <n v="19140"/>
    <x v="3"/>
    <s v="TEC-PH-10001128"/>
    <x v="2"/>
    <x v="7"/>
    <s v="Motorola Droid Maxx"/>
    <n v="539.96399999999994"/>
    <n v="6"/>
    <n v="0.4"/>
    <n v="-107.99280000000002"/>
  </r>
  <r>
    <n v="3303"/>
    <s v="US-2011-159926"/>
    <x v="2"/>
    <x v="728"/>
    <d v="2011-11-22T00:00:00"/>
    <s v="Standard Class"/>
    <x v="229"/>
    <s v="Carlos Soltero"/>
    <x v="0"/>
    <s v="United States"/>
    <x v="10"/>
    <x v="9"/>
    <n v="19140"/>
    <x v="3"/>
    <s v="FUR-FU-10001473"/>
    <x v="0"/>
    <x v="5"/>
    <s v="Eldon Executive Woodline II Desk Accessories, Mahogany"/>
    <n v="60.311999999999998"/>
    <n v="3"/>
    <n v="0.2"/>
    <n v="5.2773000000000003"/>
  </r>
  <r>
    <n v="3304"/>
    <s v="US-2011-159926"/>
    <x v="2"/>
    <x v="728"/>
    <d v="2011-11-22T00:00:00"/>
    <s v="Standard Class"/>
    <x v="229"/>
    <s v="Carlos Soltero"/>
    <x v="0"/>
    <s v="United States"/>
    <x v="10"/>
    <x v="9"/>
    <n v="19140"/>
    <x v="3"/>
    <s v="OFF-BI-10004656"/>
    <x v="1"/>
    <x v="8"/>
    <s v="Peel &amp; Stick Add-On Corner Pockets"/>
    <n v="1.9440000000000004"/>
    <n v="3"/>
    <n v="0.7"/>
    <n v="-1.4255999999999998"/>
  </r>
  <r>
    <n v="3305"/>
    <s v="CA-2011-104738"/>
    <x v="2"/>
    <x v="125"/>
    <d v="2012-01-01T00:00:00"/>
    <s v="Second Class"/>
    <x v="407"/>
    <s v="Stefania Perrino"/>
    <x v="1"/>
    <s v="United States"/>
    <x v="128"/>
    <x v="5"/>
    <n v="78041"/>
    <x v="2"/>
    <s v="OFF-EN-10004955"/>
    <x v="1"/>
    <x v="12"/>
    <s v="Fashion Color Clasp Envelopes"/>
    <n v="12.984000000000002"/>
    <n v="3"/>
    <n v="0.2"/>
    <n v="4.7066999999999997"/>
  </r>
  <r>
    <n v="3306"/>
    <s v="CA-2011-104738"/>
    <x v="2"/>
    <x v="125"/>
    <d v="2012-01-01T00:00:00"/>
    <s v="Second Class"/>
    <x v="407"/>
    <s v="Stefania Perrino"/>
    <x v="1"/>
    <s v="United States"/>
    <x v="128"/>
    <x v="5"/>
    <n v="78041"/>
    <x v="2"/>
    <s v="TEC-PH-10002468"/>
    <x v="2"/>
    <x v="7"/>
    <s v="Plantronics CS 50-USB - headset - Convertible, Monaural"/>
    <n v="217.58400000000003"/>
    <n v="2"/>
    <n v="0.2"/>
    <n v="19.03860000000001"/>
  </r>
  <r>
    <n v="3307"/>
    <s v="CA-2011-104738"/>
    <x v="2"/>
    <x v="125"/>
    <d v="2012-01-01T00:00:00"/>
    <s v="Second Class"/>
    <x v="407"/>
    <s v="Stefania Perrino"/>
    <x v="1"/>
    <s v="United States"/>
    <x v="128"/>
    <x v="5"/>
    <n v="78041"/>
    <x v="2"/>
    <s v="TEC-PH-10000576"/>
    <x v="2"/>
    <x v="7"/>
    <s v="AT&amp;T 1080 Corded phone"/>
    <n v="328.77600000000007"/>
    <n v="3"/>
    <n v="0.2"/>
    <n v="28.767899999999997"/>
  </r>
  <r>
    <n v="3308"/>
    <s v="CA-2011-104738"/>
    <x v="2"/>
    <x v="125"/>
    <d v="2012-01-01T00:00:00"/>
    <s v="Second Class"/>
    <x v="407"/>
    <s v="Stefania Perrino"/>
    <x v="1"/>
    <s v="United States"/>
    <x v="128"/>
    <x v="5"/>
    <n v="78041"/>
    <x v="2"/>
    <s v="OFF-BI-10002160"/>
    <x v="1"/>
    <x v="8"/>
    <s v="Acco Hanging Data Binders"/>
    <n v="2.2859999999999996"/>
    <n v="3"/>
    <n v="0.8"/>
    <n v="-3.6576000000000004"/>
  </r>
  <r>
    <n v="3309"/>
    <s v="CA-2011-104738"/>
    <x v="2"/>
    <x v="125"/>
    <d v="2012-01-01T00:00:00"/>
    <s v="Second Class"/>
    <x v="407"/>
    <s v="Stefania Perrino"/>
    <x v="1"/>
    <s v="United States"/>
    <x v="128"/>
    <x v="5"/>
    <n v="78041"/>
    <x v="2"/>
    <s v="TEC-AC-10003628"/>
    <x v="2"/>
    <x v="11"/>
    <s v="Logitech 910-002974 M325 Wireless Mouse for Web Scrolling"/>
    <n v="47.984000000000002"/>
    <n v="2"/>
    <n v="0.2"/>
    <n v="14.395200000000004"/>
  </r>
  <r>
    <n v="3310"/>
    <s v="CA-2012-144386"/>
    <x v="1"/>
    <x v="599"/>
    <d v="2012-11-11T00:00:00"/>
    <s v="Standard Class"/>
    <x v="265"/>
    <s v="Grant Thornton"/>
    <x v="1"/>
    <s v="United States"/>
    <x v="20"/>
    <x v="15"/>
    <n v="10009"/>
    <x v="3"/>
    <s v="OFF-BI-10001116"/>
    <x v="1"/>
    <x v="8"/>
    <s v="Wilson Jones 1&quot; Hanging DublLock Ring Binders"/>
    <n v="25.344000000000001"/>
    <n v="6"/>
    <n v="0.2"/>
    <n v="8.8704000000000018"/>
  </r>
  <r>
    <n v="3311"/>
    <s v="CA-2013-111416"/>
    <x v="0"/>
    <x v="42"/>
    <d v="2013-09-23T00:00:00"/>
    <s v="Standard Class"/>
    <x v="560"/>
    <s v="Luke Weiss"/>
    <x v="0"/>
    <s v="United States"/>
    <x v="20"/>
    <x v="15"/>
    <n v="10035"/>
    <x v="3"/>
    <s v="OFF-BI-10002026"/>
    <x v="1"/>
    <x v="8"/>
    <s v="Avery Arch Ring Binders"/>
    <n v="232.40000000000003"/>
    <n v="5"/>
    <n v="0.2"/>
    <n v="78.434999999999988"/>
  </r>
  <r>
    <n v="3312"/>
    <s v="CA-2013-162747"/>
    <x v="0"/>
    <x v="231"/>
    <d v="2013-03-26T00:00:00"/>
    <s v="Second Class"/>
    <x v="692"/>
    <s v="Aaron Hawkins"/>
    <x v="1"/>
    <s v="United States"/>
    <x v="200"/>
    <x v="35"/>
    <n v="39503"/>
    <x v="0"/>
    <s v="FUR-FU-10003691"/>
    <x v="0"/>
    <x v="5"/>
    <s v="Eldon Image Series Desk Accessories, Ebony"/>
    <n v="86.45"/>
    <n v="7"/>
    <n v="0"/>
    <n v="38.038000000000004"/>
  </r>
  <r>
    <n v="3313"/>
    <s v="US-2011-133130"/>
    <x v="2"/>
    <x v="127"/>
    <d v="2011-10-01T00:00:00"/>
    <s v="Standard Class"/>
    <x v="513"/>
    <s v="Thea Hendricks"/>
    <x v="0"/>
    <s v="United States"/>
    <x v="70"/>
    <x v="1"/>
    <n v="92037"/>
    <x v="1"/>
    <s v="FUR-CH-10002602"/>
    <x v="0"/>
    <x v="1"/>
    <s v="DMI Arturo Collection Mission-style Design Wood Chair"/>
    <n v="603.91999999999996"/>
    <n v="5"/>
    <n v="0.2"/>
    <n v="45.294000000000011"/>
  </r>
  <r>
    <n v="3314"/>
    <s v="US-2011-133130"/>
    <x v="2"/>
    <x v="127"/>
    <d v="2011-10-01T00:00:00"/>
    <s v="Standard Class"/>
    <x v="513"/>
    <s v="Thea Hendricks"/>
    <x v="0"/>
    <s v="United States"/>
    <x v="70"/>
    <x v="1"/>
    <n v="92037"/>
    <x v="1"/>
    <s v="OFF-PA-10000675"/>
    <x v="1"/>
    <x v="10"/>
    <s v="Xerox 1919"/>
    <n v="81.98"/>
    <n v="2"/>
    <n v="0"/>
    <n v="40.170200000000001"/>
  </r>
  <r>
    <n v="3315"/>
    <s v="CA-2014-169978"/>
    <x v="3"/>
    <x v="165"/>
    <d v="2014-12-29T00:00:00"/>
    <s v="Standard Class"/>
    <x v="643"/>
    <s v="Hunter Glantz"/>
    <x v="0"/>
    <s v="United States"/>
    <x v="147"/>
    <x v="15"/>
    <n v="11572"/>
    <x v="3"/>
    <s v="FUR-CH-10002602"/>
    <x v="0"/>
    <x v="1"/>
    <s v="DMI Arturo Collection Mission-style Design Wood Chair"/>
    <n v="271.76400000000001"/>
    <n v="2"/>
    <n v="0.1"/>
    <n v="48.313600000000008"/>
  </r>
  <r>
    <n v="3316"/>
    <s v="CA-2014-169978"/>
    <x v="3"/>
    <x v="165"/>
    <d v="2014-12-29T00:00:00"/>
    <s v="Standard Class"/>
    <x v="643"/>
    <s v="Hunter Glantz"/>
    <x v="0"/>
    <s v="United States"/>
    <x v="147"/>
    <x v="15"/>
    <n v="11572"/>
    <x v="3"/>
    <s v="OFF-BI-10001900"/>
    <x v="1"/>
    <x v="8"/>
    <s v="DXL Angle-View Binders with Locking Rings, Black"/>
    <n v="14.376000000000001"/>
    <n v="3"/>
    <n v="0.2"/>
    <n v="4.8518999999999997"/>
  </r>
  <r>
    <n v="3317"/>
    <s v="CA-2014-161739"/>
    <x v="3"/>
    <x v="468"/>
    <d v="2014-11-16T00:00:00"/>
    <s v="Second Class"/>
    <x v="494"/>
    <s v="Edward Becker"/>
    <x v="1"/>
    <s v="United States"/>
    <x v="171"/>
    <x v="5"/>
    <n v="78664"/>
    <x v="2"/>
    <s v="FUR-FU-10001468"/>
    <x v="0"/>
    <x v="5"/>
    <s v="Tenex Antistatic Computer Chair Mats"/>
    <n v="341.96"/>
    <n v="5"/>
    <n v="0.6"/>
    <n v="-427.45000000000005"/>
  </r>
  <r>
    <n v="3318"/>
    <s v="CA-2012-165057"/>
    <x v="1"/>
    <x v="861"/>
    <d v="2012-09-15T00:00:00"/>
    <s v="Standard Class"/>
    <x v="56"/>
    <s v="Steven Cartwright"/>
    <x v="0"/>
    <s v="United States"/>
    <x v="56"/>
    <x v="1"/>
    <n v="92374"/>
    <x v="1"/>
    <s v="OFF-AR-10004648"/>
    <x v="1"/>
    <x v="6"/>
    <s v="Boston 19500 Mighty Mite Electric Pencil Sharpener"/>
    <n v="181.35"/>
    <n v="9"/>
    <n v="0"/>
    <n v="48.964500000000001"/>
  </r>
  <r>
    <n v="3319"/>
    <s v="CA-2012-165057"/>
    <x v="1"/>
    <x v="861"/>
    <d v="2012-09-15T00:00:00"/>
    <s v="Standard Class"/>
    <x v="56"/>
    <s v="Steven Cartwright"/>
    <x v="0"/>
    <s v="United States"/>
    <x v="56"/>
    <x v="1"/>
    <n v="92374"/>
    <x v="1"/>
    <s v="OFF-LA-10003190"/>
    <x v="1"/>
    <x v="2"/>
    <s v="Avery 474"/>
    <n v="8.64"/>
    <n v="3"/>
    <n v="0"/>
    <n v="4.2336"/>
  </r>
  <r>
    <n v="3320"/>
    <s v="CA-2011-134551"/>
    <x v="2"/>
    <x v="414"/>
    <d v="2011-12-25T00:00:00"/>
    <s v="Standard Class"/>
    <x v="700"/>
    <s v="Tony Sayre"/>
    <x v="0"/>
    <s v="United States"/>
    <x v="29"/>
    <x v="18"/>
    <n v="38401"/>
    <x v="0"/>
    <s v="OFF-AP-10004868"/>
    <x v="1"/>
    <x v="9"/>
    <s v="Hoover Commercial Soft Guard Upright Vacuum And Disposable Filtration Bags"/>
    <n v="43.512"/>
    <n v="7"/>
    <n v="0.2"/>
    <n v="3.8073000000000015"/>
  </r>
  <r>
    <n v="3321"/>
    <s v="CA-2011-134551"/>
    <x v="2"/>
    <x v="414"/>
    <d v="2011-12-25T00:00:00"/>
    <s v="Standard Class"/>
    <x v="700"/>
    <s v="Tony Sayre"/>
    <x v="0"/>
    <s v="United States"/>
    <x v="29"/>
    <x v="18"/>
    <n v="38401"/>
    <x v="0"/>
    <s v="FUR-CH-10004287"/>
    <x v="0"/>
    <x v="1"/>
    <s v="SAFCO Arco Folding Chair"/>
    <n v="662.88"/>
    <n v="3"/>
    <n v="0.2"/>
    <n v="74.573999999999955"/>
  </r>
  <r>
    <n v="3322"/>
    <s v="CA-2011-134551"/>
    <x v="2"/>
    <x v="414"/>
    <d v="2011-12-25T00:00:00"/>
    <s v="Standard Class"/>
    <x v="700"/>
    <s v="Tony Sayre"/>
    <x v="0"/>
    <s v="United States"/>
    <x v="29"/>
    <x v="18"/>
    <n v="38401"/>
    <x v="0"/>
    <s v="OFF-PA-10002689"/>
    <x v="1"/>
    <x v="10"/>
    <s v="Weyerhaeuser First Choice Laser/Copy Paper (20Lb. and 88 Bright)"/>
    <n v="25.920000000000005"/>
    <n v="5"/>
    <n v="0.2"/>
    <n v="9.0719999999999992"/>
  </r>
  <r>
    <n v="3323"/>
    <s v="CA-2012-120810"/>
    <x v="1"/>
    <x v="862"/>
    <d v="2012-07-27T00:00:00"/>
    <s v="Standard Class"/>
    <x v="274"/>
    <s v="Tracy Hopkins"/>
    <x v="2"/>
    <s v="United States"/>
    <x v="20"/>
    <x v="15"/>
    <n v="10009"/>
    <x v="3"/>
    <s v="OFF-AP-10002892"/>
    <x v="1"/>
    <x v="9"/>
    <s v="Belkin F5C206VTEL 6 Outlet Surge"/>
    <n v="68.94"/>
    <n v="3"/>
    <n v="0"/>
    <n v="20.681999999999995"/>
  </r>
  <r>
    <n v="3324"/>
    <s v="CA-2012-120810"/>
    <x v="1"/>
    <x v="862"/>
    <d v="2012-07-27T00:00:00"/>
    <s v="Standard Class"/>
    <x v="274"/>
    <s v="Tracy Hopkins"/>
    <x v="2"/>
    <s v="United States"/>
    <x v="20"/>
    <x v="15"/>
    <n v="10009"/>
    <x v="3"/>
    <s v="FUR-FU-10002253"/>
    <x v="0"/>
    <x v="5"/>
    <s v="Howard Miller 13&quot; Diameter Pewter Finish Round Wall Clock"/>
    <n v="128.82"/>
    <n v="3"/>
    <n v="0"/>
    <n v="50.239800000000002"/>
  </r>
  <r>
    <n v="3325"/>
    <s v="CA-2011-165309"/>
    <x v="2"/>
    <x v="7"/>
    <d v="2011-11-15T00:00:00"/>
    <s v="Standard Class"/>
    <x v="30"/>
    <s v="Karen Daniels"/>
    <x v="0"/>
    <s v="United States"/>
    <x v="12"/>
    <x v="5"/>
    <n v="77095"/>
    <x v="2"/>
    <s v="OFF-BI-10001359"/>
    <x v="1"/>
    <x v="8"/>
    <s v="GBC DocuBind TL300 Electric Binding System"/>
    <n v="896.98999999999978"/>
    <n v="5"/>
    <n v="0.8"/>
    <n v="-1480.0335000000009"/>
  </r>
  <r>
    <n v="3326"/>
    <s v="CA-2011-165309"/>
    <x v="2"/>
    <x v="7"/>
    <d v="2011-11-15T00:00:00"/>
    <s v="Standard Class"/>
    <x v="30"/>
    <s v="Karen Daniels"/>
    <x v="0"/>
    <s v="United States"/>
    <x v="12"/>
    <x v="5"/>
    <n v="77095"/>
    <x v="2"/>
    <s v="OFF-BI-10001267"/>
    <x v="1"/>
    <x v="8"/>
    <s v="Universal Recycled Hanging Pressboard Report Binders, Letter Size"/>
    <n v="1.2339999999999998"/>
    <n v="1"/>
    <n v="0.8"/>
    <n v="-1.9744000000000002"/>
  </r>
  <r>
    <n v="3327"/>
    <s v="CA-2011-165309"/>
    <x v="2"/>
    <x v="7"/>
    <d v="2011-11-15T00:00:00"/>
    <s v="Standard Class"/>
    <x v="30"/>
    <s v="Karen Daniels"/>
    <x v="0"/>
    <s v="United States"/>
    <x v="12"/>
    <x v="5"/>
    <n v="77095"/>
    <x v="2"/>
    <s v="OFF-AR-10003582"/>
    <x v="1"/>
    <x v="6"/>
    <s v="Boston Electric Pencil Sharpener, Model 1818, Charcoal Black"/>
    <n v="67.56"/>
    <n v="3"/>
    <n v="0.2"/>
    <n v="6.7560000000000038"/>
  </r>
  <r>
    <n v="3328"/>
    <s v="CA-2011-165309"/>
    <x v="2"/>
    <x v="7"/>
    <d v="2011-11-15T00:00:00"/>
    <s v="Standard Class"/>
    <x v="30"/>
    <s v="Karen Daniels"/>
    <x v="0"/>
    <s v="United States"/>
    <x v="12"/>
    <x v="5"/>
    <n v="77095"/>
    <x v="2"/>
    <s v="OFF-PA-10003724"/>
    <x v="1"/>
    <x v="10"/>
    <s v="Wirebound Message Book, 4 per Page"/>
    <n v="21.720000000000002"/>
    <n v="5"/>
    <n v="0.2"/>
    <n v="7.8734999999999991"/>
  </r>
  <r>
    <n v="3329"/>
    <s v="CA-2011-165309"/>
    <x v="2"/>
    <x v="7"/>
    <d v="2011-11-15T00:00:00"/>
    <s v="Standard Class"/>
    <x v="30"/>
    <s v="Karen Daniels"/>
    <x v="0"/>
    <s v="United States"/>
    <x v="12"/>
    <x v="5"/>
    <n v="77095"/>
    <x v="2"/>
    <s v="OFF-PA-10001033"/>
    <x v="1"/>
    <x v="10"/>
    <s v="Xerox 1893"/>
    <n v="262.33600000000001"/>
    <n v="8"/>
    <n v="0.2"/>
    <n v="95.096800000000002"/>
  </r>
  <r>
    <n v="3330"/>
    <s v="CA-2011-165309"/>
    <x v="2"/>
    <x v="7"/>
    <d v="2011-11-15T00:00:00"/>
    <s v="Standard Class"/>
    <x v="30"/>
    <s v="Karen Daniels"/>
    <x v="0"/>
    <s v="United States"/>
    <x v="12"/>
    <x v="5"/>
    <n v="77095"/>
    <x v="2"/>
    <s v="TEC-PH-10003505"/>
    <x v="2"/>
    <x v="7"/>
    <s v="Geemarc AmpliPOWER60"/>
    <n v="148.47999999999999"/>
    <n v="2"/>
    <n v="0.2"/>
    <n v="16.703999999999986"/>
  </r>
  <r>
    <n v="3331"/>
    <s v="CA-2011-165309"/>
    <x v="2"/>
    <x v="7"/>
    <d v="2011-11-15T00:00:00"/>
    <s v="Standard Class"/>
    <x v="30"/>
    <s v="Karen Daniels"/>
    <x v="0"/>
    <s v="United States"/>
    <x v="12"/>
    <x v="5"/>
    <n v="77095"/>
    <x v="2"/>
    <s v="TEC-PH-10004959"/>
    <x v="2"/>
    <x v="7"/>
    <s v="Classic Ivory Antique Telephone ZL1810"/>
    <n v="241.17599999999999"/>
    <n v="3"/>
    <n v="0.2"/>
    <n v="15.07350000000001"/>
  </r>
  <r>
    <n v="3332"/>
    <s v="CA-2014-122595"/>
    <x v="3"/>
    <x v="817"/>
    <d v="2014-12-21T00:00:00"/>
    <s v="Standard Class"/>
    <x v="39"/>
    <s v="Gary Mitchum"/>
    <x v="2"/>
    <s v="United States"/>
    <x v="22"/>
    <x v="10"/>
    <n v="60653"/>
    <x v="2"/>
    <s v="TEC-AC-10000474"/>
    <x v="2"/>
    <x v="11"/>
    <s v="Kensington Expert Mouse Optical USB Trackball for PC or Mac"/>
    <n v="227.976"/>
    <n v="3"/>
    <n v="0.2"/>
    <n v="28.496999999999957"/>
  </r>
  <r>
    <n v="3333"/>
    <s v="CA-2014-122595"/>
    <x v="3"/>
    <x v="817"/>
    <d v="2014-12-21T00:00:00"/>
    <s v="Standard Class"/>
    <x v="39"/>
    <s v="Gary Mitchum"/>
    <x v="2"/>
    <s v="United States"/>
    <x v="22"/>
    <x v="10"/>
    <n v="60653"/>
    <x v="2"/>
    <s v="TEC-PH-10003095"/>
    <x v="2"/>
    <x v="7"/>
    <s v="Samsung HM1900 Bluetooth Headset"/>
    <n v="52.679999999999993"/>
    <n v="3"/>
    <n v="0.2"/>
    <n v="19.754999999999999"/>
  </r>
  <r>
    <n v="3334"/>
    <s v="CA-2014-122595"/>
    <x v="3"/>
    <x v="817"/>
    <d v="2014-12-21T00:00:00"/>
    <s v="Standard Class"/>
    <x v="39"/>
    <s v="Gary Mitchum"/>
    <x v="2"/>
    <s v="United States"/>
    <x v="22"/>
    <x v="10"/>
    <n v="60653"/>
    <x v="2"/>
    <s v="FUR-FU-10002963"/>
    <x v="0"/>
    <x v="5"/>
    <s v="Master Caster Door Stop, Gray"/>
    <n v="2.032"/>
    <n v="1"/>
    <n v="0.6"/>
    <n v="-1.3208000000000002"/>
  </r>
  <r>
    <n v="3335"/>
    <s v="US-2014-109253"/>
    <x v="3"/>
    <x v="170"/>
    <d v="2014-08-23T00:00:00"/>
    <s v="First Class"/>
    <x v="701"/>
    <s v="Patrick Ryan"/>
    <x v="0"/>
    <s v="United States"/>
    <x v="182"/>
    <x v="1"/>
    <n v="94601"/>
    <x v="1"/>
    <s v="OFF-AR-10000203"/>
    <x v="1"/>
    <x v="6"/>
    <s v="Newell 336"/>
    <n v="17.12"/>
    <n v="4"/>
    <n v="0"/>
    <n v="4.9647999999999985"/>
  </r>
  <r>
    <n v="3336"/>
    <s v="US-2014-109253"/>
    <x v="3"/>
    <x v="170"/>
    <d v="2014-08-23T00:00:00"/>
    <s v="First Class"/>
    <x v="701"/>
    <s v="Patrick Ryan"/>
    <x v="0"/>
    <s v="United States"/>
    <x v="182"/>
    <x v="1"/>
    <n v="94601"/>
    <x v="1"/>
    <s v="TEC-PH-10004667"/>
    <x v="2"/>
    <x v="7"/>
    <s v="Cisco 8x8 Inc. 6753i IP Business Phone System"/>
    <n v="431.96800000000007"/>
    <n v="4"/>
    <n v="0.2"/>
    <n v="37.797199999999975"/>
  </r>
  <r>
    <n v="3337"/>
    <s v="US-2014-109253"/>
    <x v="3"/>
    <x v="170"/>
    <d v="2014-08-23T00:00:00"/>
    <s v="First Class"/>
    <x v="701"/>
    <s v="Patrick Ryan"/>
    <x v="0"/>
    <s v="United States"/>
    <x v="182"/>
    <x v="1"/>
    <n v="94601"/>
    <x v="1"/>
    <s v="FUR-FU-10000193"/>
    <x v="0"/>
    <x v="5"/>
    <s v="Tenex Chairmats For Use with Hard Floors"/>
    <n v="129.91999999999999"/>
    <n v="4"/>
    <n v="0"/>
    <n v="10.393599999999992"/>
  </r>
  <r>
    <n v="3338"/>
    <s v="US-2014-109253"/>
    <x v="3"/>
    <x v="170"/>
    <d v="2014-08-23T00:00:00"/>
    <s v="First Class"/>
    <x v="701"/>
    <s v="Patrick Ryan"/>
    <x v="0"/>
    <s v="United States"/>
    <x v="182"/>
    <x v="1"/>
    <n v="94601"/>
    <x v="1"/>
    <s v="FUR-TA-10001539"/>
    <x v="0"/>
    <x v="3"/>
    <s v="Chromcraft Rectangular Conference Tables"/>
    <n v="568.72800000000007"/>
    <n v="3"/>
    <n v="0.2"/>
    <n v="28.436399999999935"/>
  </r>
  <r>
    <n v="3339"/>
    <s v="US-2014-109253"/>
    <x v="3"/>
    <x v="170"/>
    <d v="2014-08-23T00:00:00"/>
    <s v="First Class"/>
    <x v="701"/>
    <s v="Patrick Ryan"/>
    <x v="0"/>
    <s v="United States"/>
    <x v="182"/>
    <x v="1"/>
    <n v="94601"/>
    <x v="1"/>
    <s v="OFF-BI-10000962"/>
    <x v="1"/>
    <x v="8"/>
    <s v="Acco Flexible ACCOHIDE Square Ring Data Binder, Dark Blue, 11 1/2&quot; X 14&quot; 7/8&quot;"/>
    <n v="117.14400000000001"/>
    <n v="9"/>
    <n v="0.2"/>
    <n v="42.464699999999993"/>
  </r>
  <r>
    <n v="3340"/>
    <s v="US-2014-109253"/>
    <x v="3"/>
    <x v="170"/>
    <d v="2014-08-23T00:00:00"/>
    <s v="First Class"/>
    <x v="701"/>
    <s v="Patrick Ryan"/>
    <x v="0"/>
    <s v="United States"/>
    <x v="182"/>
    <x v="1"/>
    <n v="94601"/>
    <x v="1"/>
    <s v="OFF-AP-10002867"/>
    <x v="1"/>
    <x v="9"/>
    <s v="Fellowes Command Center 5-outlet power strip"/>
    <n v="203.52"/>
    <n v="3"/>
    <n v="0"/>
    <n v="54.950400000000002"/>
  </r>
  <r>
    <n v="3341"/>
    <s v="US-2014-109253"/>
    <x v="3"/>
    <x v="170"/>
    <d v="2014-08-23T00:00:00"/>
    <s v="First Class"/>
    <x v="701"/>
    <s v="Patrick Ryan"/>
    <x v="0"/>
    <s v="United States"/>
    <x v="182"/>
    <x v="1"/>
    <n v="94601"/>
    <x v="1"/>
    <s v="OFF-LA-10001158"/>
    <x v="1"/>
    <x v="2"/>
    <s v="Avery Address/Shipping Labels for Typewriters, 4&quot; x 2&quot;"/>
    <n v="51.75"/>
    <n v="5"/>
    <n v="0"/>
    <n v="24.84"/>
  </r>
  <r>
    <n v="3342"/>
    <s v="CA-2013-145982"/>
    <x v="0"/>
    <x v="278"/>
    <d v="2013-09-02T00:00:00"/>
    <s v="Second Class"/>
    <x v="26"/>
    <s v="Ted Butterfield"/>
    <x v="0"/>
    <s v="United States"/>
    <x v="94"/>
    <x v="31"/>
    <n v="2169"/>
    <x v="3"/>
    <s v="OFF-PA-10000675"/>
    <x v="1"/>
    <x v="10"/>
    <s v="Xerox 1919"/>
    <n v="122.97"/>
    <n v="3"/>
    <n v="0"/>
    <n v="60.255300000000005"/>
  </r>
  <r>
    <n v="3343"/>
    <s v="CA-2013-145982"/>
    <x v="0"/>
    <x v="278"/>
    <d v="2013-09-02T00:00:00"/>
    <s v="Second Class"/>
    <x v="26"/>
    <s v="Ted Butterfield"/>
    <x v="0"/>
    <s v="United States"/>
    <x v="94"/>
    <x v="31"/>
    <n v="2169"/>
    <x v="3"/>
    <s v="FUR-TA-10001307"/>
    <x v="0"/>
    <x v="3"/>
    <s v="SAFCO PlanMaster Heigh-Adjustable Drafting Table Base, 43w x 30d x 30-37h, Black"/>
    <n v="244.61499999999998"/>
    <n v="1"/>
    <n v="0.3"/>
    <n v="20.966999999999999"/>
  </r>
  <r>
    <n v="3344"/>
    <s v="CA-2013-145982"/>
    <x v="0"/>
    <x v="278"/>
    <d v="2013-09-02T00:00:00"/>
    <s v="Second Class"/>
    <x v="26"/>
    <s v="Ted Butterfield"/>
    <x v="0"/>
    <s v="United States"/>
    <x v="94"/>
    <x v="31"/>
    <n v="2169"/>
    <x v="3"/>
    <s v="TEC-PH-10000011"/>
    <x v="2"/>
    <x v="7"/>
    <s v="PureGear Roll-On Screen Protector"/>
    <n v="59.97"/>
    <n v="3"/>
    <n v="0"/>
    <n v="28.785599999999995"/>
  </r>
  <r>
    <n v="3345"/>
    <s v="CA-2013-145982"/>
    <x v="0"/>
    <x v="278"/>
    <d v="2013-09-02T00:00:00"/>
    <s v="Second Class"/>
    <x v="26"/>
    <s v="Ted Butterfield"/>
    <x v="0"/>
    <s v="United States"/>
    <x v="94"/>
    <x v="31"/>
    <n v="2169"/>
    <x v="3"/>
    <s v="OFF-PA-10002666"/>
    <x v="1"/>
    <x v="10"/>
    <s v="Southworth 25% Cotton Linen-Finish Paper &amp; Envelopes"/>
    <n v="81.540000000000006"/>
    <n v="9"/>
    <n v="0"/>
    <n v="36.692999999999998"/>
  </r>
  <r>
    <n v="3346"/>
    <s v="CA-2013-145982"/>
    <x v="0"/>
    <x v="278"/>
    <d v="2013-09-02T00:00:00"/>
    <s v="Second Class"/>
    <x v="26"/>
    <s v="Ted Butterfield"/>
    <x v="0"/>
    <s v="United States"/>
    <x v="94"/>
    <x v="31"/>
    <n v="2169"/>
    <x v="3"/>
    <s v="OFF-FA-10000735"/>
    <x v="1"/>
    <x v="13"/>
    <s v="Staples"/>
    <n v="11.68"/>
    <n v="4"/>
    <n v="0"/>
    <n v="5.2559999999999993"/>
  </r>
  <r>
    <n v="3347"/>
    <s v="CA-2013-145982"/>
    <x v="0"/>
    <x v="278"/>
    <d v="2013-09-02T00:00:00"/>
    <s v="Second Class"/>
    <x v="26"/>
    <s v="Ted Butterfield"/>
    <x v="0"/>
    <s v="United States"/>
    <x v="94"/>
    <x v="31"/>
    <n v="2169"/>
    <x v="3"/>
    <s v="OFF-BI-10000174"/>
    <x v="1"/>
    <x v="8"/>
    <s v="Wilson Jones Clip &amp; Carry Folder Binder Tool for Ring Binders, Clear"/>
    <n v="29"/>
    <n v="5"/>
    <n v="0"/>
    <n v="13.919999999999998"/>
  </r>
  <r>
    <n v="3348"/>
    <s v="CA-2012-112011"/>
    <x v="1"/>
    <x v="863"/>
    <d v="2012-08-20T00:00:00"/>
    <s v="Standard Class"/>
    <x v="21"/>
    <s v="Odella Nelson"/>
    <x v="1"/>
    <s v="United States"/>
    <x v="358"/>
    <x v="1"/>
    <n v="92399"/>
    <x v="1"/>
    <s v="OFF-AR-10003156"/>
    <x v="1"/>
    <x v="6"/>
    <s v="50 Colored Long Pencils"/>
    <n v="50.8"/>
    <n v="5"/>
    <n v="0"/>
    <n v="13.208000000000002"/>
  </r>
  <r>
    <n v="3349"/>
    <s v="CA-2014-154732"/>
    <x v="3"/>
    <x v="60"/>
    <d v="2014-11-08T00:00:00"/>
    <s v="First Class"/>
    <x v="124"/>
    <s v="Alan Haines"/>
    <x v="1"/>
    <s v="United States"/>
    <x v="22"/>
    <x v="10"/>
    <n v="60623"/>
    <x v="2"/>
    <s v="OFF-BI-10000474"/>
    <x v="1"/>
    <x v="8"/>
    <s v="Avery Recycled Flexi-View Covers for Binding Systems"/>
    <n v="16.029999999999998"/>
    <n v="5"/>
    <n v="0.8"/>
    <n v="-25.648000000000003"/>
  </r>
  <r>
    <n v="3350"/>
    <s v="US-2013-157308"/>
    <x v="0"/>
    <x v="864"/>
    <d v="2013-08-22T00:00:00"/>
    <s v="Standard Class"/>
    <x v="392"/>
    <s v="Neoma Murray"/>
    <x v="0"/>
    <s v="United States"/>
    <x v="4"/>
    <x v="4"/>
    <n v="98105"/>
    <x v="1"/>
    <s v="OFF-BI-10003712"/>
    <x v="1"/>
    <x v="8"/>
    <s v="Acco Pressboard Covers with Storage Hooks, 14 7/8&quot; x 11&quot;, Light Blue"/>
    <n v="15.712000000000002"/>
    <n v="4"/>
    <n v="0.2"/>
    <n v="5.6955999999999989"/>
  </r>
  <r>
    <n v="3351"/>
    <s v="CA-2013-147536"/>
    <x v="0"/>
    <x v="482"/>
    <d v="2014-01-01T00:00:00"/>
    <s v="Standard Class"/>
    <x v="239"/>
    <s v="Andrew Roberts"/>
    <x v="0"/>
    <s v="United States"/>
    <x v="20"/>
    <x v="15"/>
    <n v="10024"/>
    <x v="3"/>
    <s v="TEC-AC-10003280"/>
    <x v="2"/>
    <x v="11"/>
    <s v="Belkin F8E887 USB Wired Ergonomic Keyboard"/>
    <n v="89.97"/>
    <n v="3"/>
    <n v="0"/>
    <n v="18.893699999999995"/>
  </r>
  <r>
    <n v="3352"/>
    <s v="US-2011-134733"/>
    <x v="2"/>
    <x v="865"/>
    <d v="2011-09-28T00:00:00"/>
    <s v="Standard Class"/>
    <x v="312"/>
    <s v="Brian Moss"/>
    <x v="1"/>
    <s v="United States"/>
    <x v="70"/>
    <x v="1"/>
    <n v="92037"/>
    <x v="1"/>
    <s v="FUR-BO-10002916"/>
    <x v="0"/>
    <x v="0"/>
    <s v="Rush Hierlooms Collection 1&quot; Thick Stackable Bookcases"/>
    <n v="435.99900000000002"/>
    <n v="3"/>
    <n v="0.15"/>
    <n v="20.517599999999987"/>
  </r>
  <r>
    <n v="3353"/>
    <s v="US-2011-134733"/>
    <x v="2"/>
    <x v="865"/>
    <d v="2011-09-28T00:00:00"/>
    <s v="Standard Class"/>
    <x v="312"/>
    <s v="Brian Moss"/>
    <x v="1"/>
    <s v="United States"/>
    <x v="70"/>
    <x v="1"/>
    <n v="92037"/>
    <x v="1"/>
    <s v="TEC-PH-10002726"/>
    <x v="2"/>
    <x v="7"/>
    <s v="netTALK DUO VoIP Telephone Service"/>
    <n v="83.984000000000009"/>
    <n v="2"/>
    <n v="0.2"/>
    <n v="31.494"/>
  </r>
  <r>
    <n v="3354"/>
    <s v="US-2011-150434"/>
    <x v="2"/>
    <x v="866"/>
    <d v="2011-07-24T00:00:00"/>
    <s v="Standard Class"/>
    <x v="119"/>
    <s v="Christine Abelman"/>
    <x v="1"/>
    <s v="United States"/>
    <x v="39"/>
    <x v="29"/>
    <n v="6010"/>
    <x v="3"/>
    <s v="TEC-PH-10000895"/>
    <x v="2"/>
    <x v="7"/>
    <s v="Polycom VVX 310 VoIP phone"/>
    <n v="359.98"/>
    <n v="2"/>
    <n v="0"/>
    <n v="93.594800000000021"/>
  </r>
  <r>
    <n v="3355"/>
    <s v="US-2011-150434"/>
    <x v="2"/>
    <x v="866"/>
    <d v="2011-07-24T00:00:00"/>
    <s v="Standard Class"/>
    <x v="119"/>
    <s v="Christine Abelman"/>
    <x v="1"/>
    <s v="United States"/>
    <x v="39"/>
    <x v="29"/>
    <n v="6010"/>
    <x v="3"/>
    <s v="FUR-TA-10004152"/>
    <x v="0"/>
    <x v="3"/>
    <s v="Barricks 18&quot; x 48&quot; Non-Folding Utility Table with Bottom Storage Shelf"/>
    <n v="70.559999999999988"/>
    <n v="1"/>
    <n v="0.3"/>
    <n v="-4.032"/>
  </r>
  <r>
    <n v="3356"/>
    <s v="US-2011-150434"/>
    <x v="2"/>
    <x v="866"/>
    <d v="2011-07-24T00:00:00"/>
    <s v="Standard Class"/>
    <x v="119"/>
    <s v="Christine Abelman"/>
    <x v="1"/>
    <s v="United States"/>
    <x v="39"/>
    <x v="29"/>
    <n v="6010"/>
    <x v="3"/>
    <s v="OFF-BI-10003694"/>
    <x v="1"/>
    <x v="8"/>
    <s v="Avery 3 1/2&quot; Diskette Storage Pages, 10/Pack"/>
    <n v="20.88"/>
    <n v="2"/>
    <n v="0"/>
    <n v="9.6047999999999991"/>
  </r>
  <r>
    <n v="3357"/>
    <s v="US-2011-150434"/>
    <x v="2"/>
    <x v="866"/>
    <d v="2011-07-24T00:00:00"/>
    <s v="Standard Class"/>
    <x v="119"/>
    <s v="Christine Abelman"/>
    <x v="1"/>
    <s v="United States"/>
    <x v="39"/>
    <x v="29"/>
    <n v="6010"/>
    <x v="3"/>
    <s v="OFF-BI-10002160"/>
    <x v="1"/>
    <x v="8"/>
    <s v="Acco Hanging Data Binders"/>
    <n v="3.81"/>
    <n v="1"/>
    <n v="0"/>
    <n v="1.8288"/>
  </r>
  <r>
    <n v="3358"/>
    <s v="CA-2014-100335"/>
    <x v="3"/>
    <x v="210"/>
    <d v="2014-09-14T00:00:00"/>
    <s v="Standard Class"/>
    <x v="376"/>
    <s v="Nicole Fjeld"/>
    <x v="2"/>
    <s v="United States"/>
    <x v="22"/>
    <x v="10"/>
    <n v="60610"/>
    <x v="2"/>
    <s v="OFF-PA-10001685"/>
    <x v="1"/>
    <x v="10"/>
    <s v="Staples"/>
    <n v="73.007999999999996"/>
    <n v="9"/>
    <n v="0.2"/>
    <n v="26.465400000000006"/>
  </r>
  <r>
    <n v="3359"/>
    <s v="CA-2013-139234"/>
    <x v="0"/>
    <x v="715"/>
    <d v="2013-05-11T00:00:00"/>
    <s v="Standard Class"/>
    <x v="578"/>
    <s v="Art Ferguson"/>
    <x v="0"/>
    <s v="United States"/>
    <x v="22"/>
    <x v="10"/>
    <n v="60610"/>
    <x v="2"/>
    <s v="OFF-BI-10000773"/>
    <x v="1"/>
    <x v="8"/>
    <s v="Insertable Tab Post Binder Dividers"/>
    <n v="3.2079999999999993"/>
    <n v="2"/>
    <n v="0.8"/>
    <n v="-5.2932000000000023"/>
  </r>
  <r>
    <n v="3360"/>
    <s v="CA-2013-139234"/>
    <x v="0"/>
    <x v="715"/>
    <d v="2013-05-11T00:00:00"/>
    <s v="Standard Class"/>
    <x v="578"/>
    <s v="Art Ferguson"/>
    <x v="0"/>
    <s v="United States"/>
    <x v="22"/>
    <x v="10"/>
    <n v="60610"/>
    <x v="2"/>
    <s v="TEC-AC-10004510"/>
    <x v="2"/>
    <x v="11"/>
    <s v="Logitech Desktop MK120 Mouse and keyboard Combo"/>
    <n v="26.176000000000002"/>
    <n v="2"/>
    <n v="0.2"/>
    <n v="-3.272000000000002"/>
  </r>
  <r>
    <n v="3361"/>
    <s v="US-2012-142020"/>
    <x v="1"/>
    <x v="593"/>
    <d v="2012-06-08T00:00:00"/>
    <s v="Second Class"/>
    <x v="426"/>
    <s v="Tracy Collins"/>
    <x v="2"/>
    <s v="United States"/>
    <x v="20"/>
    <x v="15"/>
    <n v="10024"/>
    <x v="3"/>
    <s v="OFF-PA-10004569"/>
    <x v="1"/>
    <x v="10"/>
    <s v="Wirebound Message Books, Two 4 1/4&quot; x 5&quot; Forms per Page"/>
    <n v="30.44"/>
    <n v="4"/>
    <n v="0"/>
    <n v="14.306799999999999"/>
  </r>
  <r>
    <n v="3362"/>
    <s v="US-2012-142020"/>
    <x v="1"/>
    <x v="593"/>
    <d v="2012-06-08T00:00:00"/>
    <s v="Second Class"/>
    <x v="426"/>
    <s v="Tracy Collins"/>
    <x v="2"/>
    <s v="United States"/>
    <x v="20"/>
    <x v="15"/>
    <n v="10024"/>
    <x v="3"/>
    <s v="FUR-FU-10000672"/>
    <x v="0"/>
    <x v="5"/>
    <s v="Executive Impressions 10&quot; Spectator Wall Clock"/>
    <n v="35.28"/>
    <n v="3"/>
    <n v="0"/>
    <n v="11.995199999999997"/>
  </r>
  <r>
    <n v="3363"/>
    <s v="CA-2012-139962"/>
    <x v="1"/>
    <x v="350"/>
    <d v="2012-12-20T00:00:00"/>
    <s v="Standard Class"/>
    <x v="656"/>
    <s v="Dean percer"/>
    <x v="2"/>
    <s v="United States"/>
    <x v="359"/>
    <x v="31"/>
    <n v="2151"/>
    <x v="3"/>
    <s v="OFF-PA-10004451"/>
    <x v="1"/>
    <x v="10"/>
    <s v="Xerox 222"/>
    <n v="19.440000000000001"/>
    <n v="3"/>
    <n v="0"/>
    <n v="9.3312000000000008"/>
  </r>
  <r>
    <n v="3364"/>
    <s v="CA-2012-139962"/>
    <x v="1"/>
    <x v="350"/>
    <d v="2012-12-20T00:00:00"/>
    <s v="Standard Class"/>
    <x v="656"/>
    <s v="Dean percer"/>
    <x v="2"/>
    <s v="United States"/>
    <x v="359"/>
    <x v="31"/>
    <n v="2151"/>
    <x v="3"/>
    <s v="OFF-BI-10004738"/>
    <x v="1"/>
    <x v="8"/>
    <s v="Flexible Leather- Look Classic Collection Ring Binder"/>
    <n v="37.880000000000003"/>
    <n v="2"/>
    <n v="0"/>
    <n v="18.940000000000001"/>
  </r>
  <r>
    <n v="3365"/>
    <s v="CA-2013-130050"/>
    <x v="0"/>
    <x v="87"/>
    <d v="2013-07-19T00:00:00"/>
    <s v="Second Class"/>
    <x v="466"/>
    <s v="Mark Cousins"/>
    <x v="1"/>
    <s v="United States"/>
    <x v="12"/>
    <x v="5"/>
    <n v="77036"/>
    <x v="2"/>
    <s v="FUR-FU-10001940"/>
    <x v="0"/>
    <x v="5"/>
    <s v="Staples"/>
    <n v="9.5519999999999996"/>
    <n v="3"/>
    <n v="0.6"/>
    <n v="-3.8207999999999984"/>
  </r>
  <r>
    <n v="3366"/>
    <s v="CA-2011-115161"/>
    <x v="2"/>
    <x v="867"/>
    <d v="2011-02-03T00:00:00"/>
    <s v="First Class"/>
    <x v="702"/>
    <s v="Liz Carlisle"/>
    <x v="0"/>
    <s v="United States"/>
    <x v="133"/>
    <x v="1"/>
    <n v="92691"/>
    <x v="1"/>
    <s v="FUR-BO-10003966"/>
    <x v="0"/>
    <x v="0"/>
    <s v="Sauder Facets Collection Library, Sky Alder Finish"/>
    <n v="290.666"/>
    <n v="2"/>
    <n v="0.15"/>
    <n v="3.4195999999999884"/>
  </r>
  <r>
    <n v="3367"/>
    <s v="CA-2011-165379"/>
    <x v="2"/>
    <x v="868"/>
    <d v="2011-07-15T00:00:00"/>
    <s v="Standard Class"/>
    <x v="312"/>
    <s v="Brian Moss"/>
    <x v="1"/>
    <s v="United States"/>
    <x v="61"/>
    <x v="5"/>
    <n v="75217"/>
    <x v="2"/>
    <s v="OFF-PA-10003072"/>
    <x v="1"/>
    <x v="10"/>
    <s v="Eureka Recycled Copy Paper 8 1/2&quot; x 11&quot;, Ream"/>
    <n v="10.368000000000002"/>
    <n v="2"/>
    <n v="0.2"/>
    <n v="3.6288"/>
  </r>
  <r>
    <n v="3368"/>
    <s v="CA-2011-165379"/>
    <x v="2"/>
    <x v="868"/>
    <d v="2011-07-15T00:00:00"/>
    <s v="Standard Class"/>
    <x v="312"/>
    <s v="Brian Moss"/>
    <x v="1"/>
    <s v="United States"/>
    <x v="61"/>
    <x v="5"/>
    <n v="75217"/>
    <x v="2"/>
    <s v="OFF-PA-10002245"/>
    <x v="1"/>
    <x v="10"/>
    <s v="Xerox 1895"/>
    <n v="14.352000000000002"/>
    <n v="3"/>
    <n v="0.2"/>
    <n v="4.4849999999999994"/>
  </r>
  <r>
    <n v="3369"/>
    <s v="CA-2012-115511"/>
    <x v="1"/>
    <x v="82"/>
    <d v="2012-11-25T00:00:00"/>
    <s v="Standard Class"/>
    <x v="508"/>
    <s v="Natalie Webber"/>
    <x v="0"/>
    <s v="United States"/>
    <x v="98"/>
    <x v="33"/>
    <n v="89115"/>
    <x v="1"/>
    <s v="FUR-BO-10002598"/>
    <x v="0"/>
    <x v="0"/>
    <s v="Hon Metal Bookcases, Putty"/>
    <n v="141.96"/>
    <n v="2"/>
    <n v="0"/>
    <n v="41.168399999999991"/>
  </r>
  <r>
    <n v="3370"/>
    <s v="CA-2012-115511"/>
    <x v="1"/>
    <x v="82"/>
    <d v="2012-11-25T00:00:00"/>
    <s v="Standard Class"/>
    <x v="508"/>
    <s v="Natalie Webber"/>
    <x v="0"/>
    <s v="United States"/>
    <x v="98"/>
    <x v="33"/>
    <n v="89115"/>
    <x v="1"/>
    <s v="OFF-BI-10002225"/>
    <x v="1"/>
    <x v="8"/>
    <s v="Square Ring Data Binders, Rigid 75 Pt. Covers, 11&quot; x 14-7/8&quot;"/>
    <n v="66.048000000000002"/>
    <n v="4"/>
    <n v="0.2"/>
    <n v="23.116799999999998"/>
  </r>
  <r>
    <n v="3371"/>
    <s v="CA-2013-134887"/>
    <x v="0"/>
    <x v="869"/>
    <d v="2013-03-26T00:00:00"/>
    <s v="Same Day"/>
    <x v="509"/>
    <s v="Toby Braunhardt"/>
    <x v="0"/>
    <s v="United States"/>
    <x v="110"/>
    <x v="26"/>
    <n v="73071"/>
    <x v="2"/>
    <s v="TEC-AC-10003832"/>
    <x v="2"/>
    <x v="11"/>
    <s v="Logitech P710e Mobile Speakerphone"/>
    <n v="1287.45"/>
    <n v="5"/>
    <n v="0"/>
    <n v="244.61549999999988"/>
  </r>
  <r>
    <n v="3372"/>
    <s v="CA-2014-123778"/>
    <x v="3"/>
    <x v="397"/>
    <d v="2014-10-01T00:00:00"/>
    <s v="Standard Class"/>
    <x v="94"/>
    <s v="Bruce Stewart"/>
    <x v="0"/>
    <s v="United States"/>
    <x v="8"/>
    <x v="1"/>
    <n v="94122"/>
    <x v="1"/>
    <s v="OFF-BI-10000822"/>
    <x v="1"/>
    <x v="8"/>
    <s v="Acco PRESSTEX Data Binder with Storage Hooks, Light Blue, 9 1/2&quot; X 11&quot;"/>
    <n v="25.824000000000002"/>
    <n v="6"/>
    <n v="0.2"/>
    <n v="9.0383999999999993"/>
  </r>
  <r>
    <n v="3373"/>
    <s v="CA-2014-123778"/>
    <x v="3"/>
    <x v="397"/>
    <d v="2014-10-01T00:00:00"/>
    <s v="Standard Class"/>
    <x v="94"/>
    <s v="Bruce Stewart"/>
    <x v="0"/>
    <s v="United States"/>
    <x v="8"/>
    <x v="1"/>
    <n v="94122"/>
    <x v="1"/>
    <s v="OFF-AP-10001242"/>
    <x v="1"/>
    <x v="9"/>
    <s v="APC 7 Outlet Network SurgeArrest Surge Protector"/>
    <n v="160.96"/>
    <n v="2"/>
    <n v="0"/>
    <n v="48.287999999999997"/>
  </r>
  <r>
    <n v="3374"/>
    <s v="CA-2012-161718"/>
    <x v="1"/>
    <x v="784"/>
    <d v="2012-12-10T00:00:00"/>
    <s v="Standard Class"/>
    <x v="2"/>
    <s v="Sean O'Donnell"/>
    <x v="0"/>
    <s v="United States"/>
    <x v="337"/>
    <x v="15"/>
    <n v="11550"/>
    <x v="3"/>
    <s v="FUR-FU-10002445"/>
    <x v="0"/>
    <x v="5"/>
    <s v="DAX Two-Tone Rosewood/Black Document Frame, Desktop, 5 x 7"/>
    <n v="28.44"/>
    <n v="3"/>
    <n v="0"/>
    <n v="11.376000000000001"/>
  </r>
  <r>
    <n v="3375"/>
    <s v="CA-2012-161718"/>
    <x v="1"/>
    <x v="784"/>
    <d v="2012-12-10T00:00:00"/>
    <s v="Standard Class"/>
    <x v="2"/>
    <s v="Sean O'Donnell"/>
    <x v="0"/>
    <s v="United States"/>
    <x v="337"/>
    <x v="15"/>
    <n v="11550"/>
    <x v="3"/>
    <s v="FUR-CH-10002372"/>
    <x v="0"/>
    <x v="1"/>
    <s v="Office Star - Ergonomically Designed Knee Chair"/>
    <n v="364.41"/>
    <n v="5"/>
    <n v="0.1"/>
    <n v="8.0980000000000203"/>
  </r>
  <r>
    <n v="3376"/>
    <s v="CA-2012-161718"/>
    <x v="1"/>
    <x v="784"/>
    <d v="2012-12-10T00:00:00"/>
    <s v="Standard Class"/>
    <x v="2"/>
    <s v="Sean O'Donnell"/>
    <x v="0"/>
    <s v="United States"/>
    <x v="337"/>
    <x v="15"/>
    <n v="11550"/>
    <x v="3"/>
    <s v="TEC-PH-10000376"/>
    <x v="2"/>
    <x v="7"/>
    <s v="Square Credit Card Reader"/>
    <n v="39.96"/>
    <n v="4"/>
    <n v="0"/>
    <n v="10.389600000000002"/>
  </r>
  <r>
    <n v="3377"/>
    <s v="CA-2012-161718"/>
    <x v="1"/>
    <x v="784"/>
    <d v="2012-12-10T00:00:00"/>
    <s v="Standard Class"/>
    <x v="2"/>
    <s v="Sean O'Donnell"/>
    <x v="0"/>
    <s v="United States"/>
    <x v="337"/>
    <x v="15"/>
    <n v="11550"/>
    <x v="3"/>
    <s v="FUR-CH-10002965"/>
    <x v="0"/>
    <x v="1"/>
    <s v="Global Leather Highback Executive Chair with Pneumatic Height Adjustment, Black"/>
    <n v="361.76400000000001"/>
    <n v="2"/>
    <n v="0.1"/>
    <n v="68.333200000000005"/>
  </r>
  <r>
    <n v="3378"/>
    <s v="CA-2013-100671"/>
    <x v="0"/>
    <x v="474"/>
    <d v="2013-11-05T00:00:00"/>
    <s v="First Class"/>
    <x v="703"/>
    <s v="Cindy Schnelling"/>
    <x v="1"/>
    <s v="United States"/>
    <x v="360"/>
    <x v="5"/>
    <n v="77301"/>
    <x v="2"/>
    <s v="OFF-ST-10004950"/>
    <x v="1"/>
    <x v="4"/>
    <s v="Tenex Personal Filing Tote With Secure Closure Lid, Black/Frost"/>
    <n v="111.67200000000001"/>
    <n v="9"/>
    <n v="0.2"/>
    <n v="6.9794999999999909"/>
  </r>
  <r>
    <n v="3379"/>
    <s v="CA-2014-142867"/>
    <x v="3"/>
    <x v="294"/>
    <d v="2014-03-22T00:00:00"/>
    <s v="Standard Class"/>
    <x v="178"/>
    <s v="Philisse Overcash"/>
    <x v="2"/>
    <s v="United States"/>
    <x v="12"/>
    <x v="5"/>
    <n v="77095"/>
    <x v="2"/>
    <s v="OFF-BI-10003166"/>
    <x v="1"/>
    <x v="8"/>
    <s v="GBC Plasticlear Binding Covers"/>
    <n v="13.775999999999996"/>
    <n v="6"/>
    <n v="0.8"/>
    <n v="-22.04160000000001"/>
  </r>
  <r>
    <n v="3380"/>
    <s v="CA-2014-142867"/>
    <x v="3"/>
    <x v="294"/>
    <d v="2014-03-22T00:00:00"/>
    <s v="Standard Class"/>
    <x v="178"/>
    <s v="Philisse Overcash"/>
    <x v="2"/>
    <s v="United States"/>
    <x v="12"/>
    <x v="5"/>
    <n v="77095"/>
    <x v="2"/>
    <s v="OFF-PA-10004610"/>
    <x v="1"/>
    <x v="10"/>
    <s v="Xerox 1900"/>
    <n v="10.272000000000002"/>
    <n v="3"/>
    <n v="0.2"/>
    <n v="3.2099999999999982"/>
  </r>
  <r>
    <n v="3381"/>
    <s v="CA-2014-103156"/>
    <x v="3"/>
    <x v="51"/>
    <d v="2014-11-25T00:00:00"/>
    <s v="First Class"/>
    <x v="143"/>
    <s v="Tamara Dahlen"/>
    <x v="0"/>
    <s v="United States"/>
    <x v="10"/>
    <x v="9"/>
    <n v="19120"/>
    <x v="3"/>
    <s v="FUR-FU-10000320"/>
    <x v="0"/>
    <x v="5"/>
    <s v="OIC Stacking Trays"/>
    <n v="24.048000000000002"/>
    <n v="9"/>
    <n v="0.2"/>
    <n v="7.2144000000000013"/>
  </r>
  <r>
    <n v="3382"/>
    <s v="US-2014-162208"/>
    <x v="3"/>
    <x v="151"/>
    <d v="2014-08-31T00:00:00"/>
    <s v="First Class"/>
    <x v="407"/>
    <s v="Stefania Perrino"/>
    <x v="1"/>
    <s v="United States"/>
    <x v="67"/>
    <x v="2"/>
    <n v="33614"/>
    <x v="0"/>
    <s v="OFF-EN-10004030"/>
    <x v="1"/>
    <x v="12"/>
    <s v="Convenience Packs of Business Envelopes"/>
    <n v="2.8960000000000004"/>
    <n v="1"/>
    <n v="0.2"/>
    <n v="0.97739999999999994"/>
  </r>
  <r>
    <n v="3383"/>
    <s v="CA-2012-130659"/>
    <x v="1"/>
    <x v="784"/>
    <d v="2012-12-09T00:00:00"/>
    <s v="Second Class"/>
    <x v="333"/>
    <s v="Maribeth Schnelling"/>
    <x v="0"/>
    <s v="United States"/>
    <x v="20"/>
    <x v="15"/>
    <n v="10035"/>
    <x v="3"/>
    <s v="OFF-EN-10004147"/>
    <x v="1"/>
    <x v="12"/>
    <s v="Wausau Papers Astrobrights Colored Envelopes"/>
    <n v="17.940000000000001"/>
    <n v="3"/>
    <n v="0"/>
    <n v="8.7906000000000013"/>
  </r>
  <r>
    <n v="3384"/>
    <s v="CA-2012-130659"/>
    <x v="1"/>
    <x v="784"/>
    <d v="2012-12-09T00:00:00"/>
    <s v="Second Class"/>
    <x v="333"/>
    <s v="Maribeth Schnelling"/>
    <x v="0"/>
    <s v="United States"/>
    <x v="20"/>
    <x v="15"/>
    <n v="10035"/>
    <x v="3"/>
    <s v="FUR-CH-10003535"/>
    <x v="0"/>
    <x v="1"/>
    <s v="Global Armless Task Chair, Royal Blue"/>
    <n v="384.17399999999998"/>
    <n v="7"/>
    <n v="0.1"/>
    <n v="29.880199999999981"/>
  </r>
  <r>
    <n v="3385"/>
    <s v="CA-2012-130659"/>
    <x v="1"/>
    <x v="784"/>
    <d v="2012-12-09T00:00:00"/>
    <s v="Second Class"/>
    <x v="333"/>
    <s v="Maribeth Schnelling"/>
    <x v="0"/>
    <s v="United States"/>
    <x v="20"/>
    <x v="15"/>
    <n v="10035"/>
    <x v="3"/>
    <s v="TEC-PH-10004586"/>
    <x v="2"/>
    <x v="7"/>
    <s v="Wilson SignalBoost 841262 DB PRO Amplifier Kit"/>
    <n v="1799.75"/>
    <n v="5"/>
    <n v="0"/>
    <n v="539.92499999999995"/>
  </r>
  <r>
    <n v="3386"/>
    <s v="CA-2014-148404"/>
    <x v="3"/>
    <x v="566"/>
    <d v="2014-10-12T00:00:00"/>
    <s v="Standard Class"/>
    <x v="656"/>
    <s v="Dean percer"/>
    <x v="2"/>
    <s v="United States"/>
    <x v="35"/>
    <x v="3"/>
    <n v="28205"/>
    <x v="0"/>
    <s v="OFF-ST-10003208"/>
    <x v="1"/>
    <x v="4"/>
    <s v="Adjustable Depth Letter/Legal Cart"/>
    <n v="580.67200000000003"/>
    <n v="4"/>
    <n v="0.2"/>
    <n v="65.325599999999895"/>
  </r>
  <r>
    <n v="3387"/>
    <s v="CA-2014-148404"/>
    <x v="3"/>
    <x v="566"/>
    <d v="2014-10-12T00:00:00"/>
    <s v="Standard Class"/>
    <x v="656"/>
    <s v="Dean percer"/>
    <x v="2"/>
    <s v="United States"/>
    <x v="35"/>
    <x v="3"/>
    <n v="28205"/>
    <x v="0"/>
    <s v="OFF-FA-10003112"/>
    <x v="1"/>
    <x v="13"/>
    <s v="Staples"/>
    <n v="18.936"/>
    <n v="3"/>
    <n v="0.2"/>
    <n v="5.9174999999999986"/>
  </r>
  <r>
    <n v="3388"/>
    <s v="CA-2014-148404"/>
    <x v="3"/>
    <x v="566"/>
    <d v="2014-10-12T00:00:00"/>
    <s v="Standard Class"/>
    <x v="656"/>
    <s v="Dean percer"/>
    <x v="2"/>
    <s v="United States"/>
    <x v="35"/>
    <x v="3"/>
    <n v="28205"/>
    <x v="0"/>
    <s v="TEC-PH-10004447"/>
    <x v="2"/>
    <x v="7"/>
    <s v="Toshiba IPT2010-SD IP Telephone"/>
    <n v="222.38400000000001"/>
    <n v="2"/>
    <n v="0.2"/>
    <n v="16.678799999999995"/>
  </r>
  <r>
    <n v="3389"/>
    <s v="CA-2014-148404"/>
    <x v="3"/>
    <x v="566"/>
    <d v="2014-10-12T00:00:00"/>
    <s v="Standard Class"/>
    <x v="656"/>
    <s v="Dean percer"/>
    <x v="2"/>
    <s v="United States"/>
    <x v="35"/>
    <x v="3"/>
    <n v="28205"/>
    <x v="0"/>
    <s v="OFF-BI-10002854"/>
    <x v="1"/>
    <x v="8"/>
    <s v="Performers Binder/Pad Holder, Black"/>
    <n v="50.454000000000015"/>
    <n v="6"/>
    <n v="0.7"/>
    <n v="-33.635999999999996"/>
  </r>
  <r>
    <n v="3390"/>
    <s v="CA-2014-148404"/>
    <x v="3"/>
    <x v="566"/>
    <d v="2014-10-12T00:00:00"/>
    <s v="Standard Class"/>
    <x v="656"/>
    <s v="Dean percer"/>
    <x v="2"/>
    <s v="United States"/>
    <x v="35"/>
    <x v="3"/>
    <n v="28205"/>
    <x v="0"/>
    <s v="FUR-TA-10001039"/>
    <x v="0"/>
    <x v="3"/>
    <s v="KI Adjustable-Height Table"/>
    <n v="154.76400000000001"/>
    <n v="3"/>
    <n v="0.4"/>
    <n v="-36.11160000000001"/>
  </r>
  <r>
    <n v="3391"/>
    <s v="CA-2014-101077"/>
    <x v="3"/>
    <x v="613"/>
    <d v="2014-03-31T00:00:00"/>
    <s v="Second Class"/>
    <x v="551"/>
    <s v="Duane Benoit"/>
    <x v="0"/>
    <s v="United States"/>
    <x v="61"/>
    <x v="5"/>
    <n v="75081"/>
    <x v="2"/>
    <s v="OFF-PA-10004239"/>
    <x v="1"/>
    <x v="10"/>
    <s v="Xerox 1953"/>
    <n v="6.8480000000000008"/>
    <n v="2"/>
    <n v="0.2"/>
    <n v="2.1399999999999992"/>
  </r>
  <r>
    <n v="3392"/>
    <s v="CA-2011-166471"/>
    <x v="2"/>
    <x v="128"/>
    <d v="2011-08-13T00:00:00"/>
    <s v="Standard Class"/>
    <x v="377"/>
    <s v="Matthew Grinstein"/>
    <x v="2"/>
    <s v="United States"/>
    <x v="4"/>
    <x v="4"/>
    <n v="98103"/>
    <x v="1"/>
    <s v="TEC-PH-10001530"/>
    <x v="2"/>
    <x v="7"/>
    <s v="Cisco Unified IP Phone 7945G VoIP phone"/>
    <n v="1091.1680000000001"/>
    <n v="4"/>
    <n v="0.2"/>
    <n v="68.197999999999979"/>
  </r>
  <r>
    <n v="3393"/>
    <s v="CA-2011-166471"/>
    <x v="2"/>
    <x v="128"/>
    <d v="2011-08-13T00:00:00"/>
    <s v="Standard Class"/>
    <x v="377"/>
    <s v="Matthew Grinstein"/>
    <x v="2"/>
    <s v="United States"/>
    <x v="4"/>
    <x v="4"/>
    <n v="98103"/>
    <x v="1"/>
    <s v="TEC-PH-10000038"/>
    <x v="2"/>
    <x v="7"/>
    <s v="Jawbone MINI JAMBOX Wireless Bluetooth Speaker"/>
    <n v="219.16800000000001"/>
    <n v="2"/>
    <n v="0.2"/>
    <n v="-43.833600000000018"/>
  </r>
  <r>
    <n v="3394"/>
    <s v="CA-2011-105340"/>
    <x v="2"/>
    <x v="754"/>
    <d v="2011-11-25T00:00:00"/>
    <s v="First Class"/>
    <x v="699"/>
    <s v="Evan Henry"/>
    <x v="0"/>
    <s v="United States"/>
    <x v="45"/>
    <x v="5"/>
    <n v="77506"/>
    <x v="2"/>
    <s v="OFF-BI-10001765"/>
    <x v="1"/>
    <x v="8"/>
    <s v="Wilson Jones Heavy-Duty Casebound Ring Binders with Metal Hinges"/>
    <n v="6.9279999999999982"/>
    <n v="1"/>
    <n v="0.8"/>
    <n v="-11.084800000000005"/>
  </r>
  <r>
    <n v="3395"/>
    <s v="US-2014-131583"/>
    <x v="3"/>
    <x v="193"/>
    <d v="2014-06-11T00:00:00"/>
    <s v="Same Day"/>
    <x v="488"/>
    <s v="Carl Ludwig"/>
    <x v="0"/>
    <s v="United States"/>
    <x v="10"/>
    <x v="9"/>
    <n v="19143"/>
    <x v="3"/>
    <s v="OFF-PA-10000380"/>
    <x v="1"/>
    <x v="10"/>
    <s v="REDIFORM Incoming/Outgoing Call Register, 11&quot; X 8 1/2&quot;, 100 Messages"/>
    <n v="40.032000000000004"/>
    <n v="6"/>
    <n v="0.2"/>
    <n v="15.011999999999999"/>
  </r>
  <r>
    <n v="3396"/>
    <s v="US-2014-148362"/>
    <x v="3"/>
    <x v="870"/>
    <d v="2014-07-09T00:00:00"/>
    <s v="Standard Class"/>
    <x v="580"/>
    <s v="Karen Ferguson"/>
    <x v="2"/>
    <s v="United States"/>
    <x v="245"/>
    <x v="14"/>
    <n v="46203"/>
    <x v="2"/>
    <s v="OFF-ST-10001128"/>
    <x v="1"/>
    <x v="4"/>
    <s v="Carina Mini System Audio Rack, Model AR050B"/>
    <n v="443.92"/>
    <n v="4"/>
    <n v="0"/>
    <n v="13.317600000000027"/>
  </r>
  <r>
    <n v="3397"/>
    <s v="US-2014-148362"/>
    <x v="3"/>
    <x v="870"/>
    <d v="2014-07-09T00:00:00"/>
    <s v="Standard Class"/>
    <x v="580"/>
    <s v="Karen Ferguson"/>
    <x v="2"/>
    <s v="United States"/>
    <x v="245"/>
    <x v="14"/>
    <n v="46203"/>
    <x v="2"/>
    <s v="OFF-BI-10003656"/>
    <x v="1"/>
    <x v="8"/>
    <s v="Fellowes PB200 Plastic Comb Binding Machine"/>
    <n v="169.99"/>
    <n v="1"/>
    <n v="0"/>
    <n v="78.195399999999992"/>
  </r>
  <r>
    <n v="3398"/>
    <s v="US-2014-148362"/>
    <x v="3"/>
    <x v="870"/>
    <d v="2014-07-09T00:00:00"/>
    <s v="Standard Class"/>
    <x v="580"/>
    <s v="Karen Ferguson"/>
    <x v="2"/>
    <s v="United States"/>
    <x v="245"/>
    <x v="14"/>
    <n v="46203"/>
    <x v="2"/>
    <s v="OFF-PA-10003441"/>
    <x v="1"/>
    <x v="10"/>
    <s v="Xerox 226"/>
    <n v="25.92"/>
    <n v="4"/>
    <n v="0"/>
    <n v="12.441600000000001"/>
  </r>
  <r>
    <n v="3399"/>
    <s v="CA-2011-102274"/>
    <x v="2"/>
    <x v="871"/>
    <d v="2011-11-26T00:00:00"/>
    <s v="Standard Class"/>
    <x v="704"/>
    <s v="Dave Hallsten"/>
    <x v="1"/>
    <s v="United States"/>
    <x v="102"/>
    <x v="0"/>
    <n v="40475"/>
    <x v="0"/>
    <s v="TEC-PH-10002923"/>
    <x v="2"/>
    <x v="7"/>
    <s v="Logitech B530 USB Headset - headset - Full size, Binaural"/>
    <n v="36.99"/>
    <n v="1"/>
    <n v="0"/>
    <n v="9.9873000000000012"/>
  </r>
  <r>
    <n v="3400"/>
    <s v="CA-2011-102274"/>
    <x v="2"/>
    <x v="871"/>
    <d v="2011-11-26T00:00:00"/>
    <s v="Standard Class"/>
    <x v="704"/>
    <s v="Dave Hallsten"/>
    <x v="1"/>
    <s v="United States"/>
    <x v="102"/>
    <x v="0"/>
    <n v="40475"/>
    <x v="0"/>
    <s v="OFF-PA-10004359"/>
    <x v="1"/>
    <x v="10"/>
    <s v="Multicolor Computer Printout Paper"/>
    <n v="629.09999999999991"/>
    <n v="6"/>
    <n v="0"/>
    <n v="301.96799999999996"/>
  </r>
  <r>
    <n v="3401"/>
    <s v="CA-2011-102274"/>
    <x v="2"/>
    <x v="871"/>
    <d v="2011-11-26T00:00:00"/>
    <s v="Standard Class"/>
    <x v="704"/>
    <s v="Dave Hallsten"/>
    <x v="1"/>
    <s v="United States"/>
    <x v="102"/>
    <x v="0"/>
    <n v="40475"/>
    <x v="0"/>
    <s v="OFF-ST-10001511"/>
    <x v="1"/>
    <x v="4"/>
    <s v="Space Solutions Commercial Steel Shelving"/>
    <n v="193.95000000000002"/>
    <n v="3"/>
    <n v="0"/>
    <n v="9.6974999999999838"/>
  </r>
  <r>
    <n v="3402"/>
    <s v="CA-2011-102274"/>
    <x v="2"/>
    <x v="871"/>
    <d v="2011-11-26T00:00:00"/>
    <s v="Standard Class"/>
    <x v="704"/>
    <s v="Dave Hallsten"/>
    <x v="1"/>
    <s v="United States"/>
    <x v="102"/>
    <x v="0"/>
    <n v="40475"/>
    <x v="0"/>
    <s v="OFF-AR-10002833"/>
    <x v="1"/>
    <x v="6"/>
    <s v="Newell 322"/>
    <n v="5.46"/>
    <n v="3"/>
    <n v="0"/>
    <n v="1.4742000000000002"/>
  </r>
  <r>
    <n v="3403"/>
    <s v="CA-2012-129700"/>
    <x v="1"/>
    <x v="124"/>
    <d v="2012-05-05T00:00:00"/>
    <s v="First Class"/>
    <x v="156"/>
    <s v="Laura Armstrong"/>
    <x v="1"/>
    <s v="United States"/>
    <x v="361"/>
    <x v="10"/>
    <n v="60477"/>
    <x v="2"/>
    <s v="FUR-FU-10001940"/>
    <x v="0"/>
    <x v="5"/>
    <s v="Staples"/>
    <n v="22.288"/>
    <n v="7"/>
    <n v="0.6"/>
    <n v="-8.9151999999999987"/>
  </r>
  <r>
    <n v="3404"/>
    <s v="CA-2014-168739"/>
    <x v="3"/>
    <x v="148"/>
    <d v="2014-06-06T00:00:00"/>
    <s v="Standard Class"/>
    <x v="521"/>
    <s v="Henia Zydlo"/>
    <x v="0"/>
    <s v="United States"/>
    <x v="12"/>
    <x v="5"/>
    <n v="77095"/>
    <x v="2"/>
    <s v="FUR-FU-10003919"/>
    <x v="0"/>
    <x v="5"/>
    <s v="Eldon Executive Woodline II Cherry Finish Desk Accessories"/>
    <n v="65.424000000000007"/>
    <n v="4"/>
    <n v="0.6"/>
    <n v="-52.339199999999991"/>
  </r>
  <r>
    <n v="3405"/>
    <s v="CA-2012-152527"/>
    <x v="1"/>
    <x v="872"/>
    <d v="2012-10-17T00:00:00"/>
    <s v="Same Day"/>
    <x v="496"/>
    <s v="Charlotte Melton"/>
    <x v="0"/>
    <s v="United States"/>
    <x v="1"/>
    <x v="1"/>
    <n v="90004"/>
    <x v="1"/>
    <s v="OFF-ST-10003479"/>
    <x v="1"/>
    <x v="4"/>
    <s v="Eldon Base for stackable storage shelf, platinum"/>
    <n v="77.88"/>
    <n v="2"/>
    <n v="0"/>
    <n v="3.8939999999999912"/>
  </r>
  <r>
    <n v="3406"/>
    <s v="US-2011-150119"/>
    <x v="2"/>
    <x v="488"/>
    <d v="2011-04-27T00:00:00"/>
    <s v="Standard Class"/>
    <x v="697"/>
    <s v="Laurel Beltran"/>
    <x v="2"/>
    <s v="United States"/>
    <x v="38"/>
    <x v="24"/>
    <n v="43229"/>
    <x v="3"/>
    <s v="FUR-CH-10002965"/>
    <x v="0"/>
    <x v="1"/>
    <s v="Global Leather Highback Executive Chair with Pneumatic Height Adjustment, Black"/>
    <n v="281.37199999999996"/>
    <n v="2"/>
    <n v="0.3"/>
    <n v="-12.058799999999991"/>
  </r>
  <r>
    <n v="3407"/>
    <s v="US-2011-150119"/>
    <x v="2"/>
    <x v="488"/>
    <d v="2011-04-27T00:00:00"/>
    <s v="Standard Class"/>
    <x v="697"/>
    <s v="Laurel Beltran"/>
    <x v="2"/>
    <s v="United States"/>
    <x v="38"/>
    <x v="24"/>
    <n v="43229"/>
    <x v="3"/>
    <s v="FUR-CH-10002965"/>
    <x v="0"/>
    <x v="1"/>
    <s v="Global Leather Highback Executive Chair with Pneumatic Height Adjustment, Black"/>
    <n v="281.37199999999996"/>
    <n v="2"/>
    <n v="0.3"/>
    <n v="-12.058799999999991"/>
  </r>
  <r>
    <n v="3408"/>
    <s v="US-2011-150119"/>
    <x v="2"/>
    <x v="488"/>
    <d v="2011-04-27T00:00:00"/>
    <s v="Standard Class"/>
    <x v="697"/>
    <s v="Laurel Beltran"/>
    <x v="2"/>
    <s v="United States"/>
    <x v="38"/>
    <x v="24"/>
    <n v="43229"/>
    <x v="3"/>
    <s v="OFF-BI-10000145"/>
    <x v="1"/>
    <x v="8"/>
    <s v="Zipper Ring Binder Pockets"/>
    <n v="7.4880000000000013"/>
    <n v="8"/>
    <n v="0.7"/>
    <n v="-5.2415999999999983"/>
  </r>
  <r>
    <n v="3409"/>
    <s v="US-2011-150119"/>
    <x v="2"/>
    <x v="488"/>
    <d v="2011-04-27T00:00:00"/>
    <s v="Standard Class"/>
    <x v="697"/>
    <s v="Laurel Beltran"/>
    <x v="2"/>
    <s v="United States"/>
    <x v="38"/>
    <x v="24"/>
    <n v="43229"/>
    <x v="3"/>
    <s v="FUR-FU-10002191"/>
    <x v="0"/>
    <x v="5"/>
    <s v="G.E. Halogen Desk Lamp Bulbs"/>
    <n v="22.336000000000002"/>
    <n v="4"/>
    <n v="0.2"/>
    <n v="7.8175999999999997"/>
  </r>
  <r>
    <n v="3410"/>
    <s v="US-2014-150847"/>
    <x v="3"/>
    <x v="504"/>
    <d v="2014-05-07T00:00:00"/>
    <s v="Standard Class"/>
    <x v="223"/>
    <s v="Jeremy Farry"/>
    <x v="0"/>
    <s v="United States"/>
    <x v="38"/>
    <x v="24"/>
    <n v="43229"/>
    <x v="3"/>
    <s v="OFF-PA-10004451"/>
    <x v="1"/>
    <x v="10"/>
    <s v="Xerox 222"/>
    <n v="10.368000000000002"/>
    <n v="2"/>
    <n v="0.2"/>
    <n v="3.6288"/>
  </r>
  <r>
    <n v="3411"/>
    <s v="CA-2013-100244"/>
    <x v="0"/>
    <x v="873"/>
    <d v="2013-09-25T00:00:00"/>
    <s v="Standard Class"/>
    <x v="620"/>
    <s v="Greg Maxwell"/>
    <x v="1"/>
    <s v="United States"/>
    <x v="8"/>
    <x v="1"/>
    <n v="94122"/>
    <x v="1"/>
    <s v="OFF-PA-10001471"/>
    <x v="1"/>
    <x v="10"/>
    <s v="Strathmore Photo Frame Cards"/>
    <n v="65.789999999999992"/>
    <n v="9"/>
    <n v="0"/>
    <n v="30.263399999999997"/>
  </r>
  <r>
    <n v="3412"/>
    <s v="CA-2013-100244"/>
    <x v="0"/>
    <x v="873"/>
    <d v="2013-09-25T00:00:00"/>
    <s v="Standard Class"/>
    <x v="620"/>
    <s v="Greg Maxwell"/>
    <x v="1"/>
    <s v="United States"/>
    <x v="8"/>
    <x v="1"/>
    <n v="94122"/>
    <x v="1"/>
    <s v="OFF-BI-10003656"/>
    <x v="1"/>
    <x v="8"/>
    <s v="Fellowes PB200 Plastic Comb Binding Machine"/>
    <n v="271.98400000000004"/>
    <n v="2"/>
    <n v="0.2"/>
    <n v="88.394799999999975"/>
  </r>
  <r>
    <n v="3413"/>
    <s v="CA-2013-100244"/>
    <x v="0"/>
    <x v="873"/>
    <d v="2013-09-25T00:00:00"/>
    <s v="Standard Class"/>
    <x v="620"/>
    <s v="Greg Maxwell"/>
    <x v="1"/>
    <s v="United States"/>
    <x v="8"/>
    <x v="1"/>
    <n v="94122"/>
    <x v="1"/>
    <s v="OFF-AR-10000940"/>
    <x v="1"/>
    <x v="6"/>
    <s v="Newell 343"/>
    <n v="11.76"/>
    <n v="4"/>
    <n v="0"/>
    <n v="3.1752000000000002"/>
  </r>
  <r>
    <n v="3414"/>
    <s v="CA-2013-100244"/>
    <x v="0"/>
    <x v="873"/>
    <d v="2013-09-25T00:00:00"/>
    <s v="Standard Class"/>
    <x v="620"/>
    <s v="Greg Maxwell"/>
    <x v="1"/>
    <s v="United States"/>
    <x v="8"/>
    <x v="1"/>
    <n v="94122"/>
    <x v="1"/>
    <s v="OFF-PA-10002319"/>
    <x v="1"/>
    <x v="10"/>
    <s v="Xerox 1944"/>
    <n v="77.52"/>
    <n v="2"/>
    <n v="0"/>
    <n v="37.9848"/>
  </r>
  <r>
    <n v="3415"/>
    <s v="CA-2013-100244"/>
    <x v="0"/>
    <x v="873"/>
    <d v="2013-09-25T00:00:00"/>
    <s v="Standard Class"/>
    <x v="620"/>
    <s v="Greg Maxwell"/>
    <x v="1"/>
    <s v="United States"/>
    <x v="8"/>
    <x v="1"/>
    <n v="94122"/>
    <x v="1"/>
    <s v="OFF-BI-10000977"/>
    <x v="1"/>
    <x v="8"/>
    <s v="Ibico Plastic Spiral Binding Combs"/>
    <n v="48.64"/>
    <n v="2"/>
    <n v="0.2"/>
    <n v="15.807999999999996"/>
  </r>
  <r>
    <n v="3416"/>
    <s v="CA-2013-116540"/>
    <x v="0"/>
    <x v="476"/>
    <d v="2013-09-03T00:00:00"/>
    <s v="Same Day"/>
    <x v="196"/>
    <s v="Sonia Sunley"/>
    <x v="0"/>
    <s v="United States"/>
    <x v="6"/>
    <x v="6"/>
    <n v="53711"/>
    <x v="2"/>
    <s v="OFF-FA-10002676"/>
    <x v="1"/>
    <x v="13"/>
    <s v="Colored Push Pins"/>
    <n v="1.81"/>
    <n v="1"/>
    <n v="0"/>
    <n v="0.65159999999999996"/>
  </r>
  <r>
    <n v="3417"/>
    <s v="CA-2013-116540"/>
    <x v="0"/>
    <x v="476"/>
    <d v="2013-09-03T00:00:00"/>
    <s v="Same Day"/>
    <x v="196"/>
    <s v="Sonia Sunley"/>
    <x v="0"/>
    <s v="United States"/>
    <x v="6"/>
    <x v="6"/>
    <n v="53711"/>
    <x v="2"/>
    <s v="OFF-BI-10004970"/>
    <x v="1"/>
    <x v="8"/>
    <s v="ACCOHIDE 3-Ring Binder, Blue, 1&quot;"/>
    <n v="8.26"/>
    <n v="2"/>
    <n v="0"/>
    <n v="3.8822000000000001"/>
  </r>
  <r>
    <n v="3418"/>
    <s v="CA-2012-151841"/>
    <x v="1"/>
    <x v="381"/>
    <d v="2012-05-02T00:00:00"/>
    <s v="Standard Class"/>
    <x v="679"/>
    <s v="Tony Chapman"/>
    <x v="2"/>
    <s v="United States"/>
    <x v="34"/>
    <x v="22"/>
    <n v="80013"/>
    <x v="1"/>
    <s v="OFF-AP-10003971"/>
    <x v="1"/>
    <x v="9"/>
    <s v="Belkin 6 Outlet Metallic Surge Strip"/>
    <n v="43.560000000000009"/>
    <n v="5"/>
    <n v="0.2"/>
    <n v="3.2669999999999995"/>
  </r>
  <r>
    <n v="3419"/>
    <s v="CA-2012-151841"/>
    <x v="1"/>
    <x v="381"/>
    <d v="2012-05-02T00:00:00"/>
    <s v="Standard Class"/>
    <x v="679"/>
    <s v="Tony Chapman"/>
    <x v="2"/>
    <s v="United States"/>
    <x v="34"/>
    <x v="22"/>
    <n v="80013"/>
    <x v="1"/>
    <s v="OFF-SU-10001574"/>
    <x v="1"/>
    <x v="14"/>
    <s v="Acme Value Line Scissors"/>
    <n v="5.84"/>
    <n v="2"/>
    <n v="0.2"/>
    <n v="0.72999999999999954"/>
  </r>
  <r>
    <n v="3420"/>
    <s v="CA-2012-150791"/>
    <x v="1"/>
    <x v="684"/>
    <d v="2012-09-13T00:00:00"/>
    <s v="Standard Class"/>
    <x v="254"/>
    <s v="Chuck Clark"/>
    <x v="2"/>
    <s v="United States"/>
    <x v="20"/>
    <x v="15"/>
    <n v="10024"/>
    <x v="3"/>
    <s v="FUR-CH-10000665"/>
    <x v="0"/>
    <x v="1"/>
    <s v="Global Airflow Leather Mesh Back Chair, Black"/>
    <n v="271.76400000000001"/>
    <n v="2"/>
    <n v="0.1"/>
    <n v="60.391999999999967"/>
  </r>
  <r>
    <n v="3421"/>
    <s v="CA-2013-134803"/>
    <x v="0"/>
    <x v="316"/>
    <d v="2013-06-04T00:00:00"/>
    <s v="Standard Class"/>
    <x v="52"/>
    <s v="Clay Ludtke"/>
    <x v="0"/>
    <s v="United States"/>
    <x v="1"/>
    <x v="1"/>
    <n v="90004"/>
    <x v="1"/>
    <s v="OFF-AP-10000891"/>
    <x v="1"/>
    <x v="9"/>
    <s v="Kensington 7 Outlet MasterPiece HOMEOFFICE Power Control Center"/>
    <n v="262.24"/>
    <n v="2"/>
    <n v="0"/>
    <n v="78.671999999999997"/>
  </r>
  <r>
    <n v="3422"/>
    <s v="CA-2013-134803"/>
    <x v="0"/>
    <x v="316"/>
    <d v="2013-06-04T00:00:00"/>
    <s v="Standard Class"/>
    <x v="52"/>
    <s v="Clay Ludtke"/>
    <x v="0"/>
    <s v="United States"/>
    <x v="1"/>
    <x v="1"/>
    <n v="90004"/>
    <x v="1"/>
    <s v="OFF-PA-10003790"/>
    <x v="1"/>
    <x v="10"/>
    <s v="Xerox 1991"/>
    <n v="182.72"/>
    <n v="8"/>
    <n v="0"/>
    <n v="84.051199999999994"/>
  </r>
  <r>
    <n v="3423"/>
    <s v="CA-2013-134803"/>
    <x v="0"/>
    <x v="316"/>
    <d v="2013-06-04T00:00:00"/>
    <s v="Standard Class"/>
    <x v="52"/>
    <s v="Clay Ludtke"/>
    <x v="0"/>
    <s v="United States"/>
    <x v="1"/>
    <x v="1"/>
    <n v="90004"/>
    <x v="1"/>
    <s v="TEC-AC-10002217"/>
    <x v="2"/>
    <x v="11"/>
    <s v="Imation Clip USB flash drive - 8 GB"/>
    <n v="131.6"/>
    <n v="7"/>
    <n v="0"/>
    <n v="7.8960000000000008"/>
  </r>
  <r>
    <n v="3424"/>
    <s v="CA-2013-134803"/>
    <x v="0"/>
    <x v="316"/>
    <d v="2013-06-04T00:00:00"/>
    <s v="Standard Class"/>
    <x v="52"/>
    <s v="Clay Ludtke"/>
    <x v="0"/>
    <s v="United States"/>
    <x v="1"/>
    <x v="1"/>
    <n v="90004"/>
    <x v="1"/>
    <s v="OFF-BI-10002215"/>
    <x v="1"/>
    <x v="8"/>
    <s v="Wilson Jones Hanging View Binder, White, 1&quot;"/>
    <n v="22.72"/>
    <n v="4"/>
    <n v="0.2"/>
    <n v="7.3839999999999986"/>
  </r>
  <r>
    <n v="3425"/>
    <s v="CA-2013-134803"/>
    <x v="0"/>
    <x v="316"/>
    <d v="2013-06-04T00:00:00"/>
    <s v="Standard Class"/>
    <x v="52"/>
    <s v="Clay Ludtke"/>
    <x v="0"/>
    <s v="United States"/>
    <x v="1"/>
    <x v="1"/>
    <n v="90004"/>
    <x v="1"/>
    <s v="TEC-MA-10001972"/>
    <x v="2"/>
    <x v="15"/>
    <s v="Okidata C331dn Printer"/>
    <n v="558.4"/>
    <n v="2"/>
    <n v="0.2"/>
    <n v="41.880000000000024"/>
  </r>
  <r>
    <n v="3426"/>
    <s v="CA-2012-153381"/>
    <x v="1"/>
    <x v="496"/>
    <d v="2012-09-28T00:00:00"/>
    <s v="Standard Class"/>
    <x v="368"/>
    <s v="Deanra Eno"/>
    <x v="2"/>
    <s v="United States"/>
    <x v="362"/>
    <x v="23"/>
    <n v="52001"/>
    <x v="2"/>
    <s v="OFF-BI-10001525"/>
    <x v="1"/>
    <x v="8"/>
    <s v="Acco Pressboard Covers with Storage Hooks, 14 7/8&quot; x 11&quot;, Executive Red"/>
    <n v="15.24"/>
    <n v="4"/>
    <n v="0"/>
    <n v="6.8579999999999988"/>
  </r>
  <r>
    <n v="3427"/>
    <s v="CA-2012-153381"/>
    <x v="1"/>
    <x v="496"/>
    <d v="2012-09-28T00:00:00"/>
    <s v="Standard Class"/>
    <x v="368"/>
    <s v="Deanra Eno"/>
    <x v="2"/>
    <s v="United States"/>
    <x v="362"/>
    <x v="23"/>
    <n v="52001"/>
    <x v="2"/>
    <s v="FUR-CH-10000988"/>
    <x v="0"/>
    <x v="1"/>
    <s v="Hon Olson Stacker Stools"/>
    <n v="1408.1"/>
    <n v="10"/>
    <n v="0"/>
    <n v="394.26800000000003"/>
  </r>
  <r>
    <n v="3428"/>
    <s v="US-2014-111024"/>
    <x v="3"/>
    <x v="445"/>
    <d v="2014-07-07T00:00:00"/>
    <s v="Second Class"/>
    <x v="449"/>
    <s v="Sam Zeldin"/>
    <x v="2"/>
    <s v="United States"/>
    <x v="152"/>
    <x v="24"/>
    <n v="43130"/>
    <x v="3"/>
    <s v="OFF-PA-10000174"/>
    <x v="1"/>
    <x v="10"/>
    <s v="Message Book, Wirebound, Four 5 1/2&quot; X 4&quot; Forms/Pg., 200 Dupl. Sets/Book"/>
    <n v="32.896000000000001"/>
    <n v="4"/>
    <n v="0.2"/>
    <n v="11.102399999999996"/>
  </r>
  <r>
    <n v="3429"/>
    <s v="US-2014-111024"/>
    <x v="3"/>
    <x v="445"/>
    <d v="2014-07-07T00:00:00"/>
    <s v="Second Class"/>
    <x v="449"/>
    <s v="Sam Zeldin"/>
    <x v="2"/>
    <s v="United States"/>
    <x v="152"/>
    <x v="24"/>
    <n v="43130"/>
    <x v="3"/>
    <s v="FUR-TA-10002041"/>
    <x v="0"/>
    <x v="3"/>
    <s v="Bevis Round Conference Table Top, X-Base"/>
    <n v="215.148"/>
    <n v="2"/>
    <n v="0.4"/>
    <n v="-103.98819999999998"/>
  </r>
  <r>
    <n v="3430"/>
    <s v="US-2014-111024"/>
    <x v="3"/>
    <x v="445"/>
    <d v="2014-07-07T00:00:00"/>
    <s v="Second Class"/>
    <x v="449"/>
    <s v="Sam Zeldin"/>
    <x v="2"/>
    <s v="United States"/>
    <x v="152"/>
    <x v="24"/>
    <n v="43130"/>
    <x v="3"/>
    <s v="OFF-PA-10002246"/>
    <x v="1"/>
    <x v="10"/>
    <s v="Wirebound Four 2-3/4 x 5 Forms per Page, 400 Sets per Book"/>
    <n v="30.96"/>
    <n v="6"/>
    <n v="0.2"/>
    <n v="11.223000000000001"/>
  </r>
  <r>
    <n v="3431"/>
    <s v="CA-2014-148264"/>
    <x v="3"/>
    <x v="166"/>
    <d v="2014-12-10T00:00:00"/>
    <s v="First Class"/>
    <x v="166"/>
    <s v="Luke Foster"/>
    <x v="0"/>
    <s v="United States"/>
    <x v="75"/>
    <x v="1"/>
    <n v="90301"/>
    <x v="1"/>
    <s v="OFF-ST-10003327"/>
    <x v="1"/>
    <x v="4"/>
    <s v="Akro-Mils 12-Gallon Tote"/>
    <n v="29.79"/>
    <n v="3"/>
    <n v="0"/>
    <n v="8.6390999999999956"/>
  </r>
  <r>
    <n v="3432"/>
    <s v="CA-2014-148264"/>
    <x v="3"/>
    <x v="166"/>
    <d v="2014-12-10T00:00:00"/>
    <s v="First Class"/>
    <x v="166"/>
    <s v="Luke Foster"/>
    <x v="0"/>
    <s v="United States"/>
    <x v="75"/>
    <x v="1"/>
    <n v="90301"/>
    <x v="1"/>
    <s v="FUR-FU-10002703"/>
    <x v="0"/>
    <x v="5"/>
    <s v="Tenex Traditional Chairmats for Hard Floors, Average Lip, 36&quot; x 48&quot;"/>
    <n v="128.9"/>
    <n v="2"/>
    <n v="0"/>
    <n v="15.468000000000004"/>
  </r>
  <r>
    <n v="3433"/>
    <s v="CA-2014-148264"/>
    <x v="3"/>
    <x v="166"/>
    <d v="2014-12-10T00:00:00"/>
    <s v="First Class"/>
    <x v="166"/>
    <s v="Luke Foster"/>
    <x v="0"/>
    <s v="United States"/>
    <x v="75"/>
    <x v="1"/>
    <n v="90301"/>
    <x v="1"/>
    <s v="OFF-PA-10003651"/>
    <x v="1"/>
    <x v="10"/>
    <s v="Xerox 1968"/>
    <n v="60.12"/>
    <n v="9"/>
    <n v="0"/>
    <n v="28.857599999999998"/>
  </r>
  <r>
    <n v="3434"/>
    <s v="CA-2014-131212"/>
    <x v="3"/>
    <x v="256"/>
    <d v="2014-12-10T00:00:00"/>
    <s v="Standard Class"/>
    <x v="269"/>
    <s v="Alan Barnes"/>
    <x v="0"/>
    <s v="United States"/>
    <x v="234"/>
    <x v="4"/>
    <n v="98006"/>
    <x v="1"/>
    <s v="OFF-BI-10001617"/>
    <x v="1"/>
    <x v="8"/>
    <s v="GBC Wire Binding Combs"/>
    <n v="24.816000000000003"/>
    <n v="3"/>
    <n v="0.2"/>
    <n v="8.3753999999999991"/>
  </r>
  <r>
    <n v="3435"/>
    <s v="CA-2014-131212"/>
    <x v="3"/>
    <x v="256"/>
    <d v="2014-12-10T00:00:00"/>
    <s v="Standard Class"/>
    <x v="269"/>
    <s v="Alan Barnes"/>
    <x v="0"/>
    <s v="United States"/>
    <x v="234"/>
    <x v="4"/>
    <n v="98006"/>
    <x v="1"/>
    <s v="OFF-BI-10000145"/>
    <x v="1"/>
    <x v="8"/>
    <s v="Zipper Ring Binder Pockets"/>
    <n v="14.976000000000003"/>
    <n v="6"/>
    <n v="0.2"/>
    <n v="5.4287999999999981"/>
  </r>
  <r>
    <n v="3436"/>
    <s v="US-2012-100531"/>
    <x v="1"/>
    <x v="874"/>
    <d v="2012-09-29T00:00:00"/>
    <s v="First Class"/>
    <x v="392"/>
    <s v="Neoma Murray"/>
    <x v="0"/>
    <s v="United States"/>
    <x v="22"/>
    <x v="10"/>
    <n v="60610"/>
    <x v="2"/>
    <s v="OFF-BI-10001670"/>
    <x v="1"/>
    <x v="8"/>
    <s v="Vinyl Sectional Post Binders"/>
    <n v="15.079999999999998"/>
    <n v="2"/>
    <n v="0.8"/>
    <n v="-22.620000000000005"/>
  </r>
  <r>
    <n v="3437"/>
    <s v="US-2012-100531"/>
    <x v="1"/>
    <x v="874"/>
    <d v="2012-09-29T00:00:00"/>
    <s v="First Class"/>
    <x v="392"/>
    <s v="Neoma Murray"/>
    <x v="0"/>
    <s v="United States"/>
    <x v="22"/>
    <x v="10"/>
    <n v="60610"/>
    <x v="2"/>
    <s v="FUR-FU-10003849"/>
    <x v="0"/>
    <x v="5"/>
    <s v="DAX Metal Frame, Desktop, Stepped-Edge"/>
    <n v="24.288"/>
    <n v="3"/>
    <n v="0.6"/>
    <n v="-12.751199999999997"/>
  </r>
  <r>
    <n v="3438"/>
    <s v="CA-2014-152583"/>
    <x v="3"/>
    <x v="505"/>
    <d v="2014-10-31T00:00:00"/>
    <s v="Same Day"/>
    <x v="362"/>
    <s v="Ryan Akin"/>
    <x v="0"/>
    <s v="United States"/>
    <x v="61"/>
    <x v="5"/>
    <n v="75217"/>
    <x v="2"/>
    <s v="FUR-FU-10003849"/>
    <x v="0"/>
    <x v="5"/>
    <s v="DAX Metal Frame, Desktop, Stepped-Edge"/>
    <n v="16.192"/>
    <n v="2"/>
    <n v="0.6"/>
    <n v="-8.5007999999999981"/>
  </r>
  <r>
    <n v="3439"/>
    <s v="CA-2014-152583"/>
    <x v="3"/>
    <x v="505"/>
    <d v="2014-10-31T00:00:00"/>
    <s v="Same Day"/>
    <x v="362"/>
    <s v="Ryan Akin"/>
    <x v="0"/>
    <s v="United States"/>
    <x v="61"/>
    <x v="5"/>
    <n v="75217"/>
    <x v="2"/>
    <s v="FUR-TA-10002041"/>
    <x v="0"/>
    <x v="3"/>
    <s v="Bevis Round Conference Table Top, X-Base"/>
    <n v="251.00599999999997"/>
    <n v="2"/>
    <n v="0.3"/>
    <n v="-68.130199999999988"/>
  </r>
  <r>
    <n v="3440"/>
    <s v="CA-2014-152583"/>
    <x v="3"/>
    <x v="505"/>
    <d v="2014-10-31T00:00:00"/>
    <s v="Same Day"/>
    <x v="362"/>
    <s v="Ryan Akin"/>
    <x v="0"/>
    <s v="United States"/>
    <x v="61"/>
    <x v="5"/>
    <n v="75217"/>
    <x v="2"/>
    <s v="OFF-ST-10002214"/>
    <x v="1"/>
    <x v="4"/>
    <s v="X-Rack File for Hanging Folders"/>
    <n v="54.192"/>
    <n v="6"/>
    <n v="0.2"/>
    <n v="4.0643999999999973"/>
  </r>
  <r>
    <n v="3441"/>
    <s v="CA-2012-144099"/>
    <x v="1"/>
    <x v="239"/>
    <d v="2012-11-30T00:00:00"/>
    <s v="Same Day"/>
    <x v="285"/>
    <s v="Phillina Ober"/>
    <x v="2"/>
    <s v="United States"/>
    <x v="8"/>
    <x v="1"/>
    <n v="94122"/>
    <x v="1"/>
    <s v="OFF-BI-10001078"/>
    <x v="1"/>
    <x v="8"/>
    <s v="Acco PRESSTEX Data Binder with Storage Hooks, Dark Blue, 14 7/8&quot; X 11&quot;"/>
    <n v="4.3040000000000003"/>
    <n v="1"/>
    <n v="0.2"/>
    <n v="1.5602"/>
  </r>
  <r>
    <n v="3442"/>
    <s v="CA-2011-158337"/>
    <x v="2"/>
    <x v="518"/>
    <d v="2011-03-14T00:00:00"/>
    <s v="Second Class"/>
    <x v="567"/>
    <s v="Kelly Andreada"/>
    <x v="0"/>
    <s v="United States"/>
    <x v="20"/>
    <x v="15"/>
    <n v="10024"/>
    <x v="3"/>
    <s v="OFF-PA-10002137"/>
    <x v="1"/>
    <x v="10"/>
    <s v="Southworth 100% Résumé Paper, 24lb."/>
    <n v="108.92"/>
    <n v="14"/>
    <n v="0"/>
    <n v="49.013999999999996"/>
  </r>
  <r>
    <n v="3443"/>
    <s v="CA-2014-168858"/>
    <x v="3"/>
    <x v="123"/>
    <d v="2014-11-24T00:00:00"/>
    <s v="Standard Class"/>
    <x v="251"/>
    <s v="Justin Deggeller"/>
    <x v="1"/>
    <s v="United States"/>
    <x v="20"/>
    <x v="15"/>
    <n v="10011"/>
    <x v="3"/>
    <s v="OFF-EN-10001415"/>
    <x v="1"/>
    <x v="12"/>
    <s v="Staples"/>
    <n v="16.740000000000002"/>
    <n v="3"/>
    <n v="0"/>
    <n v="8.370000000000001"/>
  </r>
  <r>
    <n v="3444"/>
    <s v="CA-2014-168858"/>
    <x v="3"/>
    <x v="123"/>
    <d v="2014-11-24T00:00:00"/>
    <s v="Standard Class"/>
    <x v="251"/>
    <s v="Justin Deggeller"/>
    <x v="1"/>
    <s v="United States"/>
    <x v="20"/>
    <x v="15"/>
    <n v="10011"/>
    <x v="3"/>
    <s v="OFF-AP-10003849"/>
    <x v="1"/>
    <x v="9"/>
    <s v="Hoover Shoulder Vac Commercial Portable Vacuum"/>
    <n v="2504.7399999999998"/>
    <n v="7"/>
    <n v="0"/>
    <n v="626.18499999999995"/>
  </r>
  <r>
    <n v="3445"/>
    <s v="CA-2013-116344"/>
    <x v="0"/>
    <x v="875"/>
    <d v="2013-08-03T00:00:00"/>
    <s v="Standard Class"/>
    <x v="705"/>
    <s v="Jack O'Briant"/>
    <x v="1"/>
    <s v="United States"/>
    <x v="10"/>
    <x v="9"/>
    <n v="19140"/>
    <x v="3"/>
    <s v="OFF-ST-10001713"/>
    <x v="1"/>
    <x v="4"/>
    <s v="Gould Plastics 9-Pocket Panel Bin, 18-3/8w x 5-1/4d x 20-1/2h, Black"/>
    <n v="84.784000000000006"/>
    <n v="2"/>
    <n v="0.2"/>
    <n v="-16.956800000000005"/>
  </r>
  <r>
    <n v="3446"/>
    <s v="CA-2012-131779"/>
    <x v="1"/>
    <x v="821"/>
    <d v="2012-06-17T00:00:00"/>
    <s v="Standard Class"/>
    <x v="97"/>
    <s v="Laurel Elliston"/>
    <x v="0"/>
    <s v="United States"/>
    <x v="46"/>
    <x v="13"/>
    <n v="19711"/>
    <x v="3"/>
    <s v="OFF-ST-10001505"/>
    <x v="1"/>
    <x v="4"/>
    <s v="Perma STOR-ALL Hanging File Box, 13 1/8&quot;W x 12 1/4&quot;D x 10 1/2&quot;H"/>
    <n v="29.900000000000002"/>
    <n v="5"/>
    <n v="0"/>
    <n v="5.0829999999999975"/>
  </r>
  <r>
    <n v="3447"/>
    <s v="CA-2013-158869"/>
    <x v="0"/>
    <x v="876"/>
    <d v="2013-08-08T00:00:00"/>
    <s v="First Class"/>
    <x v="706"/>
    <s v="Anna Häberlin"/>
    <x v="1"/>
    <s v="United States"/>
    <x v="20"/>
    <x v="15"/>
    <n v="10024"/>
    <x v="3"/>
    <s v="OFF-PA-10000474"/>
    <x v="1"/>
    <x v="10"/>
    <s v="Staples"/>
    <n v="70.88"/>
    <n v="2"/>
    <n v="0"/>
    <n v="33.313599999999994"/>
  </r>
  <r>
    <n v="3448"/>
    <s v="CA-2014-102554"/>
    <x v="3"/>
    <x v="532"/>
    <d v="2014-06-16T00:00:00"/>
    <s v="Standard Class"/>
    <x v="607"/>
    <s v="Kristina Nunn"/>
    <x v="2"/>
    <s v="United States"/>
    <x v="109"/>
    <x v="19"/>
    <n v="36830"/>
    <x v="0"/>
    <s v="OFF-AR-10001919"/>
    <x v="1"/>
    <x v="6"/>
    <s v="OIC #2 Pencils, Medium Soft"/>
    <n v="3.76"/>
    <n v="2"/>
    <n v="0"/>
    <n v="1.0903999999999998"/>
  </r>
  <r>
    <n v="3449"/>
    <s v="CA-2013-162614"/>
    <x v="0"/>
    <x v="877"/>
    <d v="2013-10-14T00:00:00"/>
    <s v="Standard Class"/>
    <x v="621"/>
    <s v="Tim Brockman"/>
    <x v="0"/>
    <s v="United States"/>
    <x v="1"/>
    <x v="1"/>
    <n v="90049"/>
    <x v="1"/>
    <s v="OFF-BI-10004001"/>
    <x v="1"/>
    <x v="8"/>
    <s v="GBC Recycled VeloBinder Covers"/>
    <n v="27.263999999999999"/>
    <n v="2"/>
    <n v="0.2"/>
    <n v="8.8607999999999976"/>
  </r>
  <r>
    <n v="3450"/>
    <s v="CA-2011-168592"/>
    <x v="2"/>
    <x v="78"/>
    <d v="2011-09-14T00:00:00"/>
    <s v="Standard Class"/>
    <x v="503"/>
    <s v="Dennis Pardue"/>
    <x v="2"/>
    <s v="United States"/>
    <x v="8"/>
    <x v="1"/>
    <n v="94110"/>
    <x v="1"/>
    <s v="OFF-AP-10004785"/>
    <x v="1"/>
    <x v="9"/>
    <s v="Holmes Replacement Filter for HEPA Air Cleaner, Medium Room"/>
    <n v="56.65"/>
    <n v="5"/>
    <n v="0"/>
    <n v="24.359500000000004"/>
  </r>
  <r>
    <n v="3451"/>
    <s v="CA-2011-168592"/>
    <x v="2"/>
    <x v="78"/>
    <d v="2011-09-14T00:00:00"/>
    <s v="Standard Class"/>
    <x v="503"/>
    <s v="Dennis Pardue"/>
    <x v="2"/>
    <s v="United States"/>
    <x v="8"/>
    <x v="1"/>
    <n v="94110"/>
    <x v="1"/>
    <s v="OFF-ST-10002406"/>
    <x v="1"/>
    <x v="4"/>
    <s v="Pizazz Global Quick File"/>
    <n v="14.97"/>
    <n v="1"/>
    <n v="0"/>
    <n v="4.1916000000000011"/>
  </r>
  <r>
    <n v="3452"/>
    <s v="CA-2011-168592"/>
    <x v="2"/>
    <x v="78"/>
    <d v="2011-09-14T00:00:00"/>
    <s v="Standard Class"/>
    <x v="503"/>
    <s v="Dennis Pardue"/>
    <x v="2"/>
    <s v="United States"/>
    <x v="8"/>
    <x v="1"/>
    <n v="94110"/>
    <x v="1"/>
    <s v="OFF-FA-10002988"/>
    <x v="1"/>
    <x v="13"/>
    <s v="Ideal Clamps"/>
    <n v="4.0199999999999996"/>
    <n v="2"/>
    <n v="0"/>
    <n v="1.9697999999999998"/>
  </r>
  <r>
    <n v="3453"/>
    <s v="CA-2011-157609"/>
    <x v="2"/>
    <x v="878"/>
    <d v="2011-03-21T00:00:00"/>
    <s v="Second Class"/>
    <x v="607"/>
    <s v="Kristina Nunn"/>
    <x v="2"/>
    <s v="United States"/>
    <x v="253"/>
    <x v="3"/>
    <n v="27604"/>
    <x v="0"/>
    <s v="TEC-PH-10002415"/>
    <x v="2"/>
    <x v="7"/>
    <s v="Polycom VoiceStation 500 Conference phone"/>
    <n v="471.92"/>
    <n v="2"/>
    <n v="0.2"/>
    <n v="29.495000000000019"/>
  </r>
  <r>
    <n v="3454"/>
    <s v="CA-2012-153325"/>
    <x v="1"/>
    <x v="879"/>
    <d v="2012-03-02T00:00:00"/>
    <s v="Second Class"/>
    <x v="461"/>
    <s v="Shui Tom"/>
    <x v="0"/>
    <s v="United States"/>
    <x v="203"/>
    <x v="32"/>
    <n v="31204"/>
    <x v="0"/>
    <s v="OFF-BI-10004236"/>
    <x v="1"/>
    <x v="8"/>
    <s v="XtraLife ClearVue Slant-D Ring Binder, White, 3&quot;"/>
    <n v="58.72"/>
    <n v="4"/>
    <n v="0"/>
    <n v="27.011199999999999"/>
  </r>
  <r>
    <n v="3455"/>
    <s v="CA-2012-153626"/>
    <x v="1"/>
    <x v="584"/>
    <d v="2012-07-14T00:00:00"/>
    <s v="Standard Class"/>
    <x v="12"/>
    <s v="Emily Burns"/>
    <x v="0"/>
    <s v="United States"/>
    <x v="316"/>
    <x v="18"/>
    <n v="37211"/>
    <x v="0"/>
    <s v="OFF-AR-10000657"/>
    <x v="1"/>
    <x v="6"/>
    <s v="Binney &amp; Smith inkTank Desk Highlighter, Chisel Tip, Yellow, 12/Box"/>
    <n v="5.16"/>
    <n v="3"/>
    <n v="0.2"/>
    <n v="0.83849999999999936"/>
  </r>
  <r>
    <n v="3456"/>
    <s v="CA-2013-166485"/>
    <x v="0"/>
    <x v="880"/>
    <d v="2013-02-27T00:00:00"/>
    <s v="Standard Class"/>
    <x v="117"/>
    <s v="Alan Hwang"/>
    <x v="0"/>
    <s v="United States"/>
    <x v="316"/>
    <x v="18"/>
    <n v="37211"/>
    <x v="0"/>
    <s v="OFF-PA-10004996"/>
    <x v="1"/>
    <x v="10"/>
    <s v="Speediset Carbonless Redi-Letter 7&quot; x 8 1/2&quot;"/>
    <n v="16.496000000000002"/>
    <n v="2"/>
    <n v="0.2"/>
    <n v="5.5673999999999992"/>
  </r>
  <r>
    <n v="3457"/>
    <s v="CA-2014-136448"/>
    <x v="3"/>
    <x v="118"/>
    <d v="2014-09-19T00:00:00"/>
    <s v="First Class"/>
    <x v="548"/>
    <s v="Adam Shillingsburg"/>
    <x v="0"/>
    <s v="United States"/>
    <x v="10"/>
    <x v="9"/>
    <n v="19143"/>
    <x v="3"/>
    <s v="TEC-AC-10001109"/>
    <x v="2"/>
    <x v="11"/>
    <s v="Logitech Trackman Marble Mouse"/>
    <n v="71.975999999999999"/>
    <n v="3"/>
    <n v="0.2"/>
    <n v="19.793400000000005"/>
  </r>
  <r>
    <n v="3458"/>
    <s v="CA-2014-136448"/>
    <x v="3"/>
    <x v="118"/>
    <d v="2014-09-19T00:00:00"/>
    <s v="First Class"/>
    <x v="548"/>
    <s v="Adam Shillingsburg"/>
    <x v="0"/>
    <s v="United States"/>
    <x v="10"/>
    <x v="9"/>
    <n v="19143"/>
    <x v="3"/>
    <s v="FUR-FU-10003832"/>
    <x v="0"/>
    <x v="5"/>
    <s v="Eldon Expressions Punched Metal &amp; Wood Desk Accessories, Black &amp; Cherry"/>
    <n v="22.512000000000004"/>
    <n v="3"/>
    <n v="0.2"/>
    <n v="2.2511999999999999"/>
  </r>
  <r>
    <n v="3459"/>
    <s v="CA-2014-136448"/>
    <x v="3"/>
    <x v="118"/>
    <d v="2014-09-19T00:00:00"/>
    <s v="First Class"/>
    <x v="548"/>
    <s v="Adam Shillingsburg"/>
    <x v="0"/>
    <s v="United States"/>
    <x v="10"/>
    <x v="9"/>
    <n v="19143"/>
    <x v="3"/>
    <s v="OFF-BI-10002393"/>
    <x v="1"/>
    <x v="8"/>
    <s v="Binder Posts"/>
    <n v="3.4440000000000008"/>
    <n v="2"/>
    <n v="0.7"/>
    <n v="-2.7551999999999994"/>
  </r>
  <r>
    <n v="3460"/>
    <s v="CA-2014-136448"/>
    <x v="3"/>
    <x v="118"/>
    <d v="2014-09-19T00:00:00"/>
    <s v="First Class"/>
    <x v="548"/>
    <s v="Adam Shillingsburg"/>
    <x v="0"/>
    <s v="United States"/>
    <x v="10"/>
    <x v="9"/>
    <n v="19143"/>
    <x v="3"/>
    <s v="OFF-BI-10001359"/>
    <x v="1"/>
    <x v="8"/>
    <s v="GBC DocuBind TL300 Electric Binding System"/>
    <n v="538.19400000000007"/>
    <n v="2"/>
    <n v="0.7"/>
    <n v="-412.61539999999991"/>
  </r>
  <r>
    <n v="3461"/>
    <s v="CA-2014-136448"/>
    <x v="3"/>
    <x v="118"/>
    <d v="2014-09-19T00:00:00"/>
    <s v="First Class"/>
    <x v="548"/>
    <s v="Adam Shillingsburg"/>
    <x v="0"/>
    <s v="United States"/>
    <x v="10"/>
    <x v="9"/>
    <n v="19143"/>
    <x v="3"/>
    <s v="TEC-AC-10003628"/>
    <x v="2"/>
    <x v="11"/>
    <s v="Logitech 910-002974 M325 Wireless Mouse for Web Scrolling"/>
    <n v="47.984000000000002"/>
    <n v="2"/>
    <n v="0.2"/>
    <n v="14.395200000000004"/>
  </r>
  <r>
    <n v="3462"/>
    <s v="CA-2014-114258"/>
    <x v="3"/>
    <x v="60"/>
    <d v="2014-11-11T00:00:00"/>
    <s v="Second Class"/>
    <x v="605"/>
    <s v="Elizabeth Moffitt"/>
    <x v="1"/>
    <s v="United States"/>
    <x v="61"/>
    <x v="5"/>
    <n v="75081"/>
    <x v="2"/>
    <s v="TEC-PH-10003012"/>
    <x v="2"/>
    <x v="7"/>
    <s v="Nortel Meridian M3904 Professional Digital phone"/>
    <n v="492.76800000000003"/>
    <n v="4"/>
    <n v="0.2"/>
    <n v="55.436399999999935"/>
  </r>
  <r>
    <n v="3463"/>
    <s v="CA-2012-152611"/>
    <x v="1"/>
    <x v="763"/>
    <d v="2012-02-23T00:00:00"/>
    <s v="Second Class"/>
    <x v="567"/>
    <s v="Kelly Andreada"/>
    <x v="0"/>
    <s v="United States"/>
    <x v="275"/>
    <x v="30"/>
    <n v="8861"/>
    <x v="3"/>
    <s v="OFF-AR-10003903"/>
    <x v="1"/>
    <x v="6"/>
    <s v="Sanford 52201 APSCO Electric Pencil Sharpener"/>
    <n v="286.78999999999996"/>
    <n v="7"/>
    <n v="0"/>
    <n v="74.565400000000011"/>
  </r>
  <r>
    <n v="3464"/>
    <s v="CA-2013-165470"/>
    <x v="0"/>
    <x v="881"/>
    <d v="2013-12-01T00:00:00"/>
    <s v="Standard Class"/>
    <x v="707"/>
    <s v="Heather Jas"/>
    <x v="2"/>
    <s v="United States"/>
    <x v="108"/>
    <x v="2"/>
    <n v="32216"/>
    <x v="0"/>
    <s v="OFF-PA-10004675"/>
    <x v="1"/>
    <x v="10"/>
    <s v="Telephone Message Books with Fax/Mobile Section, 5 1/2&quot; x 3 3/16&quot;"/>
    <n v="5.08"/>
    <n v="1"/>
    <n v="0.2"/>
    <n v="1.6509999999999998"/>
  </r>
  <r>
    <n v="3465"/>
    <s v="CA-2014-128699"/>
    <x v="3"/>
    <x v="734"/>
    <d v="2014-12-06T00:00:00"/>
    <s v="Second Class"/>
    <x v="444"/>
    <s v="Natalie DeCherney"/>
    <x v="0"/>
    <s v="United States"/>
    <x v="108"/>
    <x v="2"/>
    <n v="32216"/>
    <x v="0"/>
    <s v="TEC-AC-10001990"/>
    <x v="2"/>
    <x v="11"/>
    <s v="Kensington Orbit Wireless Mobile Trackball for PC and Mac"/>
    <n v="47.992000000000004"/>
    <n v="1"/>
    <n v="0.2"/>
    <n v="7.198799999999995"/>
  </r>
  <r>
    <n v="3466"/>
    <s v="US-2012-147242"/>
    <x v="1"/>
    <x v="229"/>
    <d v="2012-09-14T00:00:00"/>
    <s v="Standard Class"/>
    <x v="553"/>
    <s v="Edward Hooks"/>
    <x v="1"/>
    <s v="United States"/>
    <x v="359"/>
    <x v="31"/>
    <n v="2151"/>
    <x v="3"/>
    <s v="OFF-AP-10003842"/>
    <x v="1"/>
    <x v="9"/>
    <s v="Euro-Pro Shark Turbo Vacuum"/>
    <n v="61.96"/>
    <n v="2"/>
    <n v="0"/>
    <n v="16.1096"/>
  </r>
  <r>
    <n v="3467"/>
    <s v="US-2012-147242"/>
    <x v="1"/>
    <x v="229"/>
    <d v="2012-09-14T00:00:00"/>
    <s v="Standard Class"/>
    <x v="553"/>
    <s v="Edward Hooks"/>
    <x v="1"/>
    <s v="United States"/>
    <x v="359"/>
    <x v="31"/>
    <n v="2151"/>
    <x v="3"/>
    <s v="FUR-BO-10004695"/>
    <x v="0"/>
    <x v="0"/>
    <s v="O'Sullivan 2-Door Barrister Bookcase in Odessa Pine"/>
    <n v="361.96"/>
    <n v="2"/>
    <n v="0"/>
    <n v="83.25079999999997"/>
  </r>
  <r>
    <n v="3468"/>
    <s v="US-2012-147242"/>
    <x v="1"/>
    <x v="229"/>
    <d v="2012-09-14T00:00:00"/>
    <s v="Standard Class"/>
    <x v="553"/>
    <s v="Edward Hooks"/>
    <x v="1"/>
    <s v="United States"/>
    <x v="359"/>
    <x v="31"/>
    <n v="2151"/>
    <x v="3"/>
    <s v="OFF-PA-10003039"/>
    <x v="1"/>
    <x v="10"/>
    <s v="Xerox 1960"/>
    <n v="278.82"/>
    <n v="9"/>
    <n v="0"/>
    <n v="125.46899999999999"/>
  </r>
  <r>
    <n v="3469"/>
    <s v="CA-2013-146143"/>
    <x v="0"/>
    <x v="882"/>
    <d v="2013-12-20T00:00:00"/>
    <s v="Standard Class"/>
    <x v="266"/>
    <s v="Michael Chen"/>
    <x v="0"/>
    <s v="United States"/>
    <x v="25"/>
    <x v="35"/>
    <n v="39212"/>
    <x v="0"/>
    <s v="FUR-FU-10002045"/>
    <x v="0"/>
    <x v="5"/>
    <s v="Executive Impressions 14&quot;"/>
    <n v="133.38"/>
    <n v="6"/>
    <n v="0"/>
    <n v="58.687200000000011"/>
  </r>
  <r>
    <n v="3470"/>
    <s v="CA-2012-100888"/>
    <x v="1"/>
    <x v="744"/>
    <d v="2012-04-10T00:00:00"/>
    <s v="Standard Class"/>
    <x v="708"/>
    <s v="Mark Hamilton"/>
    <x v="0"/>
    <s v="United States"/>
    <x v="108"/>
    <x v="3"/>
    <n v="28540"/>
    <x v="0"/>
    <s v="OFF-PA-10001019"/>
    <x v="1"/>
    <x v="10"/>
    <s v="Xerox 1884"/>
    <n v="47.952000000000005"/>
    <n v="3"/>
    <n v="0.2"/>
    <n v="16.183799999999998"/>
  </r>
  <r>
    <n v="3471"/>
    <s v="US-2013-150035"/>
    <x v="0"/>
    <x v="49"/>
    <d v="2013-12-06T00:00:00"/>
    <s v="Standard Class"/>
    <x v="488"/>
    <s v="Carl Ludwig"/>
    <x v="0"/>
    <s v="United States"/>
    <x v="8"/>
    <x v="1"/>
    <n v="94122"/>
    <x v="1"/>
    <s v="FUR-FU-10003724"/>
    <x v="0"/>
    <x v="5"/>
    <s v="Westinghouse Clip-On Gooseneck Lamps"/>
    <n v="16.739999999999998"/>
    <n v="2"/>
    <n v="0"/>
    <n v="4.3523999999999994"/>
  </r>
  <r>
    <n v="3472"/>
    <s v="CA-2014-122644"/>
    <x v="3"/>
    <x v="105"/>
    <d v="2014-11-18T00:00:00"/>
    <s v="Standard Class"/>
    <x v="245"/>
    <s v="Sylvia Foulston"/>
    <x v="1"/>
    <s v="United States"/>
    <x v="38"/>
    <x v="24"/>
    <n v="43229"/>
    <x v="3"/>
    <s v="OFF-PA-10003673"/>
    <x v="1"/>
    <x v="10"/>
    <s v="Strathmore Photo Mount Cards"/>
    <n v="10.848000000000001"/>
    <n v="2"/>
    <n v="0.2"/>
    <n v="3.5255999999999994"/>
  </r>
  <r>
    <n v="3473"/>
    <s v="CA-2014-122644"/>
    <x v="3"/>
    <x v="105"/>
    <d v="2014-11-18T00:00:00"/>
    <s v="Standard Class"/>
    <x v="245"/>
    <s v="Sylvia Foulston"/>
    <x v="1"/>
    <s v="United States"/>
    <x v="38"/>
    <x v="24"/>
    <n v="43229"/>
    <x v="3"/>
    <s v="TEC-AC-10003614"/>
    <x v="2"/>
    <x v="11"/>
    <s v="Verbatim 25 GB 6x Blu-ray Single Layer Recordable Disc, 10/Pack"/>
    <n v="18.544"/>
    <n v="2"/>
    <n v="0.2"/>
    <n v="3.0133999999999981"/>
  </r>
  <r>
    <n v="3474"/>
    <s v="CA-2014-111815"/>
    <x v="3"/>
    <x v="448"/>
    <d v="2014-03-11T00:00:00"/>
    <s v="Standard Class"/>
    <x v="212"/>
    <s v="Emily Phan"/>
    <x v="0"/>
    <s v="United States"/>
    <x v="363"/>
    <x v="12"/>
    <n v="48127"/>
    <x v="2"/>
    <s v="FUR-CH-10000785"/>
    <x v="0"/>
    <x v="1"/>
    <s v="Global Ergonomic Managers Chair"/>
    <n v="180.98"/>
    <n v="1"/>
    <n v="0"/>
    <n v="47.0548"/>
  </r>
  <r>
    <n v="3475"/>
    <s v="CA-2014-111815"/>
    <x v="3"/>
    <x v="448"/>
    <d v="2014-03-11T00:00:00"/>
    <s v="Standard Class"/>
    <x v="212"/>
    <s v="Emily Phan"/>
    <x v="0"/>
    <s v="United States"/>
    <x v="363"/>
    <x v="12"/>
    <n v="48127"/>
    <x v="2"/>
    <s v="TEC-AC-10002926"/>
    <x v="2"/>
    <x v="11"/>
    <s v="Logitech Wireless Marathon Mouse M705"/>
    <n v="99.98"/>
    <n v="2"/>
    <n v="0"/>
    <n v="42.991400000000006"/>
  </r>
  <r>
    <n v="3476"/>
    <s v="CA-2013-144911"/>
    <x v="0"/>
    <x v="581"/>
    <d v="2013-12-01T00:00:00"/>
    <s v="First Class"/>
    <x v="338"/>
    <s v="Rob Williams"/>
    <x v="1"/>
    <s v="United States"/>
    <x v="356"/>
    <x v="41"/>
    <n v="66212"/>
    <x v="2"/>
    <s v="TEC-AC-10004633"/>
    <x v="2"/>
    <x v="11"/>
    <s v="Verbatim 25 GB 6x Blu-ray Single Layer Recordable Disc, 3/Pack"/>
    <n v="34.950000000000003"/>
    <n v="5"/>
    <n v="0"/>
    <n v="15.378000000000004"/>
  </r>
  <r>
    <n v="3477"/>
    <s v="CA-2013-144911"/>
    <x v="0"/>
    <x v="581"/>
    <d v="2013-12-01T00:00:00"/>
    <s v="First Class"/>
    <x v="338"/>
    <s v="Rob Williams"/>
    <x v="1"/>
    <s v="United States"/>
    <x v="356"/>
    <x v="41"/>
    <n v="66212"/>
    <x v="2"/>
    <s v="OFF-BI-10000977"/>
    <x v="1"/>
    <x v="8"/>
    <s v="Ibico Plastic Spiral Binding Combs"/>
    <n v="152"/>
    <n v="5"/>
    <n v="0"/>
    <n v="69.919999999999987"/>
  </r>
  <r>
    <n v="3478"/>
    <s v="CA-2011-143385"/>
    <x v="2"/>
    <x v="883"/>
    <d v="2011-09-05T00:00:00"/>
    <s v="Standard Class"/>
    <x v="81"/>
    <s v="Shirley Jackson"/>
    <x v="0"/>
    <s v="United States"/>
    <x v="364"/>
    <x v="27"/>
    <n v="87505"/>
    <x v="1"/>
    <s v="TEC-AC-10001635"/>
    <x v="2"/>
    <x v="11"/>
    <s v="KeyTronic KT400U2 - Keyboard - Black"/>
    <n v="92.52"/>
    <n v="9"/>
    <n v="0"/>
    <n v="18.503999999999991"/>
  </r>
  <r>
    <n v="3479"/>
    <s v="CA-2013-131289"/>
    <x v="0"/>
    <x v="16"/>
    <d v="2013-12-15T00:00:00"/>
    <s v="Standard Class"/>
    <x v="407"/>
    <s v="Stefania Perrino"/>
    <x v="1"/>
    <s v="United States"/>
    <x v="8"/>
    <x v="1"/>
    <n v="94110"/>
    <x v="1"/>
    <s v="OFF-AR-10003056"/>
    <x v="1"/>
    <x v="6"/>
    <s v="Newell 341"/>
    <n v="8.56"/>
    <n v="2"/>
    <n v="0"/>
    <n v="2.4823999999999993"/>
  </r>
  <r>
    <n v="3480"/>
    <s v="CA-2013-131289"/>
    <x v="0"/>
    <x v="16"/>
    <d v="2013-12-15T00:00:00"/>
    <s v="Standard Class"/>
    <x v="407"/>
    <s v="Stefania Perrino"/>
    <x v="1"/>
    <s v="United States"/>
    <x v="8"/>
    <x v="1"/>
    <n v="94110"/>
    <x v="1"/>
    <s v="OFF-PA-10003363"/>
    <x v="1"/>
    <x v="10"/>
    <s v="Xerox 204"/>
    <n v="45.36"/>
    <n v="7"/>
    <n v="0"/>
    <n v="21.772800000000004"/>
  </r>
  <r>
    <n v="3481"/>
    <s v="CA-2013-131289"/>
    <x v="0"/>
    <x v="16"/>
    <d v="2013-12-15T00:00:00"/>
    <s v="Standard Class"/>
    <x v="407"/>
    <s v="Stefania Perrino"/>
    <x v="1"/>
    <s v="United States"/>
    <x v="8"/>
    <x v="1"/>
    <n v="94110"/>
    <x v="1"/>
    <s v="FUR-TA-10003954"/>
    <x v="0"/>
    <x v="3"/>
    <s v="Hon 94000 Series Round Tables"/>
    <n v="1421.6640000000002"/>
    <n v="6"/>
    <n v="0.2"/>
    <n v="-195.47879999999998"/>
  </r>
  <r>
    <n v="3482"/>
    <s v="CA-2011-124023"/>
    <x v="2"/>
    <x v="884"/>
    <d v="2011-04-10T00:00:00"/>
    <s v="First Class"/>
    <x v="307"/>
    <s v="Pauline Johnson"/>
    <x v="0"/>
    <s v="United States"/>
    <x v="216"/>
    <x v="19"/>
    <n v="36608"/>
    <x v="0"/>
    <s v="FUR-FU-10004415"/>
    <x v="0"/>
    <x v="5"/>
    <s v="Stacking Tray, Side-Loading, Legal, Smoke"/>
    <n v="8.9600000000000009"/>
    <n v="2"/>
    <n v="0"/>
    <n v="2.7775999999999996"/>
  </r>
  <r>
    <n v="3483"/>
    <s v="CA-2011-124688"/>
    <x v="2"/>
    <x v="9"/>
    <d v="2011-08-29T00:00:00"/>
    <s v="First Class"/>
    <x v="566"/>
    <s v="Corey Catlett"/>
    <x v="1"/>
    <s v="United States"/>
    <x v="24"/>
    <x v="17"/>
    <n v="22153"/>
    <x v="0"/>
    <s v="TEC-PH-10000455"/>
    <x v="2"/>
    <x v="7"/>
    <s v="GE 30522EE2"/>
    <n v="579.94999999999993"/>
    <n v="5"/>
    <n v="0"/>
    <n v="168.18549999999993"/>
  </r>
  <r>
    <n v="3484"/>
    <s v="CA-2011-124688"/>
    <x v="2"/>
    <x v="9"/>
    <d v="2011-08-29T00:00:00"/>
    <s v="First Class"/>
    <x v="566"/>
    <s v="Corey Catlett"/>
    <x v="1"/>
    <s v="United States"/>
    <x v="24"/>
    <x v="17"/>
    <n v="22153"/>
    <x v="0"/>
    <s v="FUR-FU-10002456"/>
    <x v="0"/>
    <x v="5"/>
    <s v="Master Caster Door Stop, Large Neon Orange"/>
    <n v="29.12"/>
    <n v="4"/>
    <n v="0"/>
    <n v="12.521600000000003"/>
  </r>
  <r>
    <n v="3485"/>
    <s v="CA-2011-124688"/>
    <x v="2"/>
    <x v="9"/>
    <d v="2011-08-29T00:00:00"/>
    <s v="First Class"/>
    <x v="566"/>
    <s v="Corey Catlett"/>
    <x v="1"/>
    <s v="United States"/>
    <x v="24"/>
    <x v="17"/>
    <n v="22153"/>
    <x v="0"/>
    <s v="FUR-TA-10003569"/>
    <x v="0"/>
    <x v="3"/>
    <s v="Bretford CR8500 Series Meeting Room Furniture"/>
    <n v="1202.94"/>
    <n v="3"/>
    <n v="0"/>
    <n v="300.73500000000001"/>
  </r>
  <r>
    <n v="3486"/>
    <s v="CA-2013-151169"/>
    <x v="0"/>
    <x v="147"/>
    <d v="2013-10-27T00:00:00"/>
    <s v="Standard Class"/>
    <x v="501"/>
    <s v="Muhammed Yedwab"/>
    <x v="1"/>
    <s v="United States"/>
    <x v="46"/>
    <x v="13"/>
    <n v="19711"/>
    <x v="3"/>
    <s v="OFF-BI-10002813"/>
    <x v="1"/>
    <x v="8"/>
    <s v="Avery Reinforcements for Hole-Punch Pages"/>
    <n v="7.92"/>
    <n v="4"/>
    <n v="0"/>
    <n v="3.5640000000000001"/>
  </r>
  <r>
    <n v="3487"/>
    <s v="US-2013-134761"/>
    <x v="0"/>
    <x v="885"/>
    <d v="2013-12-01T00:00:00"/>
    <s v="Same Day"/>
    <x v="203"/>
    <s v="Dean Braden"/>
    <x v="0"/>
    <s v="United States"/>
    <x v="365"/>
    <x v="3"/>
    <n v="28601"/>
    <x v="0"/>
    <s v="TEC-PH-10002890"/>
    <x v="2"/>
    <x v="7"/>
    <s v="AT&amp;T 17929 Lendline Telephone"/>
    <n v="36.192"/>
    <n v="1"/>
    <n v="0.2"/>
    <n v="2.7143999999999995"/>
  </r>
  <r>
    <n v="3488"/>
    <s v="CA-2014-120705"/>
    <x v="3"/>
    <x v="528"/>
    <d v="2014-09-12T00:00:00"/>
    <s v="Standard Class"/>
    <x v="675"/>
    <s v="Michael Grace"/>
    <x v="2"/>
    <s v="United States"/>
    <x v="2"/>
    <x v="2"/>
    <n v="33311"/>
    <x v="0"/>
    <s v="OFF-ST-10001522"/>
    <x v="1"/>
    <x v="4"/>
    <s v="Gould Plastics 18-Pocket Panel Bin, 34w x 5-1/4d x 20-1/2h"/>
    <n v="147.184"/>
    <n v="2"/>
    <n v="0.2"/>
    <n v="-29.436800000000012"/>
  </r>
  <r>
    <n v="3489"/>
    <s v="CA-2012-157322"/>
    <x v="1"/>
    <x v="740"/>
    <d v="2012-07-06T00:00:00"/>
    <s v="Standard Class"/>
    <x v="584"/>
    <s v="Rob Haberlin"/>
    <x v="0"/>
    <s v="United States"/>
    <x v="366"/>
    <x v="10"/>
    <n v="60188"/>
    <x v="2"/>
    <s v="FUR-CH-10004086"/>
    <x v="0"/>
    <x v="1"/>
    <s v="Hon 4070 Series Pagoda Armless Upholstered Stacking Chairs"/>
    <n v="408.42200000000003"/>
    <n v="2"/>
    <n v="0.3"/>
    <n v="-5.8346000000000231"/>
  </r>
  <r>
    <n v="3490"/>
    <s v="CA-2012-157322"/>
    <x v="1"/>
    <x v="740"/>
    <d v="2012-07-06T00:00:00"/>
    <s v="Standard Class"/>
    <x v="584"/>
    <s v="Rob Haberlin"/>
    <x v="0"/>
    <s v="United States"/>
    <x v="366"/>
    <x v="10"/>
    <n v="60188"/>
    <x v="2"/>
    <s v="FUR-CH-10003774"/>
    <x v="0"/>
    <x v="1"/>
    <s v="Global Wood Trimmed Manager's Task Chair, Khaki"/>
    <n v="382.11599999999999"/>
    <n v="6"/>
    <n v="0.3"/>
    <n v="-92.799600000000027"/>
  </r>
  <r>
    <n v="3491"/>
    <s v="CA-2012-157322"/>
    <x v="1"/>
    <x v="740"/>
    <d v="2012-07-06T00:00:00"/>
    <s v="Standard Class"/>
    <x v="584"/>
    <s v="Rob Haberlin"/>
    <x v="0"/>
    <s v="United States"/>
    <x v="366"/>
    <x v="10"/>
    <n v="60188"/>
    <x v="2"/>
    <s v="OFF-ST-10004507"/>
    <x v="1"/>
    <x v="4"/>
    <s v="Advantus Rolling Storage Box"/>
    <n v="68.599999999999994"/>
    <n v="5"/>
    <n v="0.2"/>
    <n v="6.0024999999999977"/>
  </r>
  <r>
    <n v="3492"/>
    <s v="CA-2012-157322"/>
    <x v="1"/>
    <x v="740"/>
    <d v="2012-07-06T00:00:00"/>
    <s v="Standard Class"/>
    <x v="584"/>
    <s v="Rob Haberlin"/>
    <x v="0"/>
    <s v="United States"/>
    <x v="366"/>
    <x v="10"/>
    <n v="60188"/>
    <x v="2"/>
    <s v="OFF-ST-10003208"/>
    <x v="1"/>
    <x v="4"/>
    <s v="Adjustable Depth Letter/Legal Cart"/>
    <n v="435.50400000000002"/>
    <n v="3"/>
    <n v="0.2"/>
    <n v="48.994199999999921"/>
  </r>
  <r>
    <n v="3493"/>
    <s v="CA-2012-157322"/>
    <x v="1"/>
    <x v="740"/>
    <d v="2012-07-06T00:00:00"/>
    <s v="Standard Class"/>
    <x v="584"/>
    <s v="Rob Haberlin"/>
    <x v="0"/>
    <s v="United States"/>
    <x v="366"/>
    <x v="10"/>
    <n v="60188"/>
    <x v="2"/>
    <s v="OFF-PA-10000659"/>
    <x v="1"/>
    <x v="10"/>
    <s v="Adams Phone Message Book, Professional, 400 Message Capacity, 5 3/6” x 11”"/>
    <n v="11.168000000000001"/>
    <n v="2"/>
    <n v="0.2"/>
    <n v="3.7692000000000001"/>
  </r>
  <r>
    <n v="3494"/>
    <s v="CA-2014-142034"/>
    <x v="3"/>
    <x v="241"/>
    <d v="2014-09-29T00:00:00"/>
    <s v="Standard Class"/>
    <x v="208"/>
    <s v="Karen Bern"/>
    <x v="1"/>
    <s v="United States"/>
    <x v="367"/>
    <x v="11"/>
    <n v="56301"/>
    <x v="2"/>
    <s v="TEC-AC-10002305"/>
    <x v="2"/>
    <x v="11"/>
    <s v="KeyTronic E03601U1 - Keyboard - Beige"/>
    <n v="72"/>
    <n v="4"/>
    <n v="0"/>
    <n v="12.959999999999994"/>
  </r>
  <r>
    <n v="3495"/>
    <s v="CA-2014-142034"/>
    <x v="3"/>
    <x v="241"/>
    <d v="2014-09-29T00:00:00"/>
    <s v="Standard Class"/>
    <x v="208"/>
    <s v="Karen Bern"/>
    <x v="1"/>
    <s v="United States"/>
    <x v="367"/>
    <x v="11"/>
    <n v="56301"/>
    <x v="2"/>
    <s v="TEC-AC-10000990"/>
    <x v="2"/>
    <x v="11"/>
    <s v="Imation Bio 2GB USB Flash Drive Imation Corp"/>
    <n v="655.90000000000009"/>
    <n v="5"/>
    <n v="0"/>
    <n v="275.47800000000001"/>
  </r>
  <r>
    <n v="3496"/>
    <s v="CA-2014-142034"/>
    <x v="3"/>
    <x v="241"/>
    <d v="2014-09-29T00:00:00"/>
    <s v="Standard Class"/>
    <x v="208"/>
    <s v="Karen Bern"/>
    <x v="1"/>
    <s v="United States"/>
    <x v="367"/>
    <x v="11"/>
    <n v="56301"/>
    <x v="2"/>
    <s v="FUR-CH-10000665"/>
    <x v="0"/>
    <x v="1"/>
    <s v="Global Airflow Leather Mesh Back Chair, Black"/>
    <n v="603.91999999999996"/>
    <n v="4"/>
    <n v="0"/>
    <n v="181.17599999999993"/>
  </r>
  <r>
    <n v="3497"/>
    <s v="CA-2013-107328"/>
    <x v="0"/>
    <x v="590"/>
    <d v="2013-08-16T00:00:00"/>
    <s v="Standard Class"/>
    <x v="402"/>
    <s v="Cathy Armstrong"/>
    <x v="2"/>
    <s v="United States"/>
    <x v="1"/>
    <x v="1"/>
    <n v="90036"/>
    <x v="1"/>
    <s v="FUR-TA-10001932"/>
    <x v="0"/>
    <x v="3"/>
    <s v="Chromcraft 48&quot; x 96&quot; Racetrack Double Pedestal Table"/>
    <n v="513.024"/>
    <n v="2"/>
    <n v="0.2"/>
    <n v="12.82559999999998"/>
  </r>
  <r>
    <n v="3498"/>
    <s v="CA-2013-107328"/>
    <x v="0"/>
    <x v="590"/>
    <d v="2013-08-16T00:00:00"/>
    <s v="Standard Class"/>
    <x v="402"/>
    <s v="Cathy Armstrong"/>
    <x v="2"/>
    <s v="United States"/>
    <x v="1"/>
    <x v="1"/>
    <n v="90036"/>
    <x v="1"/>
    <s v="OFF-AP-10004487"/>
    <x v="1"/>
    <x v="9"/>
    <s v="Kensington 4 Outlet MasterPiece Compact Power Control Center"/>
    <n v="487.91999999999996"/>
    <n v="6"/>
    <n v="0"/>
    <n v="136.61759999999998"/>
  </r>
  <r>
    <n v="3499"/>
    <s v="CA-2013-107328"/>
    <x v="0"/>
    <x v="590"/>
    <d v="2013-08-16T00:00:00"/>
    <s v="Standard Class"/>
    <x v="402"/>
    <s v="Cathy Armstrong"/>
    <x v="2"/>
    <s v="United States"/>
    <x v="1"/>
    <x v="1"/>
    <n v="90036"/>
    <x v="1"/>
    <s v="OFF-BI-10002160"/>
    <x v="1"/>
    <x v="8"/>
    <s v="Acco Hanging Data Binders"/>
    <n v="15.24"/>
    <n v="5"/>
    <n v="0.2"/>
    <n v="5.3339999999999996"/>
  </r>
  <r>
    <n v="3500"/>
    <s v="CA-2013-108616"/>
    <x v="0"/>
    <x v="321"/>
    <d v="2013-10-04T00:00:00"/>
    <s v="Standard Class"/>
    <x v="300"/>
    <s v="Joe Kamberova"/>
    <x v="0"/>
    <s v="United States"/>
    <x v="216"/>
    <x v="19"/>
    <n v="36608"/>
    <x v="0"/>
    <s v="TEC-AC-10000420"/>
    <x v="2"/>
    <x v="11"/>
    <s v="Logitech G500s Laser Gaming Mouse with Adjustable Weight Tuning"/>
    <n v="209.96999999999997"/>
    <n v="3"/>
    <n v="0"/>
    <n v="71.389799999999994"/>
  </r>
  <r>
    <n v="3501"/>
    <s v="CA-2013-108616"/>
    <x v="0"/>
    <x v="321"/>
    <d v="2013-10-04T00:00:00"/>
    <s v="Standard Class"/>
    <x v="300"/>
    <s v="Joe Kamberova"/>
    <x v="0"/>
    <s v="United States"/>
    <x v="216"/>
    <x v="19"/>
    <n v="36608"/>
    <x v="0"/>
    <s v="OFF-BI-10001989"/>
    <x v="1"/>
    <x v="8"/>
    <s v="Premium Transparent Presentation Covers by GBC"/>
    <n v="62.94"/>
    <n v="3"/>
    <n v="0"/>
    <n v="30.211199999999998"/>
  </r>
  <r>
    <n v="3502"/>
    <s v="CA-2013-108616"/>
    <x v="0"/>
    <x v="321"/>
    <d v="2013-10-04T00:00:00"/>
    <s v="Standard Class"/>
    <x v="300"/>
    <s v="Joe Kamberova"/>
    <x v="0"/>
    <s v="United States"/>
    <x v="216"/>
    <x v="19"/>
    <n v="36608"/>
    <x v="0"/>
    <s v="OFF-AR-10001149"/>
    <x v="1"/>
    <x v="6"/>
    <s v="Sanford Colorific Colored Pencils, 12/Box"/>
    <n v="25.919999999999998"/>
    <n v="9"/>
    <n v="0"/>
    <n v="7.7759999999999989"/>
  </r>
  <r>
    <n v="3503"/>
    <s v="CA-2014-125115"/>
    <x v="3"/>
    <x v="318"/>
    <d v="2014-04-11T00:00:00"/>
    <s v="Same Day"/>
    <x v="709"/>
    <s v="Russell D'Ascenzo"/>
    <x v="0"/>
    <s v="United States"/>
    <x v="89"/>
    <x v="5"/>
    <n v="78745"/>
    <x v="2"/>
    <s v="OFF-PA-10004101"/>
    <x v="1"/>
    <x v="10"/>
    <s v="Xerox 1894"/>
    <n v="10.368000000000002"/>
    <n v="2"/>
    <n v="0.2"/>
    <n v="3.6288"/>
  </r>
  <r>
    <n v="3504"/>
    <s v="CA-2014-125115"/>
    <x v="3"/>
    <x v="318"/>
    <d v="2014-04-11T00:00:00"/>
    <s v="Same Day"/>
    <x v="709"/>
    <s v="Russell D'Ascenzo"/>
    <x v="0"/>
    <s v="United States"/>
    <x v="89"/>
    <x v="5"/>
    <n v="78745"/>
    <x v="2"/>
    <s v="TEC-AC-10001714"/>
    <x v="2"/>
    <x v="11"/>
    <s v="Logitech MX Performance Wireless Mouse"/>
    <n v="95.736000000000004"/>
    <n v="3"/>
    <n v="0.2"/>
    <n v="20.343900000000001"/>
  </r>
  <r>
    <n v="3505"/>
    <s v="CA-2013-150945"/>
    <x v="0"/>
    <x v="122"/>
    <d v="2013-12-21T00:00:00"/>
    <s v="Second Class"/>
    <x v="451"/>
    <s v="Julie Kriz"/>
    <x v="2"/>
    <s v="United States"/>
    <x v="20"/>
    <x v="15"/>
    <n v="10009"/>
    <x v="3"/>
    <s v="OFF-ST-10003716"/>
    <x v="1"/>
    <x v="4"/>
    <s v="Tennsco Double-Tier Lockers"/>
    <n v="900.08"/>
    <n v="4"/>
    <n v="0"/>
    <n v="117.0104"/>
  </r>
  <r>
    <n v="3506"/>
    <s v="CA-2011-166863"/>
    <x v="2"/>
    <x v="886"/>
    <d v="2011-06-24T00:00:00"/>
    <s v="Standard Class"/>
    <x v="710"/>
    <s v="Sam Craven"/>
    <x v="0"/>
    <s v="United States"/>
    <x v="243"/>
    <x v="5"/>
    <n v="75023"/>
    <x v="2"/>
    <s v="TEC-PH-10000369"/>
    <x v="2"/>
    <x v="7"/>
    <s v="HTC One Mini"/>
    <n v="201.584"/>
    <n v="2"/>
    <n v="0.2"/>
    <n v="20.158400000000015"/>
  </r>
  <r>
    <n v="3507"/>
    <s v="CA-2011-166863"/>
    <x v="2"/>
    <x v="886"/>
    <d v="2011-06-24T00:00:00"/>
    <s v="Standard Class"/>
    <x v="710"/>
    <s v="Sam Craven"/>
    <x v="0"/>
    <s v="United States"/>
    <x v="243"/>
    <x v="5"/>
    <n v="75023"/>
    <x v="2"/>
    <s v="OFF-BI-10000756"/>
    <x v="1"/>
    <x v="8"/>
    <s v="Storex DuraTech Recycled Plastic Frosted Binders"/>
    <n v="3.3919999999999995"/>
    <n v="4"/>
    <n v="0.8"/>
    <n v="-5.088000000000001"/>
  </r>
  <r>
    <n v="3508"/>
    <s v="CA-2011-166863"/>
    <x v="2"/>
    <x v="886"/>
    <d v="2011-06-24T00:00:00"/>
    <s v="Standard Class"/>
    <x v="710"/>
    <s v="Sam Craven"/>
    <x v="0"/>
    <s v="United States"/>
    <x v="243"/>
    <x v="5"/>
    <n v="75023"/>
    <x v="2"/>
    <s v="FUR-BO-10001608"/>
    <x v="0"/>
    <x v="0"/>
    <s v="Hon Metal Bookcases, Black"/>
    <n v="193.06559999999999"/>
    <n v="4"/>
    <n v="0.32"/>
    <n v="-19.874399999999994"/>
  </r>
  <r>
    <n v="3509"/>
    <s v="CA-2011-166863"/>
    <x v="2"/>
    <x v="886"/>
    <d v="2011-06-24T00:00:00"/>
    <s v="Standard Class"/>
    <x v="710"/>
    <s v="Sam Craven"/>
    <x v="0"/>
    <s v="United States"/>
    <x v="243"/>
    <x v="5"/>
    <n v="75023"/>
    <x v="2"/>
    <s v="OFF-PA-10001166"/>
    <x v="1"/>
    <x v="10"/>
    <s v="Xerox 2"/>
    <n v="15.552000000000003"/>
    <n v="3"/>
    <n v="0.2"/>
    <n v="5.4432"/>
  </r>
  <r>
    <n v="3510"/>
    <s v="CA-2011-166863"/>
    <x v="2"/>
    <x v="886"/>
    <d v="2011-06-24T00:00:00"/>
    <s v="Standard Class"/>
    <x v="710"/>
    <s v="Sam Craven"/>
    <x v="0"/>
    <s v="United States"/>
    <x v="243"/>
    <x v="5"/>
    <n v="75023"/>
    <x v="2"/>
    <s v="OFF-PA-10000587"/>
    <x v="1"/>
    <x v="10"/>
    <s v="Array Parchment Paper, Assorted Colors"/>
    <n v="11.648000000000001"/>
    <n v="2"/>
    <n v="0.2"/>
    <n v="4.0768000000000004"/>
  </r>
  <r>
    <n v="3511"/>
    <s v="CA-2011-166863"/>
    <x v="2"/>
    <x v="886"/>
    <d v="2011-06-24T00:00:00"/>
    <s v="Standard Class"/>
    <x v="710"/>
    <s v="Sam Craven"/>
    <x v="0"/>
    <s v="United States"/>
    <x v="243"/>
    <x v="5"/>
    <n v="75023"/>
    <x v="2"/>
    <s v="TEC-MA-10001972"/>
    <x v="2"/>
    <x v="15"/>
    <s v="Okidata C331dn Printer"/>
    <n v="418.8"/>
    <n v="2"/>
    <n v="0.4"/>
    <n v="-97.71999999999997"/>
  </r>
  <r>
    <n v="3512"/>
    <s v="CA-2011-166863"/>
    <x v="2"/>
    <x v="886"/>
    <d v="2011-06-24T00:00:00"/>
    <s v="Standard Class"/>
    <x v="710"/>
    <s v="Sam Craven"/>
    <x v="0"/>
    <s v="United States"/>
    <x v="243"/>
    <x v="5"/>
    <n v="75023"/>
    <x v="2"/>
    <s v="OFF-ST-10004123"/>
    <x v="1"/>
    <x v="4"/>
    <s v="Safco Industrial Wire Shelving System"/>
    <n v="509.48800000000006"/>
    <n v="7"/>
    <n v="0.2"/>
    <n v="-127.37200000000001"/>
  </r>
  <r>
    <n v="3513"/>
    <s v="CA-2014-140326"/>
    <x v="3"/>
    <x v="507"/>
    <d v="2014-09-07T00:00:00"/>
    <s v="First Class"/>
    <x v="304"/>
    <s v="Helen Wasserman"/>
    <x v="1"/>
    <s v="United States"/>
    <x v="22"/>
    <x v="10"/>
    <n v="60653"/>
    <x v="2"/>
    <s v="FUR-BO-10000112"/>
    <x v="0"/>
    <x v="0"/>
    <s v="Bush Birmingham Collection Bookcase, Dark Cherry"/>
    <n v="825.17399999999998"/>
    <n v="9"/>
    <n v="0.3"/>
    <n v="-117.88199999999998"/>
  </r>
  <r>
    <n v="3514"/>
    <s v="CA-2014-140326"/>
    <x v="3"/>
    <x v="507"/>
    <d v="2014-09-07T00:00:00"/>
    <s v="First Class"/>
    <x v="304"/>
    <s v="Helen Wasserman"/>
    <x v="1"/>
    <s v="United States"/>
    <x v="22"/>
    <x v="10"/>
    <n v="60653"/>
    <x v="2"/>
    <s v="OFF-PA-10004041"/>
    <x v="1"/>
    <x v="10"/>
    <s v="It's Hot Message Books with Stickers, 2 3/4&quot; x 5&quot;"/>
    <n v="17.760000000000002"/>
    <n v="3"/>
    <n v="0.2"/>
    <n v="5.55"/>
  </r>
  <r>
    <n v="3515"/>
    <s v="CA-2014-140326"/>
    <x v="3"/>
    <x v="507"/>
    <d v="2014-09-07T00:00:00"/>
    <s v="First Class"/>
    <x v="304"/>
    <s v="Helen Wasserman"/>
    <x v="1"/>
    <s v="United States"/>
    <x v="22"/>
    <x v="10"/>
    <n v="60653"/>
    <x v="2"/>
    <s v="OFF-AR-10001149"/>
    <x v="1"/>
    <x v="6"/>
    <s v="Sanford Colorific Colored Pencils, 12/Box"/>
    <n v="6.911999999999999"/>
    <n v="3"/>
    <n v="0.2"/>
    <n v="0.86399999999999988"/>
  </r>
  <r>
    <n v="3516"/>
    <s v="CA-2013-168536"/>
    <x v="0"/>
    <x v="887"/>
    <d v="2013-12-25T00:00:00"/>
    <s v="Standard Class"/>
    <x v="561"/>
    <s v="Stuart Calhoun"/>
    <x v="0"/>
    <s v="United States"/>
    <x v="25"/>
    <x v="35"/>
    <n v="39212"/>
    <x v="0"/>
    <s v="TEC-AC-10002323"/>
    <x v="2"/>
    <x v="11"/>
    <s v="SanDisk Ultra 32 GB MicroSDHC Class 10 Memory Card"/>
    <n v="66.300000000000011"/>
    <n v="3"/>
    <n v="0"/>
    <n v="8.6190000000000033"/>
  </r>
  <r>
    <n v="3517"/>
    <s v="US-2013-113649"/>
    <x v="0"/>
    <x v="888"/>
    <d v="2013-08-13T00:00:00"/>
    <s v="First Class"/>
    <x v="66"/>
    <s v="Helen Andreada"/>
    <x v="0"/>
    <s v="United States"/>
    <x v="115"/>
    <x v="3"/>
    <n v="28314"/>
    <x v="0"/>
    <s v="OFF-PA-10000130"/>
    <x v="1"/>
    <x v="10"/>
    <s v="Xerox 199"/>
    <n v="30.816000000000003"/>
    <n v="9"/>
    <n v="0.2"/>
    <n v="9.6299999999999955"/>
  </r>
  <r>
    <n v="3518"/>
    <s v="US-2013-113649"/>
    <x v="0"/>
    <x v="888"/>
    <d v="2013-08-13T00:00:00"/>
    <s v="First Class"/>
    <x v="66"/>
    <s v="Helen Andreada"/>
    <x v="0"/>
    <s v="United States"/>
    <x v="115"/>
    <x v="3"/>
    <n v="28314"/>
    <x v="0"/>
    <s v="TEC-PH-10002350"/>
    <x v="2"/>
    <x v="7"/>
    <s v="Apple EarPods with Remote and Mic"/>
    <n v="44.783999999999999"/>
    <n v="2"/>
    <n v="0.2"/>
    <n v="4.4783999999999988"/>
  </r>
  <r>
    <n v="3519"/>
    <s v="US-2013-113649"/>
    <x v="0"/>
    <x v="888"/>
    <d v="2013-08-13T00:00:00"/>
    <s v="First Class"/>
    <x v="66"/>
    <s v="Helen Andreada"/>
    <x v="0"/>
    <s v="United States"/>
    <x v="115"/>
    <x v="3"/>
    <n v="28314"/>
    <x v="0"/>
    <s v="OFF-AP-10002518"/>
    <x v="1"/>
    <x v="9"/>
    <s v="Kensington 7 Outlet MasterPiece Power Center"/>
    <n v="569.53599999999994"/>
    <n v="4"/>
    <n v="0.2"/>
    <n v="64.072799999999944"/>
  </r>
  <r>
    <n v="3520"/>
    <s v="CA-2012-124975"/>
    <x v="1"/>
    <x v="137"/>
    <d v="2012-06-25T00:00:00"/>
    <s v="First Class"/>
    <x v="675"/>
    <s v="Michael Grace"/>
    <x v="2"/>
    <s v="United States"/>
    <x v="34"/>
    <x v="10"/>
    <n v="60505"/>
    <x v="2"/>
    <s v="FUR-TA-10002645"/>
    <x v="0"/>
    <x v="3"/>
    <s v="Hon Rectangular Conference Tables"/>
    <n v="796.42500000000007"/>
    <n v="7"/>
    <n v="0.5"/>
    <n v="-525.6405000000002"/>
  </r>
  <r>
    <n v="3521"/>
    <s v="CA-2012-168767"/>
    <x v="1"/>
    <x v="889"/>
    <d v="2012-04-15T00:00:00"/>
    <s v="Standard Class"/>
    <x v="678"/>
    <s v="Dario Medina"/>
    <x v="1"/>
    <s v="United States"/>
    <x v="301"/>
    <x v="1"/>
    <n v="95823"/>
    <x v="1"/>
    <s v="OFF-BI-10000773"/>
    <x v="1"/>
    <x v="8"/>
    <s v="Insertable Tab Post Binder Dividers"/>
    <n v="12.832000000000001"/>
    <n v="2"/>
    <n v="0.2"/>
    <n v="4.3307999999999982"/>
  </r>
  <r>
    <n v="3522"/>
    <s v="CA-2013-114482"/>
    <x v="0"/>
    <x v="831"/>
    <d v="2013-11-26T00:00:00"/>
    <s v="Second Class"/>
    <x v="664"/>
    <s v="Denise Monton"/>
    <x v="1"/>
    <s v="United States"/>
    <x v="96"/>
    <x v="23"/>
    <n v="50315"/>
    <x v="2"/>
    <s v="OFF-PA-10003845"/>
    <x v="1"/>
    <x v="10"/>
    <s v="Xerox 1987"/>
    <n v="40.46"/>
    <n v="7"/>
    <n v="0"/>
    <n v="19.825400000000002"/>
  </r>
  <r>
    <n v="3523"/>
    <s v="CA-2013-114482"/>
    <x v="0"/>
    <x v="831"/>
    <d v="2013-11-26T00:00:00"/>
    <s v="Second Class"/>
    <x v="664"/>
    <s v="Denise Monton"/>
    <x v="1"/>
    <s v="United States"/>
    <x v="96"/>
    <x v="23"/>
    <n v="50315"/>
    <x v="2"/>
    <s v="TEC-PH-10001580"/>
    <x v="2"/>
    <x v="7"/>
    <s v="Logitech Mobile Speakerphone P710e - speaker phone"/>
    <n v="404.93999999999994"/>
    <n v="3"/>
    <n v="0"/>
    <n v="109.33379999999998"/>
  </r>
  <r>
    <n v="3524"/>
    <s v="CA-2013-137673"/>
    <x v="0"/>
    <x v="64"/>
    <d v="2013-09-11T00:00:00"/>
    <s v="Standard Class"/>
    <x v="504"/>
    <s v="Marina Lichtenstein"/>
    <x v="1"/>
    <s v="United States"/>
    <x v="70"/>
    <x v="1"/>
    <n v="92105"/>
    <x v="1"/>
    <s v="TEC-AC-10002345"/>
    <x v="2"/>
    <x v="11"/>
    <s v="HP Standard 104 key PS/2 Keyboard"/>
    <n v="116"/>
    <n v="8"/>
    <n v="0"/>
    <n v="29"/>
  </r>
  <r>
    <n v="3525"/>
    <s v="CA-2013-132731"/>
    <x v="0"/>
    <x v="390"/>
    <d v="2013-11-29T00:00:00"/>
    <s v="Standard Class"/>
    <x v="654"/>
    <s v="George Ashbrook"/>
    <x v="0"/>
    <s v="United States"/>
    <x v="61"/>
    <x v="5"/>
    <n v="75081"/>
    <x v="2"/>
    <s v="TEC-PH-10004120"/>
    <x v="2"/>
    <x v="7"/>
    <s v="AT&amp;T 1080 Phone"/>
    <n v="657.55200000000013"/>
    <n v="6"/>
    <n v="0.2"/>
    <n v="49.316399999999987"/>
  </r>
  <r>
    <n v="3526"/>
    <s v="CA-2014-148922"/>
    <x v="3"/>
    <x v="389"/>
    <d v="2014-12-16T00:00:00"/>
    <s v="Second Class"/>
    <x v="711"/>
    <s v="Stephanie Ulpright"/>
    <x v="2"/>
    <s v="United States"/>
    <x v="25"/>
    <x v="35"/>
    <n v="39212"/>
    <x v="0"/>
    <s v="TEC-AC-10001838"/>
    <x v="2"/>
    <x v="11"/>
    <s v="Razer Tiamat Over Ear 7.1 Surround Sound PC Gaming Headset"/>
    <n v="599.97"/>
    <n v="3"/>
    <n v="0"/>
    <n v="257.98710000000005"/>
  </r>
  <r>
    <n v="3527"/>
    <s v="CA-2014-148922"/>
    <x v="3"/>
    <x v="389"/>
    <d v="2014-12-16T00:00:00"/>
    <s v="Second Class"/>
    <x v="711"/>
    <s v="Stephanie Ulpright"/>
    <x v="2"/>
    <s v="United States"/>
    <x v="25"/>
    <x v="35"/>
    <n v="39212"/>
    <x v="0"/>
    <s v="TEC-PH-10000148"/>
    <x v="2"/>
    <x v="7"/>
    <s v="Cyber Acoustics AC-202b Speech Recognition Stereo Headset"/>
    <n v="38.97"/>
    <n v="3"/>
    <n v="0"/>
    <n v="0.77940000000000076"/>
  </r>
  <r>
    <n v="3528"/>
    <s v="CA-2014-148922"/>
    <x v="3"/>
    <x v="389"/>
    <d v="2014-12-16T00:00:00"/>
    <s v="Second Class"/>
    <x v="711"/>
    <s v="Stephanie Ulpright"/>
    <x v="2"/>
    <s v="United States"/>
    <x v="25"/>
    <x v="35"/>
    <n v="39212"/>
    <x v="0"/>
    <s v="OFF-BI-10003476"/>
    <x v="1"/>
    <x v="8"/>
    <s v="Avery Metallic Poly Binders"/>
    <n v="45.84"/>
    <n v="8"/>
    <n v="0"/>
    <n v="22.0032"/>
  </r>
  <r>
    <n v="3529"/>
    <s v="CA-2013-130680"/>
    <x v="0"/>
    <x v="890"/>
    <d v="2013-06-30T00:00:00"/>
    <s v="Standard Class"/>
    <x v="217"/>
    <s v="Bill Donatelli"/>
    <x v="0"/>
    <s v="United States"/>
    <x v="70"/>
    <x v="1"/>
    <n v="92024"/>
    <x v="1"/>
    <s v="TEC-PH-10004833"/>
    <x v="2"/>
    <x v="7"/>
    <s v="Macally Suction Cup Mount"/>
    <n v="38.24"/>
    <n v="4"/>
    <n v="0.2"/>
    <n v="-9.56"/>
  </r>
  <r>
    <n v="3530"/>
    <s v="CA-2012-141145"/>
    <x v="1"/>
    <x v="14"/>
    <d v="2012-09-23T00:00:00"/>
    <s v="Standard Class"/>
    <x v="591"/>
    <s v="Denny Blanton"/>
    <x v="0"/>
    <s v="United States"/>
    <x v="333"/>
    <x v="2"/>
    <n v="32839"/>
    <x v="0"/>
    <s v="TEC-AC-10001465"/>
    <x v="2"/>
    <x v="11"/>
    <s v="SanDisk Cruzer 64 GB USB Flash Drive"/>
    <n v="87.168000000000006"/>
    <n v="3"/>
    <n v="0.2"/>
    <n v="10.895999999999987"/>
  </r>
  <r>
    <n v="3531"/>
    <s v="US-2013-152835"/>
    <x v="0"/>
    <x v="288"/>
    <d v="2013-05-24T00:00:00"/>
    <s v="Standard Class"/>
    <x v="532"/>
    <s v="Roy Phan"/>
    <x v="1"/>
    <s v="United States"/>
    <x v="240"/>
    <x v="14"/>
    <n v="47905"/>
    <x v="2"/>
    <s v="OFF-AR-10003056"/>
    <x v="1"/>
    <x v="6"/>
    <s v="Newell 341"/>
    <n v="21.400000000000002"/>
    <n v="5"/>
    <n v="0"/>
    <n v="6.2059999999999977"/>
  </r>
  <r>
    <n v="3532"/>
    <s v="CA-2013-155565"/>
    <x v="0"/>
    <x v="316"/>
    <d v="2013-05-29T00:00:00"/>
    <s v="Same Day"/>
    <x v="553"/>
    <s v="Edward Hooks"/>
    <x v="1"/>
    <s v="United States"/>
    <x v="20"/>
    <x v="15"/>
    <n v="10035"/>
    <x v="3"/>
    <s v="OFF-SU-10001218"/>
    <x v="1"/>
    <x v="14"/>
    <s v="Fiskars Softgrip Scissors"/>
    <n v="54.900000000000006"/>
    <n v="5"/>
    <n v="0"/>
    <n v="15.372000000000003"/>
  </r>
  <r>
    <n v="3533"/>
    <s v="CA-2011-110849"/>
    <x v="2"/>
    <x v="891"/>
    <d v="2011-04-23T00:00:00"/>
    <s v="Standard Class"/>
    <x v="252"/>
    <s v="John Lee"/>
    <x v="0"/>
    <s v="United States"/>
    <x v="1"/>
    <x v="1"/>
    <n v="90049"/>
    <x v="1"/>
    <s v="TEC-MA-10002859"/>
    <x v="2"/>
    <x v="15"/>
    <s v="Ativa MDM8000 8-Sheet Micro-Cut Shredder"/>
    <n v="287.96800000000002"/>
    <n v="4"/>
    <n v="0.2"/>
    <n v="97.189199999999985"/>
  </r>
  <r>
    <n v="3534"/>
    <s v="CA-2011-110849"/>
    <x v="2"/>
    <x v="891"/>
    <d v="2011-04-23T00:00:00"/>
    <s v="Standard Class"/>
    <x v="252"/>
    <s v="John Lee"/>
    <x v="0"/>
    <s v="United States"/>
    <x v="1"/>
    <x v="1"/>
    <n v="90049"/>
    <x v="1"/>
    <s v="OFF-AR-10002375"/>
    <x v="1"/>
    <x v="6"/>
    <s v="Newell 351"/>
    <n v="13.12"/>
    <n v="4"/>
    <n v="0"/>
    <n v="3.8047999999999984"/>
  </r>
  <r>
    <n v="3535"/>
    <s v="CA-2011-110849"/>
    <x v="2"/>
    <x v="891"/>
    <d v="2011-04-23T00:00:00"/>
    <s v="Standard Class"/>
    <x v="252"/>
    <s v="John Lee"/>
    <x v="0"/>
    <s v="United States"/>
    <x v="1"/>
    <x v="1"/>
    <n v="90049"/>
    <x v="1"/>
    <s v="OFF-AR-10000657"/>
    <x v="1"/>
    <x v="6"/>
    <s v="Binney &amp; Smith inkTank Desk Highlighter, Chisel Tip, Yellow, 12/Box"/>
    <n v="10.75"/>
    <n v="5"/>
    <n v="0"/>
    <n v="3.547499999999999"/>
  </r>
  <r>
    <n v="3536"/>
    <s v="CA-2011-110849"/>
    <x v="2"/>
    <x v="891"/>
    <d v="2011-04-23T00:00:00"/>
    <s v="Standard Class"/>
    <x v="252"/>
    <s v="John Lee"/>
    <x v="0"/>
    <s v="United States"/>
    <x v="1"/>
    <x v="1"/>
    <n v="90049"/>
    <x v="1"/>
    <s v="OFF-FA-10000134"/>
    <x v="1"/>
    <x v="13"/>
    <s v="Advantus Push Pins, Aluminum Head"/>
    <n v="11.62"/>
    <n v="2"/>
    <n v="0"/>
    <n v="3.6021999999999998"/>
  </r>
  <r>
    <n v="3537"/>
    <s v="CA-2013-145842"/>
    <x v="0"/>
    <x v="26"/>
    <d v="2013-06-21T00:00:00"/>
    <s v="Second Class"/>
    <x v="248"/>
    <s v="Fred McMath"/>
    <x v="0"/>
    <s v="United States"/>
    <x v="20"/>
    <x v="15"/>
    <n v="10024"/>
    <x v="3"/>
    <s v="OFF-ST-10000419"/>
    <x v="1"/>
    <x v="4"/>
    <s v="Rogers Jumbo File, Granite"/>
    <n v="40.74"/>
    <n v="3"/>
    <n v="0"/>
    <n v="0.4073999999999991"/>
  </r>
  <r>
    <n v="3538"/>
    <s v="CA-2011-158771"/>
    <x v="2"/>
    <x v="309"/>
    <d v="2011-05-09T00:00:00"/>
    <s v="Same Day"/>
    <x v="115"/>
    <s v="Sean Braxton"/>
    <x v="1"/>
    <s v="United States"/>
    <x v="0"/>
    <x v="0"/>
    <n v="42420"/>
    <x v="0"/>
    <s v="OFF-ST-10000107"/>
    <x v="1"/>
    <x v="4"/>
    <s v="Fellowes Super Stor/Drawer"/>
    <n v="83.25"/>
    <n v="3"/>
    <n v="0"/>
    <n v="14.984999999999992"/>
  </r>
  <r>
    <n v="3539"/>
    <s v="CA-2011-158771"/>
    <x v="2"/>
    <x v="309"/>
    <d v="2011-05-09T00:00:00"/>
    <s v="Same Day"/>
    <x v="115"/>
    <s v="Sean Braxton"/>
    <x v="1"/>
    <s v="United States"/>
    <x v="0"/>
    <x v="0"/>
    <n v="42420"/>
    <x v="0"/>
    <s v="OFF-LA-10001641"/>
    <x v="1"/>
    <x v="2"/>
    <s v="Avery 518"/>
    <n v="9.4499999999999993"/>
    <n v="3"/>
    <n v="0"/>
    <n v="4.5359999999999996"/>
  </r>
  <r>
    <n v="3540"/>
    <s v="CA-2011-158771"/>
    <x v="2"/>
    <x v="309"/>
    <d v="2011-05-09T00:00:00"/>
    <s v="Same Day"/>
    <x v="115"/>
    <s v="Sean Braxton"/>
    <x v="1"/>
    <s v="United States"/>
    <x v="0"/>
    <x v="0"/>
    <n v="42420"/>
    <x v="0"/>
    <s v="OFF-LA-10003121"/>
    <x v="1"/>
    <x v="2"/>
    <s v="Avery 506"/>
    <n v="20.65"/>
    <n v="5"/>
    <n v="0"/>
    <n v="9.4989999999999988"/>
  </r>
  <r>
    <n v="3541"/>
    <s v="CA-2011-158771"/>
    <x v="2"/>
    <x v="309"/>
    <d v="2011-05-09T00:00:00"/>
    <s v="Same Day"/>
    <x v="115"/>
    <s v="Sean Braxton"/>
    <x v="1"/>
    <s v="United States"/>
    <x v="0"/>
    <x v="0"/>
    <n v="42420"/>
    <x v="0"/>
    <s v="OFF-PA-10002689"/>
    <x v="1"/>
    <x v="10"/>
    <s v="Weyerhaeuser First Choice Laser/Copy Paper (20Lb. and 88 Bright)"/>
    <n v="45.36"/>
    <n v="7"/>
    <n v="0"/>
    <n v="21.772800000000004"/>
  </r>
  <r>
    <n v="3542"/>
    <s v="CA-2013-157511"/>
    <x v="0"/>
    <x v="31"/>
    <d v="2013-09-21T00:00:00"/>
    <s v="First Class"/>
    <x v="277"/>
    <s v="Seth Vernon"/>
    <x v="0"/>
    <s v="United States"/>
    <x v="38"/>
    <x v="24"/>
    <n v="43229"/>
    <x v="3"/>
    <s v="FUR-FU-10002107"/>
    <x v="0"/>
    <x v="5"/>
    <s v="Eldon Pizzaz Desk Accessories"/>
    <n v="5.3520000000000003"/>
    <n v="3"/>
    <n v="0.2"/>
    <n v="1.6055999999999999"/>
  </r>
  <r>
    <n v="3543"/>
    <s v="CA-2013-157511"/>
    <x v="0"/>
    <x v="31"/>
    <d v="2013-09-21T00:00:00"/>
    <s v="First Class"/>
    <x v="277"/>
    <s v="Seth Vernon"/>
    <x v="0"/>
    <s v="United States"/>
    <x v="38"/>
    <x v="24"/>
    <n v="43229"/>
    <x v="3"/>
    <s v="FUR-CH-10002647"/>
    <x v="0"/>
    <x v="1"/>
    <s v="Situations Contoured Folding Chairs, 4/Set"/>
    <n v="99.372"/>
    <n v="2"/>
    <n v="0.3"/>
    <n v="-7.0979999999999919"/>
  </r>
  <r>
    <n v="3544"/>
    <s v="CA-2013-157511"/>
    <x v="0"/>
    <x v="31"/>
    <d v="2013-09-21T00:00:00"/>
    <s v="First Class"/>
    <x v="277"/>
    <s v="Seth Vernon"/>
    <x v="0"/>
    <s v="United States"/>
    <x v="38"/>
    <x v="24"/>
    <n v="43229"/>
    <x v="3"/>
    <s v="OFF-AR-10002257"/>
    <x v="1"/>
    <x v="6"/>
    <s v="Eldon Spacemaker Box, Quick-Snap Lid, Clear"/>
    <n v="2.6720000000000002"/>
    <n v="1"/>
    <n v="0.2"/>
    <n v="0.36739999999999962"/>
  </r>
  <r>
    <n v="3545"/>
    <s v="CA-2014-121216"/>
    <x v="3"/>
    <x v="331"/>
    <d v="2014-12-26T00:00:00"/>
    <s v="Second Class"/>
    <x v="462"/>
    <s v="Michael Moore"/>
    <x v="0"/>
    <s v="United States"/>
    <x v="284"/>
    <x v="5"/>
    <n v="77840"/>
    <x v="2"/>
    <s v="OFF-PA-10004519"/>
    <x v="1"/>
    <x v="10"/>
    <s v="Spiral Phone Message Books with Labels by Adams"/>
    <n v="28.672000000000004"/>
    <n v="8"/>
    <n v="0.2"/>
    <n v="10.393600000000001"/>
  </r>
  <r>
    <n v="3546"/>
    <s v="CA-2014-121216"/>
    <x v="3"/>
    <x v="331"/>
    <d v="2014-12-26T00:00:00"/>
    <s v="Second Class"/>
    <x v="462"/>
    <s v="Michael Moore"/>
    <x v="0"/>
    <s v="United States"/>
    <x v="284"/>
    <x v="5"/>
    <n v="77840"/>
    <x v="2"/>
    <s v="OFF-AP-10001947"/>
    <x v="1"/>
    <x v="9"/>
    <s v="Acco 6 Outlet Guardian Premium Plus Surge Suppressor"/>
    <n v="29.311999999999994"/>
    <n v="8"/>
    <n v="0.8"/>
    <n v="-74.74560000000001"/>
  </r>
  <r>
    <n v="3547"/>
    <s v="CA-2014-155292"/>
    <x v="3"/>
    <x v="505"/>
    <d v="2014-11-02T00:00:00"/>
    <s v="First Class"/>
    <x v="279"/>
    <s v="Ross DeVincentis"/>
    <x v="2"/>
    <s v="United States"/>
    <x v="102"/>
    <x v="0"/>
    <n v="40475"/>
    <x v="0"/>
    <s v="OFF-ST-10004963"/>
    <x v="1"/>
    <x v="4"/>
    <s v="Eldon Gobal File Keepers"/>
    <n v="105.98"/>
    <n v="7"/>
    <n v="0"/>
    <n v="4.2391999999999932"/>
  </r>
  <r>
    <n v="3548"/>
    <s v="CA-2014-155292"/>
    <x v="3"/>
    <x v="505"/>
    <d v="2014-11-02T00:00:00"/>
    <s v="First Class"/>
    <x v="279"/>
    <s v="Ross DeVincentis"/>
    <x v="2"/>
    <s v="United States"/>
    <x v="102"/>
    <x v="0"/>
    <n v="40475"/>
    <x v="0"/>
    <s v="OFF-SU-10002573"/>
    <x v="1"/>
    <x v="14"/>
    <s v="Acme 10&quot; Easy Grip Assistive Scissors"/>
    <n v="35.06"/>
    <n v="2"/>
    <n v="0"/>
    <n v="10.517999999999997"/>
  </r>
  <r>
    <n v="3549"/>
    <s v="CA-2014-155292"/>
    <x v="3"/>
    <x v="505"/>
    <d v="2014-11-02T00:00:00"/>
    <s v="First Class"/>
    <x v="279"/>
    <s v="Ross DeVincentis"/>
    <x v="2"/>
    <s v="United States"/>
    <x v="102"/>
    <x v="0"/>
    <n v="40475"/>
    <x v="0"/>
    <s v="FUR-CH-10000553"/>
    <x v="0"/>
    <x v="1"/>
    <s v="Metal Folding Chairs, Beige, 4/Carton"/>
    <n v="33.94"/>
    <n v="1"/>
    <n v="0"/>
    <n v="9.1637999999999984"/>
  </r>
  <r>
    <n v="3550"/>
    <s v="CA-2014-155292"/>
    <x v="3"/>
    <x v="505"/>
    <d v="2014-11-02T00:00:00"/>
    <s v="First Class"/>
    <x v="279"/>
    <s v="Ross DeVincentis"/>
    <x v="2"/>
    <s v="United States"/>
    <x v="102"/>
    <x v="0"/>
    <n v="40475"/>
    <x v="0"/>
    <s v="OFF-LA-10001982"/>
    <x v="1"/>
    <x v="2"/>
    <s v="Smead Alpha-Z Color-Coded Name Labels First Letter Starter Set"/>
    <n v="30"/>
    <n v="8"/>
    <n v="0"/>
    <n v="14.399999999999999"/>
  </r>
  <r>
    <n v="3551"/>
    <s v="CA-2013-152555"/>
    <x v="0"/>
    <x v="892"/>
    <d v="2013-04-03T00:00:00"/>
    <s v="Second Class"/>
    <x v="467"/>
    <s v="Maria Etezadi"/>
    <x v="2"/>
    <s v="United States"/>
    <x v="22"/>
    <x v="10"/>
    <n v="60653"/>
    <x v="2"/>
    <s v="OFF-PA-10001295"/>
    <x v="1"/>
    <x v="10"/>
    <s v="Computer Printout Paper with Letter-Trim Perforations"/>
    <n v="45.527999999999999"/>
    <n v="3"/>
    <n v="0.2"/>
    <n v="15.934799999999997"/>
  </r>
  <r>
    <n v="3552"/>
    <s v="CA-2013-152555"/>
    <x v="0"/>
    <x v="892"/>
    <d v="2013-04-03T00:00:00"/>
    <s v="Second Class"/>
    <x v="467"/>
    <s v="Maria Etezadi"/>
    <x v="2"/>
    <s v="United States"/>
    <x v="22"/>
    <x v="10"/>
    <n v="60653"/>
    <x v="2"/>
    <s v="FUR-CH-10002965"/>
    <x v="0"/>
    <x v="1"/>
    <s v="Global Leather Highback Executive Chair with Pneumatic Height Adjustment, Black"/>
    <n v="844.11599999999987"/>
    <n v="6"/>
    <n v="0.3"/>
    <n v="-36.176400000000001"/>
  </r>
  <r>
    <n v="3553"/>
    <s v="CA-2013-152555"/>
    <x v="0"/>
    <x v="892"/>
    <d v="2013-04-03T00:00:00"/>
    <s v="Second Class"/>
    <x v="467"/>
    <s v="Maria Etezadi"/>
    <x v="2"/>
    <s v="United States"/>
    <x v="22"/>
    <x v="10"/>
    <n v="60653"/>
    <x v="2"/>
    <s v="TEC-PH-10001254"/>
    <x v="2"/>
    <x v="7"/>
    <s v="Jabra BIZ 2300 Duo QD Duo Corded Headset"/>
    <n v="812.73599999999999"/>
    <n v="8"/>
    <n v="0.2"/>
    <n v="60.955199999999962"/>
  </r>
  <r>
    <n v="3554"/>
    <s v="CA-2014-107832"/>
    <x v="3"/>
    <x v="51"/>
    <d v="2014-11-27T00:00:00"/>
    <s v="Second Class"/>
    <x v="395"/>
    <s v="Frank Hawley"/>
    <x v="1"/>
    <s v="United States"/>
    <x v="10"/>
    <x v="9"/>
    <n v="19120"/>
    <x v="3"/>
    <s v="OFF-BI-10001658"/>
    <x v="1"/>
    <x v="8"/>
    <s v="GBC Standard Therm-A-Bind Covers"/>
    <n v="7.4760000000000018"/>
    <n v="1"/>
    <n v="0.7"/>
    <n v="-5.9807999999999986"/>
  </r>
  <r>
    <n v="3555"/>
    <s v="CA-2011-120838"/>
    <x v="2"/>
    <x v="893"/>
    <d v="2011-03-26T00:00:00"/>
    <s v="Second Class"/>
    <x v="22"/>
    <s v="Patrick O'Donnell"/>
    <x v="0"/>
    <s v="United States"/>
    <x v="1"/>
    <x v="1"/>
    <n v="90036"/>
    <x v="1"/>
    <s v="OFF-ST-10000585"/>
    <x v="1"/>
    <x v="4"/>
    <s v="Economy Rollaway Files"/>
    <n v="330.4"/>
    <n v="2"/>
    <n v="0"/>
    <n v="85.903999999999996"/>
  </r>
  <r>
    <n v="3556"/>
    <s v="CA-2011-120838"/>
    <x v="2"/>
    <x v="893"/>
    <d v="2011-03-26T00:00:00"/>
    <s v="Second Class"/>
    <x v="22"/>
    <s v="Patrick O'Donnell"/>
    <x v="0"/>
    <s v="United States"/>
    <x v="1"/>
    <x v="1"/>
    <n v="90036"/>
    <x v="1"/>
    <s v="TEC-PH-10003484"/>
    <x v="2"/>
    <x v="7"/>
    <s v="Ooma Telo VoIP Home Phone System"/>
    <n v="604.75199999999995"/>
    <n v="6"/>
    <n v="0.2"/>
    <n v="37.797000000000025"/>
  </r>
  <r>
    <n v="3557"/>
    <s v="CA-2014-118542"/>
    <x v="3"/>
    <x v="96"/>
    <d v="2014-12-06T00:00:00"/>
    <s v="Standard Class"/>
    <x v="142"/>
    <s v="Clay Cheatham"/>
    <x v="0"/>
    <s v="United States"/>
    <x v="1"/>
    <x v="1"/>
    <n v="90008"/>
    <x v="1"/>
    <s v="OFF-PA-10004735"/>
    <x v="1"/>
    <x v="10"/>
    <s v="Xerox 1905"/>
    <n v="45.36"/>
    <n v="7"/>
    <n v="0"/>
    <n v="21.772800000000004"/>
  </r>
  <r>
    <n v="3558"/>
    <s v="CA-2014-118542"/>
    <x v="3"/>
    <x v="96"/>
    <d v="2014-12-06T00:00:00"/>
    <s v="Standard Class"/>
    <x v="142"/>
    <s v="Clay Cheatham"/>
    <x v="0"/>
    <s v="United States"/>
    <x v="1"/>
    <x v="1"/>
    <n v="90008"/>
    <x v="1"/>
    <s v="OFF-BI-10003429"/>
    <x v="1"/>
    <x v="8"/>
    <s v="Cardinal HOLDit! Binder Insert Strips,Extra Strips"/>
    <n v="10.128"/>
    <n v="2"/>
    <n v="0.2"/>
    <n v="3.6714000000000002"/>
  </r>
  <r>
    <n v="3559"/>
    <s v="CA-2014-152737"/>
    <x v="3"/>
    <x v="659"/>
    <d v="2014-11-13T00:00:00"/>
    <s v="Standard Class"/>
    <x v="700"/>
    <s v="Tony Sayre"/>
    <x v="0"/>
    <s v="United States"/>
    <x v="8"/>
    <x v="1"/>
    <n v="94122"/>
    <x v="1"/>
    <s v="OFF-BI-10002982"/>
    <x v="1"/>
    <x v="8"/>
    <s v="Avery Self-Adhesive Photo Pockets for Polaroid Photos"/>
    <n v="21.792000000000002"/>
    <n v="4"/>
    <n v="0.2"/>
    <n v="7.6271999999999984"/>
  </r>
  <r>
    <n v="3560"/>
    <s v="CA-2014-152737"/>
    <x v="3"/>
    <x v="659"/>
    <d v="2014-11-13T00:00:00"/>
    <s v="Standard Class"/>
    <x v="700"/>
    <s v="Tony Sayre"/>
    <x v="0"/>
    <s v="United States"/>
    <x v="8"/>
    <x v="1"/>
    <n v="94122"/>
    <x v="1"/>
    <s v="TEC-AC-10004975"/>
    <x v="2"/>
    <x v="11"/>
    <s v="Plantronics Audio 995 Wireless Stereo Headset"/>
    <n v="439.8"/>
    <n v="4"/>
    <n v="0"/>
    <n v="145.13400000000001"/>
  </r>
  <r>
    <n v="3561"/>
    <s v="CA-2014-109757"/>
    <x v="3"/>
    <x v="507"/>
    <d v="2014-09-10T00:00:00"/>
    <s v="Second Class"/>
    <x v="198"/>
    <s v="Maribeth Dona"/>
    <x v="0"/>
    <s v="United States"/>
    <x v="59"/>
    <x v="24"/>
    <n v="44312"/>
    <x v="3"/>
    <s v="OFF-AR-10002335"/>
    <x v="1"/>
    <x v="6"/>
    <s v="DIXON Oriole Pencils"/>
    <n v="8.2560000000000002"/>
    <n v="4"/>
    <n v="0.2"/>
    <n v="0.61920000000000019"/>
  </r>
  <r>
    <n v="3562"/>
    <s v="CA-2014-109757"/>
    <x v="3"/>
    <x v="507"/>
    <d v="2014-09-10T00:00:00"/>
    <s v="Second Class"/>
    <x v="198"/>
    <s v="Maribeth Dona"/>
    <x v="0"/>
    <s v="United States"/>
    <x v="59"/>
    <x v="24"/>
    <n v="44312"/>
    <x v="3"/>
    <s v="OFF-BI-10004001"/>
    <x v="1"/>
    <x v="8"/>
    <s v="GBC Recycled VeloBinder Covers"/>
    <n v="25.560000000000002"/>
    <n v="5"/>
    <n v="0.7"/>
    <n v="-20.448"/>
  </r>
  <r>
    <n v="3563"/>
    <s v="CA-2014-109757"/>
    <x v="3"/>
    <x v="507"/>
    <d v="2014-09-10T00:00:00"/>
    <s v="Second Class"/>
    <x v="198"/>
    <s v="Maribeth Dona"/>
    <x v="0"/>
    <s v="United States"/>
    <x v="59"/>
    <x v="24"/>
    <n v="44312"/>
    <x v="3"/>
    <s v="OFF-BI-10001634"/>
    <x v="1"/>
    <x v="8"/>
    <s v="Wilson Jones Active Use Binders"/>
    <n v="4.3680000000000012"/>
    <n v="2"/>
    <n v="0.7"/>
    <n v="-3.0575999999999999"/>
  </r>
  <r>
    <n v="3564"/>
    <s v="CA-2014-109757"/>
    <x v="3"/>
    <x v="507"/>
    <d v="2014-09-10T00:00:00"/>
    <s v="Second Class"/>
    <x v="198"/>
    <s v="Maribeth Dona"/>
    <x v="0"/>
    <s v="United States"/>
    <x v="59"/>
    <x v="24"/>
    <n v="44312"/>
    <x v="3"/>
    <s v="OFF-PA-10000007"/>
    <x v="1"/>
    <x v="10"/>
    <s v="Telephone Message Books with Fax/Mobile Section, 4 1/4&quot; x 6&quot;"/>
    <n v="11.520000000000001"/>
    <n v="4"/>
    <n v="0.2"/>
    <n v="3.7439999999999993"/>
  </r>
  <r>
    <n v="3565"/>
    <s v="CA-2013-130029"/>
    <x v="0"/>
    <x v="894"/>
    <d v="2013-07-07T00:00:00"/>
    <s v="First Class"/>
    <x v="150"/>
    <s v="Guy Thornton"/>
    <x v="0"/>
    <s v="United States"/>
    <x v="1"/>
    <x v="1"/>
    <n v="90049"/>
    <x v="1"/>
    <s v="OFF-PA-10000552"/>
    <x v="1"/>
    <x v="10"/>
    <s v="Xerox 200"/>
    <n v="12.96"/>
    <n v="2"/>
    <n v="0"/>
    <n v="6.2208000000000006"/>
  </r>
  <r>
    <n v="3566"/>
    <s v="CA-2013-130029"/>
    <x v="0"/>
    <x v="894"/>
    <d v="2013-07-07T00:00:00"/>
    <s v="First Class"/>
    <x v="150"/>
    <s v="Guy Thornton"/>
    <x v="0"/>
    <s v="United States"/>
    <x v="1"/>
    <x v="1"/>
    <n v="90049"/>
    <x v="1"/>
    <s v="OFF-FA-10001135"/>
    <x v="1"/>
    <x v="13"/>
    <s v="Brites Rubber Bands, 1 1/2 oz. Box"/>
    <n v="3.96"/>
    <n v="2"/>
    <n v="0"/>
    <n v="7.9200000000000159E-2"/>
  </r>
  <r>
    <n v="3567"/>
    <s v="CA-2014-103877"/>
    <x v="3"/>
    <x v="210"/>
    <d v="2014-09-15T00:00:00"/>
    <s v="Standard Class"/>
    <x v="372"/>
    <s v="Robert Dilbeck"/>
    <x v="2"/>
    <s v="United States"/>
    <x v="44"/>
    <x v="25"/>
    <n v="64055"/>
    <x v="2"/>
    <s v="OFF-BI-10003650"/>
    <x v="1"/>
    <x v="8"/>
    <s v="GBC DocuBind 300 Electric Binding Machine"/>
    <n v="1577.94"/>
    <n v="3"/>
    <n v="0"/>
    <n v="757.41120000000001"/>
  </r>
  <r>
    <n v="3568"/>
    <s v="CA-2013-137176"/>
    <x v="0"/>
    <x v="369"/>
    <d v="2013-09-15T00:00:00"/>
    <s v="Second Class"/>
    <x v="626"/>
    <s v="Daniel Byrd"/>
    <x v="2"/>
    <s v="United States"/>
    <x v="61"/>
    <x v="5"/>
    <n v="75220"/>
    <x v="2"/>
    <s v="FUR-FU-10003832"/>
    <x v="0"/>
    <x v="5"/>
    <s v="Eldon Expressions Punched Metal &amp; Wood Desk Accessories, Black &amp; Cherry"/>
    <n v="15.008000000000003"/>
    <n v="4"/>
    <n v="0.6"/>
    <n v="-12.006399999999999"/>
  </r>
  <r>
    <n v="3569"/>
    <s v="CA-2014-168109"/>
    <x v="3"/>
    <x v="445"/>
    <d v="2014-07-04T00:00:00"/>
    <s v="Same Day"/>
    <x v="82"/>
    <s v="Jim Kriz"/>
    <x v="2"/>
    <s v="United States"/>
    <x v="4"/>
    <x v="4"/>
    <n v="98105"/>
    <x v="1"/>
    <s v="TEC-AC-10003628"/>
    <x v="2"/>
    <x v="11"/>
    <s v="Logitech 910-002974 M325 Wireless Mouse for Web Scrolling"/>
    <n v="59.98"/>
    <n v="2"/>
    <n v="0"/>
    <n v="26.391200000000005"/>
  </r>
  <r>
    <n v="3570"/>
    <s v="CA-2014-168109"/>
    <x v="3"/>
    <x v="445"/>
    <d v="2014-07-04T00:00:00"/>
    <s v="Same Day"/>
    <x v="82"/>
    <s v="Jim Kriz"/>
    <x v="2"/>
    <s v="United States"/>
    <x v="4"/>
    <x v="4"/>
    <n v="98105"/>
    <x v="1"/>
    <s v="TEC-MA-10001148"/>
    <x v="2"/>
    <x v="15"/>
    <s v="Okidata MB491 Multifunction Printer"/>
    <n v="2395.2000000000003"/>
    <n v="6"/>
    <n v="0.2"/>
    <n v="209.58000000000004"/>
  </r>
  <r>
    <n v="3571"/>
    <s v="CA-2014-168109"/>
    <x v="3"/>
    <x v="445"/>
    <d v="2014-07-04T00:00:00"/>
    <s v="Same Day"/>
    <x v="82"/>
    <s v="Jim Kriz"/>
    <x v="2"/>
    <s v="United States"/>
    <x v="4"/>
    <x v="4"/>
    <n v="98105"/>
    <x v="1"/>
    <s v="TEC-AC-10002049"/>
    <x v="2"/>
    <x v="11"/>
    <s v="Plantronics Savi W720 Multi-Device Wireless Headset System"/>
    <n v="1687.8"/>
    <n v="4"/>
    <n v="0"/>
    <n v="742.63200000000006"/>
  </r>
  <r>
    <n v="3572"/>
    <s v="CA-2014-168109"/>
    <x v="3"/>
    <x v="445"/>
    <d v="2014-07-04T00:00:00"/>
    <s v="Same Day"/>
    <x v="82"/>
    <s v="Jim Kriz"/>
    <x v="2"/>
    <s v="United States"/>
    <x v="4"/>
    <x v="4"/>
    <n v="98105"/>
    <x v="1"/>
    <s v="TEC-PH-10000702"/>
    <x v="2"/>
    <x v="7"/>
    <s v="Square Credit Card Reader, 4 1/2&quot; x 4 1/2&quot; x 1&quot;, White"/>
    <n v="7.9920000000000009"/>
    <n v="1"/>
    <n v="0.2"/>
    <n v="2.6972999999999994"/>
  </r>
  <r>
    <n v="3573"/>
    <s v="US-2014-126081"/>
    <x v="3"/>
    <x v="222"/>
    <d v="2014-07-05T00:00:00"/>
    <s v="Standard Class"/>
    <x v="712"/>
    <s v="Fred Chung"/>
    <x v="1"/>
    <s v="United States"/>
    <x v="279"/>
    <x v="5"/>
    <n v="75150"/>
    <x v="2"/>
    <s v="OFF-PA-10003953"/>
    <x v="1"/>
    <x v="10"/>
    <s v="Xerox 218"/>
    <n v="5.1840000000000011"/>
    <n v="1"/>
    <n v="0.2"/>
    <n v="1.8144"/>
  </r>
  <r>
    <n v="3574"/>
    <s v="CA-2014-117023"/>
    <x v="3"/>
    <x v="783"/>
    <d v="2014-08-13T00:00:00"/>
    <s v="Standard Class"/>
    <x v="527"/>
    <s v="Joni Wasserman"/>
    <x v="0"/>
    <s v="United States"/>
    <x v="85"/>
    <x v="15"/>
    <n v="11561"/>
    <x v="3"/>
    <s v="OFF-AR-10003602"/>
    <x v="1"/>
    <x v="6"/>
    <s v="Quartet Omega Colored Chalk, 12/Pack"/>
    <n v="11.68"/>
    <n v="2"/>
    <n v="0"/>
    <n v="5.4895999999999994"/>
  </r>
  <r>
    <n v="3575"/>
    <s v="CA-2014-117023"/>
    <x v="3"/>
    <x v="783"/>
    <d v="2014-08-13T00:00:00"/>
    <s v="Standard Class"/>
    <x v="527"/>
    <s v="Joni Wasserman"/>
    <x v="0"/>
    <s v="United States"/>
    <x v="85"/>
    <x v="15"/>
    <n v="11561"/>
    <x v="3"/>
    <s v="OFF-AR-10004062"/>
    <x v="1"/>
    <x v="6"/>
    <s v="Staples"/>
    <n v="104.80000000000001"/>
    <n v="10"/>
    <n v="0"/>
    <n v="26.200000000000003"/>
  </r>
  <r>
    <n v="3576"/>
    <s v="CA-2012-143532"/>
    <x v="1"/>
    <x v="531"/>
    <d v="2012-03-24T00:00:00"/>
    <s v="Standard Class"/>
    <x v="419"/>
    <s v="Dan Campbell"/>
    <x v="0"/>
    <s v="United States"/>
    <x v="368"/>
    <x v="2"/>
    <n v="33161"/>
    <x v="0"/>
    <s v="OFF-PA-10001560"/>
    <x v="1"/>
    <x v="10"/>
    <s v="Adams Telephone Message Books, 5 1/4” x 11”"/>
    <n v="14.496000000000002"/>
    <n v="3"/>
    <n v="0.2"/>
    <n v="4.8924000000000003"/>
  </r>
  <r>
    <n v="3577"/>
    <s v="CA-2013-103163"/>
    <x v="0"/>
    <x v="843"/>
    <d v="2013-06-12T00:00:00"/>
    <s v="Standard Class"/>
    <x v="86"/>
    <s v="Frank Merwin"/>
    <x v="2"/>
    <s v="United States"/>
    <x v="329"/>
    <x v="1"/>
    <n v="93309"/>
    <x v="1"/>
    <s v="OFF-BI-10003305"/>
    <x v="1"/>
    <x v="8"/>
    <s v="Avery Hanging File Binders"/>
    <n v="4.7840000000000007"/>
    <n v="1"/>
    <n v="0.2"/>
    <n v="1.5547999999999997"/>
  </r>
  <r>
    <n v="3578"/>
    <s v="CA-2013-103163"/>
    <x v="0"/>
    <x v="843"/>
    <d v="2013-06-12T00:00:00"/>
    <s v="Standard Class"/>
    <x v="86"/>
    <s v="Frank Merwin"/>
    <x v="2"/>
    <s v="United States"/>
    <x v="329"/>
    <x v="1"/>
    <n v="93309"/>
    <x v="1"/>
    <s v="OFF-PA-10004000"/>
    <x v="1"/>
    <x v="10"/>
    <s v="While You Were Out Pads, 50 per Pad, 4 x 5 1/4, Green Cycle"/>
    <n v="4.7300000000000004"/>
    <n v="1"/>
    <n v="0"/>
    <n v="2.3177000000000003"/>
  </r>
  <r>
    <n v="3579"/>
    <s v="CA-2013-104157"/>
    <x v="0"/>
    <x v="197"/>
    <d v="2013-07-30T00:00:00"/>
    <s v="Standard Class"/>
    <x v="363"/>
    <s v="Meg Tillman"/>
    <x v="0"/>
    <s v="United States"/>
    <x v="25"/>
    <x v="35"/>
    <n v="39212"/>
    <x v="0"/>
    <s v="OFF-ST-10000321"/>
    <x v="1"/>
    <x v="4"/>
    <s v="Akro Stacking Bins"/>
    <n v="7.89"/>
    <n v="1"/>
    <n v="0"/>
    <n v="0.31559999999999899"/>
  </r>
  <r>
    <n v="3580"/>
    <s v="CA-2013-104157"/>
    <x v="0"/>
    <x v="197"/>
    <d v="2013-07-30T00:00:00"/>
    <s v="Standard Class"/>
    <x v="363"/>
    <s v="Meg Tillman"/>
    <x v="0"/>
    <s v="United States"/>
    <x v="25"/>
    <x v="35"/>
    <n v="39212"/>
    <x v="0"/>
    <s v="OFF-PA-10004665"/>
    <x v="1"/>
    <x v="10"/>
    <s v="Advantus Motivational Note Cards"/>
    <n v="65.5"/>
    <n v="5"/>
    <n v="0"/>
    <n v="32.094999999999999"/>
  </r>
  <r>
    <n v="3581"/>
    <s v="CA-2013-104157"/>
    <x v="0"/>
    <x v="197"/>
    <d v="2013-07-30T00:00:00"/>
    <s v="Standard Class"/>
    <x v="363"/>
    <s v="Meg Tillman"/>
    <x v="0"/>
    <s v="United States"/>
    <x v="25"/>
    <x v="35"/>
    <n v="39212"/>
    <x v="0"/>
    <s v="FUR-TA-10004915"/>
    <x v="0"/>
    <x v="3"/>
    <s v="Office Impressions End Table, 20-1/2&quot;H x 24&quot;W x 20&quot;D"/>
    <n v="2430.08"/>
    <n v="8"/>
    <n v="0"/>
    <n v="388.81280000000015"/>
  </r>
  <r>
    <n v="3582"/>
    <s v="CA-2014-117807"/>
    <x v="3"/>
    <x v="172"/>
    <d v="2014-10-08T00:00:00"/>
    <s v="Standard Class"/>
    <x v="54"/>
    <s v="Dave Kipp"/>
    <x v="0"/>
    <s v="United States"/>
    <x v="9"/>
    <x v="8"/>
    <n v="68025"/>
    <x v="2"/>
    <s v="OFF-PA-10000994"/>
    <x v="1"/>
    <x v="10"/>
    <s v="Xerox 1915"/>
    <n v="104.85"/>
    <n v="1"/>
    <n v="0"/>
    <n v="50.327999999999996"/>
  </r>
  <r>
    <n v="3583"/>
    <s v="CA-2012-121650"/>
    <x v="1"/>
    <x v="895"/>
    <d v="2012-12-16T00:00:00"/>
    <s v="Standard Class"/>
    <x v="470"/>
    <s v="Keith Dawkins"/>
    <x v="1"/>
    <s v="United States"/>
    <x v="25"/>
    <x v="12"/>
    <n v="49201"/>
    <x v="2"/>
    <s v="OFF-AR-10001149"/>
    <x v="1"/>
    <x v="6"/>
    <s v="Avery Hi-Liter Comfort Grip Fluorescent Highlighter, Yellow Ink"/>
    <n v="3.9"/>
    <n v="2"/>
    <n v="0"/>
    <n v="1.5209999999999999"/>
  </r>
  <r>
    <n v="3584"/>
    <s v="CA-2012-121650"/>
    <x v="1"/>
    <x v="895"/>
    <d v="2012-12-16T00:00:00"/>
    <s v="Standard Class"/>
    <x v="470"/>
    <s v="Keith Dawkins"/>
    <x v="1"/>
    <s v="United States"/>
    <x v="25"/>
    <x v="12"/>
    <n v="49201"/>
    <x v="2"/>
    <s v="FUR-TA-10003569"/>
    <x v="0"/>
    <x v="3"/>
    <s v="Bretford CR8500 Series Meeting Room Furniture"/>
    <n v="801.96"/>
    <n v="2"/>
    <n v="0"/>
    <n v="200.49"/>
  </r>
  <r>
    <n v="3585"/>
    <s v="CA-2012-121650"/>
    <x v="1"/>
    <x v="895"/>
    <d v="2012-12-16T00:00:00"/>
    <s v="Standard Class"/>
    <x v="470"/>
    <s v="Keith Dawkins"/>
    <x v="1"/>
    <s v="United States"/>
    <x v="25"/>
    <x v="12"/>
    <n v="49201"/>
    <x v="2"/>
    <s v="FUR-CH-10004289"/>
    <x v="0"/>
    <x v="1"/>
    <s v="Global Super Steno Chair"/>
    <n v="191.96"/>
    <n v="2"/>
    <n v="0"/>
    <n v="32.633199999999988"/>
  </r>
  <r>
    <n v="3586"/>
    <s v="CA-2012-121650"/>
    <x v="1"/>
    <x v="895"/>
    <d v="2012-12-16T00:00:00"/>
    <s v="Standard Class"/>
    <x v="470"/>
    <s v="Keith Dawkins"/>
    <x v="1"/>
    <s v="United States"/>
    <x v="25"/>
    <x v="12"/>
    <n v="49201"/>
    <x v="2"/>
    <s v="OFF-LA-10001045"/>
    <x v="1"/>
    <x v="2"/>
    <s v="Permanent Self-Adhesive File Folder Labels for Typewriters by Universal"/>
    <n v="2.61"/>
    <n v="1"/>
    <n v="0"/>
    <n v="1.2005999999999999"/>
  </r>
  <r>
    <n v="3587"/>
    <s v="CA-2014-161823"/>
    <x v="3"/>
    <x v="213"/>
    <d v="2014-09-09T00:00:00"/>
    <s v="Standard Class"/>
    <x v="636"/>
    <s v="Aleksandra Gannaway"/>
    <x v="1"/>
    <s v="United States"/>
    <x v="8"/>
    <x v="1"/>
    <n v="94122"/>
    <x v="1"/>
    <s v="OFF-AR-10002053"/>
    <x v="1"/>
    <x v="6"/>
    <s v="Premium Writing Pencils, Soft, #2 by Central Association for the Blind"/>
    <n v="5.96"/>
    <n v="2"/>
    <n v="0"/>
    <n v="1.6688000000000001"/>
  </r>
  <r>
    <n v="3588"/>
    <s v="CA-2014-121839"/>
    <x v="3"/>
    <x v="241"/>
    <d v="2014-09-29T00:00:00"/>
    <s v="Standard Class"/>
    <x v="414"/>
    <s v="Mick Hernandez"/>
    <x v="2"/>
    <s v="United States"/>
    <x v="152"/>
    <x v="24"/>
    <n v="43130"/>
    <x v="3"/>
    <s v="TEC-PH-10002885"/>
    <x v="2"/>
    <x v="7"/>
    <s v="Apple iPhone 5"/>
    <n v="1169.694"/>
    <n v="3"/>
    <n v="0.4"/>
    <n v="-253.43369999999993"/>
  </r>
  <r>
    <n v="3589"/>
    <s v="CA-2014-158729"/>
    <x v="3"/>
    <x v="484"/>
    <d v="2014-12-22T00:00:00"/>
    <s v="First Class"/>
    <x v="549"/>
    <s v="Amy Cox"/>
    <x v="0"/>
    <s v="United States"/>
    <x v="240"/>
    <x v="28"/>
    <n v="70506"/>
    <x v="0"/>
    <s v="OFF-SU-10002881"/>
    <x v="1"/>
    <x v="14"/>
    <s v="Martin Yale Chadless Opener Electric Letter Opener"/>
    <n v="1665.62"/>
    <n v="2"/>
    <n v="0"/>
    <n v="33.312400000000025"/>
  </r>
  <r>
    <n v="3590"/>
    <s v="CA-2014-146535"/>
    <x v="3"/>
    <x v="221"/>
    <d v="2014-12-01T00:00:00"/>
    <s v="Standard Class"/>
    <x v="86"/>
    <s v="Frank Merwin"/>
    <x v="2"/>
    <s v="United States"/>
    <x v="102"/>
    <x v="0"/>
    <n v="40475"/>
    <x v="0"/>
    <s v="OFF-BI-10000546"/>
    <x v="1"/>
    <x v="8"/>
    <s v="Avery Durable Binders"/>
    <n v="2.88"/>
    <n v="1"/>
    <n v="0"/>
    <n v="1.4112"/>
  </r>
  <r>
    <n v="3591"/>
    <s v="CA-2014-146535"/>
    <x v="3"/>
    <x v="221"/>
    <d v="2014-12-01T00:00:00"/>
    <s v="Standard Class"/>
    <x v="86"/>
    <s v="Frank Merwin"/>
    <x v="2"/>
    <s v="United States"/>
    <x v="102"/>
    <x v="0"/>
    <n v="40475"/>
    <x v="0"/>
    <s v="OFF-ST-10001526"/>
    <x v="1"/>
    <x v="4"/>
    <s v="Iceberg Mobile Mega Data/Printer Cart "/>
    <n v="1443.96"/>
    <n v="12"/>
    <n v="0"/>
    <n v="375.42959999999994"/>
  </r>
  <r>
    <n v="3592"/>
    <s v="CA-2011-154186"/>
    <x v="2"/>
    <x v="736"/>
    <d v="2011-12-15T00:00:00"/>
    <s v="Second Class"/>
    <x v="267"/>
    <s v="Ralph Arnett"/>
    <x v="0"/>
    <s v="United States"/>
    <x v="12"/>
    <x v="5"/>
    <n v="77070"/>
    <x v="2"/>
    <s v="OFF-SU-10001574"/>
    <x v="1"/>
    <x v="14"/>
    <s v="Acme Value Line Scissors"/>
    <n v="2.92"/>
    <n v="1"/>
    <n v="0.2"/>
    <n v="0.36499999999999977"/>
  </r>
  <r>
    <n v="3593"/>
    <s v="CA-2013-108434"/>
    <x v="0"/>
    <x v="5"/>
    <d v="2013-12-08T00:00:00"/>
    <s v="Second Class"/>
    <x v="506"/>
    <s v="James Galang"/>
    <x v="0"/>
    <s v="United States"/>
    <x v="20"/>
    <x v="15"/>
    <n v="10024"/>
    <x v="3"/>
    <s v="OFF-ST-10002615"/>
    <x v="1"/>
    <x v="4"/>
    <s v="Dual Level, Single-Width Filing Carts"/>
    <n v="465.18"/>
    <n v="3"/>
    <n v="0"/>
    <n v="120.94680000000001"/>
  </r>
  <r>
    <n v="3594"/>
    <s v="CA-2013-164154"/>
    <x v="0"/>
    <x v="108"/>
    <d v="2013-09-18T00:00:00"/>
    <s v="Standard Class"/>
    <x v="125"/>
    <s v="Nick Zandusky"/>
    <x v="2"/>
    <s v="United States"/>
    <x v="167"/>
    <x v="24"/>
    <n v="43615"/>
    <x v="3"/>
    <s v="OFF-BI-10001658"/>
    <x v="1"/>
    <x v="8"/>
    <s v="GBC Standard Therm-A-Bind Covers"/>
    <n v="22.428000000000004"/>
    <n v="3"/>
    <n v="0.7"/>
    <n v="-17.942399999999992"/>
  </r>
  <r>
    <n v="3595"/>
    <s v="CA-2013-164154"/>
    <x v="0"/>
    <x v="108"/>
    <d v="2013-09-18T00:00:00"/>
    <s v="Standard Class"/>
    <x v="125"/>
    <s v="Nick Zandusky"/>
    <x v="2"/>
    <s v="United States"/>
    <x v="167"/>
    <x v="24"/>
    <n v="43615"/>
    <x v="3"/>
    <s v="OFF-ST-10002562"/>
    <x v="1"/>
    <x v="4"/>
    <s v="Staples"/>
    <n v="37.52000000000001"/>
    <n v="5"/>
    <n v="0.2"/>
    <n v="3.7519999999999989"/>
  </r>
  <r>
    <n v="3596"/>
    <s v="CA-2014-148012"/>
    <x v="3"/>
    <x v="34"/>
    <d v="2014-12-16T00:00:00"/>
    <s v="Standard Class"/>
    <x v="366"/>
    <s v="Kalyca Meade"/>
    <x v="1"/>
    <s v="United States"/>
    <x v="10"/>
    <x v="9"/>
    <n v="19143"/>
    <x v="3"/>
    <s v="OFF-AR-10004757"/>
    <x v="1"/>
    <x v="6"/>
    <s v="Crayola Colored Pencils"/>
    <n v="2.6240000000000001"/>
    <n v="1"/>
    <n v="0.2"/>
    <n v="0.42639999999999978"/>
  </r>
  <r>
    <n v="3597"/>
    <s v="CA-2011-102869"/>
    <x v="2"/>
    <x v="340"/>
    <d v="2011-09-14T00:00:00"/>
    <s v="Second Class"/>
    <x v="95"/>
    <s v="Logan Currie"/>
    <x v="0"/>
    <s v="United States"/>
    <x v="10"/>
    <x v="9"/>
    <n v="19140"/>
    <x v="3"/>
    <s v="OFF-PA-10000788"/>
    <x v="1"/>
    <x v="10"/>
    <s v="Xerox 210"/>
    <n v="15.552000000000003"/>
    <n v="3"/>
    <n v="0.2"/>
    <n v="5.4432"/>
  </r>
  <r>
    <n v="3598"/>
    <s v="CA-2011-102869"/>
    <x v="2"/>
    <x v="340"/>
    <d v="2011-09-14T00:00:00"/>
    <s v="Second Class"/>
    <x v="95"/>
    <s v="Logan Currie"/>
    <x v="0"/>
    <s v="United States"/>
    <x v="10"/>
    <x v="9"/>
    <n v="19140"/>
    <x v="3"/>
    <s v="TEC-AC-10002134"/>
    <x v="2"/>
    <x v="11"/>
    <s v="Rosewill 107 Normal Keys USB Wired Standard Keyboard"/>
    <n v="64.704000000000008"/>
    <n v="6"/>
    <n v="0.2"/>
    <n v="-4.852800000000002"/>
  </r>
  <r>
    <n v="3599"/>
    <s v="CA-2011-102869"/>
    <x v="2"/>
    <x v="340"/>
    <d v="2011-09-14T00:00:00"/>
    <s v="Second Class"/>
    <x v="95"/>
    <s v="Logan Currie"/>
    <x v="0"/>
    <s v="United States"/>
    <x v="10"/>
    <x v="9"/>
    <n v="19140"/>
    <x v="3"/>
    <s v="FUR-FU-10002456"/>
    <x v="0"/>
    <x v="5"/>
    <s v="Master Caster Door Stop, Large Neon Orange"/>
    <n v="17.472000000000001"/>
    <n v="3"/>
    <n v="0.2"/>
    <n v="5.023200000000001"/>
  </r>
  <r>
    <n v="3600"/>
    <s v="CA-2011-102869"/>
    <x v="2"/>
    <x v="340"/>
    <d v="2011-09-14T00:00:00"/>
    <s v="Second Class"/>
    <x v="95"/>
    <s v="Logan Currie"/>
    <x v="0"/>
    <s v="United States"/>
    <x v="10"/>
    <x v="9"/>
    <n v="19140"/>
    <x v="3"/>
    <s v="TEC-PH-10002549"/>
    <x v="2"/>
    <x v="7"/>
    <s v="Polycom SoundPoint IP 450 VoIP phone"/>
    <n v="135.51599999999999"/>
    <n v="1"/>
    <n v="0.4"/>
    <n v="-31.620400000000004"/>
  </r>
  <r>
    <n v="3601"/>
    <s v="CA-2014-138310"/>
    <x v="3"/>
    <x v="335"/>
    <d v="2014-07-01T00:00:00"/>
    <s v="Standard Class"/>
    <x v="413"/>
    <s v="Nora Preis"/>
    <x v="0"/>
    <s v="United States"/>
    <x v="60"/>
    <x v="22"/>
    <n v="80219"/>
    <x v="1"/>
    <s v="TEC-AC-10001990"/>
    <x v="2"/>
    <x v="11"/>
    <s v="Kensington Orbit Wireless Mobile Trackball for PC and Mac"/>
    <n v="431.92800000000005"/>
    <n v="9"/>
    <n v="0.2"/>
    <n v="64.789199999999951"/>
  </r>
  <r>
    <n v="3602"/>
    <s v="CA-2011-159835"/>
    <x v="2"/>
    <x v="664"/>
    <d v="2011-11-24T00:00:00"/>
    <s v="Standard Class"/>
    <x v="713"/>
    <s v="Randy Bradley"/>
    <x v="0"/>
    <s v="United States"/>
    <x v="10"/>
    <x v="9"/>
    <n v="19143"/>
    <x v="3"/>
    <s v="OFF-PA-10002137"/>
    <x v="1"/>
    <x v="10"/>
    <s v="Southworth 100% Résumé Paper, 24lb."/>
    <n v="12.448"/>
    <n v="2"/>
    <n v="0.2"/>
    <n v="3.8899999999999988"/>
  </r>
  <r>
    <n v="3603"/>
    <s v="CA-2011-159835"/>
    <x v="2"/>
    <x v="664"/>
    <d v="2011-11-24T00:00:00"/>
    <s v="Standard Class"/>
    <x v="713"/>
    <s v="Randy Bradley"/>
    <x v="0"/>
    <s v="United States"/>
    <x v="10"/>
    <x v="9"/>
    <n v="19143"/>
    <x v="3"/>
    <s v="FUR-CH-10004997"/>
    <x v="0"/>
    <x v="1"/>
    <s v="Hon Every-Day Series Multi-Task Chairs"/>
    <n v="657.93"/>
    <n v="5"/>
    <n v="0.3"/>
    <n v="-93.989999999999952"/>
  </r>
  <r>
    <n v="3604"/>
    <s v="CA-2014-112956"/>
    <x v="3"/>
    <x v="170"/>
    <d v="2014-08-28T00:00:00"/>
    <s v="Standard Class"/>
    <x v="274"/>
    <s v="Tracy Hopkins"/>
    <x v="2"/>
    <s v="United States"/>
    <x v="29"/>
    <x v="39"/>
    <n v="21044"/>
    <x v="3"/>
    <s v="OFF-PA-10000357"/>
    <x v="1"/>
    <x v="10"/>
    <s v="Xerox 1888"/>
    <n v="277.39999999999998"/>
    <n v="5"/>
    <n v="0"/>
    <n v="133.15199999999999"/>
  </r>
  <r>
    <n v="3605"/>
    <s v="CA-2014-112956"/>
    <x v="3"/>
    <x v="170"/>
    <d v="2014-08-28T00:00:00"/>
    <s v="Standard Class"/>
    <x v="274"/>
    <s v="Tracy Hopkins"/>
    <x v="2"/>
    <s v="United States"/>
    <x v="29"/>
    <x v="39"/>
    <n v="21044"/>
    <x v="3"/>
    <s v="FUR-FU-10003976"/>
    <x v="0"/>
    <x v="5"/>
    <s v="DAX Executive Solid Wood Document Frame, Desktop or Hang, Mahogany, 5 x 7"/>
    <n v="25.16"/>
    <n v="2"/>
    <n v="0"/>
    <n v="8.5543999999999976"/>
  </r>
  <r>
    <n v="3606"/>
    <s v="CA-2014-112956"/>
    <x v="3"/>
    <x v="170"/>
    <d v="2014-08-28T00:00:00"/>
    <s v="Standard Class"/>
    <x v="274"/>
    <s v="Tracy Hopkins"/>
    <x v="2"/>
    <s v="United States"/>
    <x v="29"/>
    <x v="39"/>
    <n v="21044"/>
    <x v="3"/>
    <s v="FUR-FU-10004960"/>
    <x v="0"/>
    <x v="5"/>
    <s v="Seth Thomas 12&quot; Clock w/ Goldtone Case"/>
    <n v="91.92"/>
    <n v="4"/>
    <n v="0"/>
    <n v="31.252800000000001"/>
  </r>
  <r>
    <n v="3607"/>
    <s v="CA-2013-119683"/>
    <x v="0"/>
    <x v="299"/>
    <d v="2013-03-17T00:00:00"/>
    <s v="Second Class"/>
    <x v="242"/>
    <s v="Clytie Kelty"/>
    <x v="0"/>
    <s v="United States"/>
    <x v="20"/>
    <x v="15"/>
    <n v="10024"/>
    <x v="3"/>
    <s v="OFF-EN-10001099"/>
    <x v="1"/>
    <x v="12"/>
    <s v="Staples"/>
    <n v="29.339999999999996"/>
    <n v="3"/>
    <n v="0"/>
    <n v="13.496399999999998"/>
  </r>
  <r>
    <n v="3608"/>
    <s v="CA-2011-163559"/>
    <x v="2"/>
    <x v="865"/>
    <d v="2011-09-28T00:00:00"/>
    <s v="Second Class"/>
    <x v="461"/>
    <s v="Shui Tom"/>
    <x v="0"/>
    <s v="United States"/>
    <x v="20"/>
    <x v="15"/>
    <n v="10035"/>
    <x v="3"/>
    <s v="OFF-BI-10002026"/>
    <x v="1"/>
    <x v="8"/>
    <s v="Avery Arch Ring Binders"/>
    <n v="139.44"/>
    <n v="3"/>
    <n v="0.2"/>
    <n v="47.060999999999993"/>
  </r>
  <r>
    <n v="3609"/>
    <s v="CA-2011-140228"/>
    <x v="2"/>
    <x v="582"/>
    <d v="2011-05-03T00:00:00"/>
    <s v="Standard Class"/>
    <x v="334"/>
    <s v="George Bell"/>
    <x v="1"/>
    <s v="United States"/>
    <x v="46"/>
    <x v="24"/>
    <n v="43055"/>
    <x v="3"/>
    <s v="OFF-LA-10001613"/>
    <x v="1"/>
    <x v="2"/>
    <s v="Avery File Folder Labels"/>
    <n v="6.911999999999999"/>
    <n v="3"/>
    <n v="0.2"/>
    <n v="2.5056000000000003"/>
  </r>
  <r>
    <n v="3610"/>
    <s v="CA-2011-140228"/>
    <x v="2"/>
    <x v="582"/>
    <d v="2011-05-03T00:00:00"/>
    <s v="Standard Class"/>
    <x v="334"/>
    <s v="George Bell"/>
    <x v="1"/>
    <s v="United States"/>
    <x v="46"/>
    <x v="24"/>
    <n v="43055"/>
    <x v="3"/>
    <s v="OFF-ST-10002214"/>
    <x v="1"/>
    <x v="4"/>
    <s v="X-Rack File for Hanging Folders"/>
    <n v="27.096"/>
    <n v="3"/>
    <n v="0.2"/>
    <n v="2.0321999999999987"/>
  </r>
  <r>
    <n v="3611"/>
    <s v="CA-2011-140228"/>
    <x v="2"/>
    <x v="582"/>
    <d v="2011-05-03T00:00:00"/>
    <s v="Standard Class"/>
    <x v="334"/>
    <s v="George Bell"/>
    <x v="1"/>
    <s v="United States"/>
    <x v="46"/>
    <x v="24"/>
    <n v="43055"/>
    <x v="3"/>
    <s v="OFF-ST-10001128"/>
    <x v="1"/>
    <x v="4"/>
    <s v="Carina Mini System Audio Rack, Model AR050B"/>
    <n v="177.56800000000001"/>
    <n v="2"/>
    <n v="0.2"/>
    <n v="-37.733199999999989"/>
  </r>
  <r>
    <n v="3612"/>
    <s v="US-2013-131674"/>
    <x v="0"/>
    <x v="896"/>
    <d v="2013-12-02T00:00:00"/>
    <s v="Second Class"/>
    <x v="714"/>
    <s v="Nick Crebassa"/>
    <x v="1"/>
    <s v="United States"/>
    <x v="61"/>
    <x v="5"/>
    <n v="75217"/>
    <x v="2"/>
    <s v="TEC-AC-10004864"/>
    <x v="2"/>
    <x v="11"/>
    <s v="Memorex Micro Travel Drive 32 GB"/>
    <n v="58.415999999999997"/>
    <n v="2"/>
    <n v="0.2"/>
    <n v="16.794600000000003"/>
  </r>
  <r>
    <n v="3613"/>
    <s v="CA-2012-110093"/>
    <x v="1"/>
    <x v="155"/>
    <d v="2012-12-08T00:00:00"/>
    <s v="Standard Class"/>
    <x v="437"/>
    <s v="Alejandro Ballentine"/>
    <x v="2"/>
    <s v="United States"/>
    <x v="10"/>
    <x v="9"/>
    <n v="19134"/>
    <x v="3"/>
    <s v="OFF-PA-10000174"/>
    <x v="1"/>
    <x v="10"/>
    <s v="Message Book, Wirebound, Four 5 1/2&quot; X 4&quot; Forms/Pg., 200 Dupl. Sets/Book"/>
    <n v="16.448"/>
    <n v="2"/>
    <n v="0.2"/>
    <n v="5.5511999999999979"/>
  </r>
  <r>
    <n v="3614"/>
    <s v="CA-2012-110093"/>
    <x v="1"/>
    <x v="155"/>
    <d v="2012-12-08T00:00:00"/>
    <s v="Standard Class"/>
    <x v="437"/>
    <s v="Alejandro Ballentine"/>
    <x v="2"/>
    <s v="United States"/>
    <x v="10"/>
    <x v="9"/>
    <n v="19134"/>
    <x v="3"/>
    <s v="TEC-AC-10000171"/>
    <x v="2"/>
    <x v="11"/>
    <s v="Verbatim 25 GB 6x Blu-ray Single Layer Recordable Disc, 25/Pack"/>
    <n v="36.783999999999999"/>
    <n v="2"/>
    <n v="0.2"/>
    <n v="10.5754"/>
  </r>
  <r>
    <n v="3615"/>
    <s v="CA-2014-112529"/>
    <x v="3"/>
    <x v="123"/>
    <d v="2014-11-22T00:00:00"/>
    <s v="First Class"/>
    <x v="34"/>
    <s v="Stewart Carmichael"/>
    <x v="1"/>
    <s v="United States"/>
    <x v="52"/>
    <x v="5"/>
    <n v="78207"/>
    <x v="2"/>
    <s v="FUR-TA-10002622"/>
    <x v="0"/>
    <x v="3"/>
    <s v="Bush Andora Conference Table, Maple/Graphite Gray Finish"/>
    <n v="718.11599999999987"/>
    <n v="6"/>
    <n v="0.3"/>
    <n v="-71.811599999999999"/>
  </r>
  <r>
    <n v="3616"/>
    <s v="CA-2014-112529"/>
    <x v="3"/>
    <x v="123"/>
    <d v="2014-11-22T00:00:00"/>
    <s v="First Class"/>
    <x v="34"/>
    <s v="Stewart Carmichael"/>
    <x v="1"/>
    <s v="United States"/>
    <x v="52"/>
    <x v="5"/>
    <n v="78207"/>
    <x v="2"/>
    <s v="OFF-AR-10001915"/>
    <x v="1"/>
    <x v="6"/>
    <s v="Peel-Off China Markers"/>
    <n v="31.776"/>
    <n v="4"/>
    <n v="0.2"/>
    <n v="8.7384000000000022"/>
  </r>
  <r>
    <n v="3617"/>
    <s v="CA-2013-154536"/>
    <x v="0"/>
    <x v="64"/>
    <d v="2013-09-10T00:00:00"/>
    <s v="Standard Class"/>
    <x v="209"/>
    <s v="Jasper Cacioppo"/>
    <x v="0"/>
    <s v="United States"/>
    <x v="10"/>
    <x v="9"/>
    <n v="19120"/>
    <x v="3"/>
    <s v="OFF-BI-10004410"/>
    <x v="1"/>
    <x v="8"/>
    <s v="C-Line Peel &amp; Stick Add-On Filing Pockets, 8-3/4 x 5-1/8, 10/Pack"/>
    <n v="9.5550000000000015"/>
    <n v="5"/>
    <n v="0.7"/>
    <n v="-7.3254999999999981"/>
  </r>
  <r>
    <n v="3618"/>
    <s v="CA-2014-141929"/>
    <x v="3"/>
    <x v="507"/>
    <d v="2014-09-09T00:00:00"/>
    <s v="Standard Class"/>
    <x v="267"/>
    <s v="Ralph Arnett"/>
    <x v="0"/>
    <s v="United States"/>
    <x v="1"/>
    <x v="1"/>
    <n v="90004"/>
    <x v="1"/>
    <s v="OFF-BI-10004632"/>
    <x v="1"/>
    <x v="8"/>
    <s v="Ibico Hi-Tech Manual Binding System"/>
    <n v="487.98400000000004"/>
    <n v="2"/>
    <n v="0.2"/>
    <n v="152.49499999999998"/>
  </r>
  <r>
    <n v="3619"/>
    <s v="CA-2014-141929"/>
    <x v="3"/>
    <x v="507"/>
    <d v="2014-09-09T00:00:00"/>
    <s v="Standard Class"/>
    <x v="267"/>
    <s v="Ralph Arnett"/>
    <x v="0"/>
    <s v="United States"/>
    <x v="1"/>
    <x v="1"/>
    <n v="90004"/>
    <x v="1"/>
    <s v="TEC-PH-10002185"/>
    <x v="2"/>
    <x v="7"/>
    <s v="QVS USB Car Charger 2-Port 2.1Amp for iPod/iPhone/iPad/iPad 2/iPad 3"/>
    <n v="5.5600000000000005"/>
    <n v="1"/>
    <n v="0.2"/>
    <n v="1.7374999999999998"/>
  </r>
  <r>
    <n v="3620"/>
    <s v="CA-2014-141929"/>
    <x v="3"/>
    <x v="507"/>
    <d v="2014-09-09T00:00:00"/>
    <s v="Standard Class"/>
    <x v="267"/>
    <s v="Ralph Arnett"/>
    <x v="0"/>
    <s v="United States"/>
    <x v="1"/>
    <x v="1"/>
    <n v="90004"/>
    <x v="1"/>
    <s v="OFF-ST-10002974"/>
    <x v="1"/>
    <x v="4"/>
    <s v="Trav-L-File Heavy-Duty Shuttle II, Black"/>
    <n v="217.85"/>
    <n v="5"/>
    <n v="0"/>
    <n v="65.35499999999999"/>
  </r>
  <r>
    <n v="3621"/>
    <s v="CA-2013-109743"/>
    <x v="0"/>
    <x v="897"/>
    <d v="2013-09-30T00:00:00"/>
    <s v="Standard Class"/>
    <x v="64"/>
    <s v="Sally Hughsby"/>
    <x v="1"/>
    <s v="United States"/>
    <x v="214"/>
    <x v="18"/>
    <n v="37167"/>
    <x v="0"/>
    <s v="OFF-AR-10003727"/>
    <x v="1"/>
    <x v="6"/>
    <s v="Berol Giant Pencil Sharpener"/>
    <n v="40.775999999999996"/>
    <n v="3"/>
    <n v="0.2"/>
    <n v="4.5872999999999937"/>
  </r>
  <r>
    <n v="3622"/>
    <s v="CA-2013-109743"/>
    <x v="0"/>
    <x v="897"/>
    <d v="2013-09-30T00:00:00"/>
    <s v="Standard Class"/>
    <x v="64"/>
    <s v="Sally Hughsby"/>
    <x v="1"/>
    <s v="United States"/>
    <x v="214"/>
    <x v="18"/>
    <n v="37167"/>
    <x v="0"/>
    <s v="TEC-PH-10004071"/>
    <x v="2"/>
    <x v="7"/>
    <s v="PayAnywhere Card Reader"/>
    <n v="63.936000000000007"/>
    <n v="8"/>
    <n v="0.2"/>
    <n v="5.5944000000000003"/>
  </r>
  <r>
    <n v="3623"/>
    <s v="CA-2011-159184"/>
    <x v="2"/>
    <x v="80"/>
    <d v="2011-09-19T00:00:00"/>
    <s v="Standard Class"/>
    <x v="547"/>
    <s v="John Castell"/>
    <x v="0"/>
    <s v="United States"/>
    <x v="203"/>
    <x v="32"/>
    <n v="31204"/>
    <x v="0"/>
    <s v="FUR-FU-10002878"/>
    <x v="0"/>
    <x v="5"/>
    <s v="Seth Thomas 14&quot; Day/Date Wall Clock"/>
    <n v="142.4"/>
    <n v="5"/>
    <n v="0"/>
    <n v="52.688000000000002"/>
  </r>
  <r>
    <n v="3624"/>
    <s v="CA-2011-159184"/>
    <x v="2"/>
    <x v="80"/>
    <d v="2011-09-19T00:00:00"/>
    <s v="Standard Class"/>
    <x v="547"/>
    <s v="John Castell"/>
    <x v="0"/>
    <s v="United States"/>
    <x v="203"/>
    <x v="32"/>
    <n v="31204"/>
    <x v="0"/>
    <s v="OFF-BI-10001890"/>
    <x v="1"/>
    <x v="8"/>
    <s v="Avery Poly Binder Pockets"/>
    <n v="7.16"/>
    <n v="2"/>
    <n v="0"/>
    <n v="3.4367999999999999"/>
  </r>
  <r>
    <n v="3625"/>
    <s v="CA-2014-113530"/>
    <x v="3"/>
    <x v="240"/>
    <d v="2014-05-22T00:00:00"/>
    <s v="Second Class"/>
    <x v="604"/>
    <s v="Becky Castell"/>
    <x v="2"/>
    <s v="United States"/>
    <x v="8"/>
    <x v="1"/>
    <n v="94109"/>
    <x v="1"/>
    <s v="FUR-CH-10002647"/>
    <x v="0"/>
    <x v="1"/>
    <s v="Situations Contoured Folding Chairs, 4/Set"/>
    <n v="681.40800000000013"/>
    <n v="12"/>
    <n v="0.2"/>
    <n v="42.588000000000022"/>
  </r>
  <r>
    <n v="3626"/>
    <s v="CA-2014-113530"/>
    <x v="3"/>
    <x v="240"/>
    <d v="2014-05-22T00:00:00"/>
    <s v="Second Class"/>
    <x v="604"/>
    <s v="Becky Castell"/>
    <x v="2"/>
    <s v="United States"/>
    <x v="8"/>
    <x v="1"/>
    <n v="94109"/>
    <x v="1"/>
    <s v="OFF-AR-10001315"/>
    <x v="1"/>
    <x v="6"/>
    <s v="Newell 310"/>
    <n v="3.52"/>
    <n v="2"/>
    <n v="0"/>
    <n v="1.0207999999999999"/>
  </r>
  <r>
    <n v="3627"/>
    <s v="CA-2014-113530"/>
    <x v="3"/>
    <x v="240"/>
    <d v="2014-05-22T00:00:00"/>
    <s v="Second Class"/>
    <x v="604"/>
    <s v="Becky Castell"/>
    <x v="2"/>
    <s v="United States"/>
    <x v="8"/>
    <x v="1"/>
    <n v="94109"/>
    <x v="1"/>
    <s v="OFF-AR-10000122"/>
    <x v="1"/>
    <x v="6"/>
    <s v="Newell 314"/>
    <n v="5.58"/>
    <n v="1"/>
    <n v="0"/>
    <n v="1.3949999999999996"/>
  </r>
  <r>
    <n v="3628"/>
    <s v="CA-2014-113530"/>
    <x v="3"/>
    <x v="240"/>
    <d v="2014-05-22T00:00:00"/>
    <s v="Second Class"/>
    <x v="604"/>
    <s v="Becky Castell"/>
    <x v="2"/>
    <s v="United States"/>
    <x v="8"/>
    <x v="1"/>
    <n v="94109"/>
    <x v="1"/>
    <s v="TEC-AC-10001465"/>
    <x v="2"/>
    <x v="11"/>
    <s v="SanDisk Cruzer 64 GB USB Flash Drive"/>
    <n v="36.32"/>
    <n v="1"/>
    <n v="0"/>
    <n v="10.895999999999997"/>
  </r>
  <r>
    <n v="3629"/>
    <s v="CA-2011-169726"/>
    <x v="2"/>
    <x v="128"/>
    <d v="2011-08-13T00:00:00"/>
    <s v="Standard Class"/>
    <x v="98"/>
    <s v="Joseph Holt"/>
    <x v="0"/>
    <s v="United States"/>
    <x v="4"/>
    <x v="4"/>
    <n v="98103"/>
    <x v="1"/>
    <s v="OFF-BI-10004600"/>
    <x v="1"/>
    <x v="8"/>
    <s v="Ibico Ibimaster 300 Manual Binding System"/>
    <n v="2060.7440000000001"/>
    <n v="7"/>
    <n v="0.2"/>
    <n v="643.98249999999996"/>
  </r>
  <r>
    <n v="3630"/>
    <s v="CA-2014-155957"/>
    <x v="3"/>
    <x v="200"/>
    <d v="2014-12-01T00:00:00"/>
    <s v="Standard Class"/>
    <x v="566"/>
    <s v="Corey Catlett"/>
    <x v="1"/>
    <s v="United States"/>
    <x v="38"/>
    <x v="24"/>
    <n v="43229"/>
    <x v="3"/>
    <s v="OFF-AP-10002082"/>
    <x v="1"/>
    <x v="9"/>
    <s v="Holmes HEPA Air Purifier"/>
    <n v="52.272000000000006"/>
    <n v="3"/>
    <n v="0.2"/>
    <n v="9.8009999999999984"/>
  </r>
  <r>
    <n v="3631"/>
    <s v="CA-2014-155957"/>
    <x v="3"/>
    <x v="200"/>
    <d v="2014-12-01T00:00:00"/>
    <s v="Standard Class"/>
    <x v="566"/>
    <s v="Corey Catlett"/>
    <x v="1"/>
    <s v="United States"/>
    <x v="38"/>
    <x v="24"/>
    <n v="43229"/>
    <x v="3"/>
    <s v="OFF-AP-10004708"/>
    <x v="1"/>
    <x v="9"/>
    <s v="Fellowes Superior 10 Outlet Split Surge Protector"/>
    <n v="213.13600000000002"/>
    <n v="7"/>
    <n v="0.2"/>
    <n v="23.977799999999988"/>
  </r>
  <r>
    <n v="3632"/>
    <s v="CA-2014-132178"/>
    <x v="3"/>
    <x v="898"/>
    <d v="2014-05-09T00:00:00"/>
    <s v="Second Class"/>
    <x v="715"/>
    <s v="Darren Budd"/>
    <x v="1"/>
    <s v="United States"/>
    <x v="1"/>
    <x v="1"/>
    <n v="90004"/>
    <x v="1"/>
    <s v="OFF-ST-10000464"/>
    <x v="1"/>
    <x v="4"/>
    <s v="Multi-Use Personal File Cart and Caster Set, Three Stacking Bins"/>
    <n v="69.52"/>
    <n v="2"/>
    <n v="0"/>
    <n v="19.465600000000002"/>
  </r>
  <r>
    <n v="3633"/>
    <s v="CA-2014-132178"/>
    <x v="3"/>
    <x v="898"/>
    <d v="2014-05-09T00:00:00"/>
    <s v="Second Class"/>
    <x v="715"/>
    <s v="Darren Budd"/>
    <x v="1"/>
    <s v="United States"/>
    <x v="1"/>
    <x v="1"/>
    <n v="90004"/>
    <x v="1"/>
    <s v="OFF-ST-10000025"/>
    <x v="1"/>
    <x v="4"/>
    <s v="Fellowes Stor/Drawer Steel Plus Storage Drawers"/>
    <n v="763.44"/>
    <n v="8"/>
    <n v="0"/>
    <n v="45.80639999999994"/>
  </r>
  <r>
    <n v="3634"/>
    <s v="CA-2013-145177"/>
    <x v="0"/>
    <x v="338"/>
    <d v="2013-11-15T00:00:00"/>
    <s v="Standard Class"/>
    <x v="452"/>
    <s v="Paul Prost"/>
    <x v="2"/>
    <s v="United States"/>
    <x v="24"/>
    <x v="24"/>
    <n v="45503"/>
    <x v="3"/>
    <s v="OFF-LA-10001613"/>
    <x v="1"/>
    <x v="2"/>
    <s v="Avery File Folder Labels"/>
    <n v="9.2159999999999993"/>
    <n v="4"/>
    <n v="0.2"/>
    <n v="3.3408000000000002"/>
  </r>
  <r>
    <n v="3635"/>
    <s v="CA-2013-145177"/>
    <x v="0"/>
    <x v="338"/>
    <d v="2013-11-15T00:00:00"/>
    <s v="Standard Class"/>
    <x v="452"/>
    <s v="Paul Prost"/>
    <x v="2"/>
    <s v="United States"/>
    <x v="24"/>
    <x v="24"/>
    <n v="45503"/>
    <x v="3"/>
    <s v="TEC-PH-10000376"/>
    <x v="2"/>
    <x v="7"/>
    <s v="Square Credit Card Reader"/>
    <n v="41.957999999999998"/>
    <n v="7"/>
    <n v="0.4"/>
    <n v="-9.7901999999999987"/>
  </r>
  <r>
    <n v="3636"/>
    <s v="CA-2013-145177"/>
    <x v="0"/>
    <x v="338"/>
    <d v="2013-11-15T00:00:00"/>
    <s v="Standard Class"/>
    <x v="452"/>
    <s v="Paul Prost"/>
    <x v="2"/>
    <s v="United States"/>
    <x v="24"/>
    <x v="24"/>
    <n v="45503"/>
    <x v="3"/>
    <s v="OFF-PA-10004039"/>
    <x v="1"/>
    <x v="10"/>
    <s v="Xerox 1882"/>
    <n v="89.567999999999998"/>
    <n v="2"/>
    <n v="0.2"/>
    <n v="32.468400000000003"/>
  </r>
  <r>
    <n v="3637"/>
    <s v="CA-2013-145177"/>
    <x v="0"/>
    <x v="338"/>
    <d v="2013-11-15T00:00:00"/>
    <s v="Standard Class"/>
    <x v="452"/>
    <s v="Paul Prost"/>
    <x v="2"/>
    <s v="United States"/>
    <x v="24"/>
    <x v="24"/>
    <n v="45503"/>
    <x v="3"/>
    <s v="OFF-PA-10001776"/>
    <x v="1"/>
    <x v="10"/>
    <s v="Wirebound Message Books, Four 2 3/4&quot; x 5&quot; Forms per Page, 600 Sets per Book"/>
    <n v="22.248000000000001"/>
    <n v="3"/>
    <n v="0.2"/>
    <n v="7.5086999999999984"/>
  </r>
  <r>
    <n v="3638"/>
    <s v="CA-2013-145177"/>
    <x v="0"/>
    <x v="338"/>
    <d v="2013-11-15T00:00:00"/>
    <s v="Standard Class"/>
    <x v="452"/>
    <s v="Paul Prost"/>
    <x v="2"/>
    <s v="United States"/>
    <x v="24"/>
    <x v="24"/>
    <n v="45503"/>
    <x v="3"/>
    <s v="OFF-AP-10002457"/>
    <x v="1"/>
    <x v="9"/>
    <s v="Eureka The Boss Plus 12-Amp Hard Box Upright Vacuum, Red"/>
    <n v="334.88000000000005"/>
    <n v="4"/>
    <n v="0.2"/>
    <n v="29.301999999999978"/>
  </r>
  <r>
    <n v="3639"/>
    <s v="CA-2013-145177"/>
    <x v="0"/>
    <x v="338"/>
    <d v="2013-11-15T00:00:00"/>
    <s v="Standard Class"/>
    <x v="452"/>
    <s v="Paul Prost"/>
    <x v="2"/>
    <s v="United States"/>
    <x v="24"/>
    <x v="24"/>
    <n v="45503"/>
    <x v="3"/>
    <s v="FUR-FU-10000758"/>
    <x v="0"/>
    <x v="5"/>
    <s v="DAX Natural Wood-Tone Poster Frame"/>
    <n v="148.28800000000001"/>
    <n v="7"/>
    <n v="0.2"/>
    <n v="29.657599999999988"/>
  </r>
  <r>
    <n v="3640"/>
    <s v="CA-2013-145177"/>
    <x v="0"/>
    <x v="338"/>
    <d v="2013-11-15T00:00:00"/>
    <s v="Standard Class"/>
    <x v="452"/>
    <s v="Paul Prost"/>
    <x v="2"/>
    <s v="United States"/>
    <x v="24"/>
    <x v="24"/>
    <n v="45503"/>
    <x v="3"/>
    <s v="OFF-PA-10000682"/>
    <x v="1"/>
    <x v="10"/>
    <s v="Xerox 1924"/>
    <n v="4.6240000000000006"/>
    <n v="1"/>
    <n v="0.2"/>
    <n v="1.6762000000000001"/>
  </r>
  <r>
    <n v="3641"/>
    <s v="CA-2013-145177"/>
    <x v="0"/>
    <x v="338"/>
    <d v="2013-11-15T00:00:00"/>
    <s v="Standard Class"/>
    <x v="452"/>
    <s v="Paul Prost"/>
    <x v="2"/>
    <s v="United States"/>
    <x v="24"/>
    <x v="24"/>
    <n v="45503"/>
    <x v="3"/>
    <s v="TEC-AC-10002550"/>
    <x v="2"/>
    <x v="11"/>
    <s v="Memorex 25GB 6X Branded Blu-Ray Recordable Disc, 30/Pack"/>
    <n v="178.92000000000002"/>
    <n v="7"/>
    <n v="0.2"/>
    <n v="-29.074500000000008"/>
  </r>
  <r>
    <n v="3642"/>
    <s v="CA-2013-145177"/>
    <x v="0"/>
    <x v="338"/>
    <d v="2013-11-15T00:00:00"/>
    <s v="Standard Class"/>
    <x v="452"/>
    <s v="Paul Prost"/>
    <x v="2"/>
    <s v="United States"/>
    <x v="24"/>
    <x v="24"/>
    <n v="45503"/>
    <x v="3"/>
    <s v="OFF-BI-10002082"/>
    <x v="1"/>
    <x v="8"/>
    <s v="GBC Twin Loop Wire Binding Elements"/>
    <n v="69.888000000000005"/>
    <n v="7"/>
    <n v="0.7"/>
    <n v="-46.591999999999999"/>
  </r>
  <r>
    <n v="3643"/>
    <s v="CA-2011-156594"/>
    <x v="2"/>
    <x v="414"/>
    <d v="2011-12-23T00:00:00"/>
    <s v="Second Class"/>
    <x v="266"/>
    <s v="Michael Chen"/>
    <x v="0"/>
    <s v="United States"/>
    <x v="1"/>
    <x v="1"/>
    <n v="90008"/>
    <x v="1"/>
    <s v="OFF-BI-10004632"/>
    <x v="1"/>
    <x v="8"/>
    <s v="Ibico Hi-Tech Manual Binding System"/>
    <n v="487.98400000000004"/>
    <n v="2"/>
    <n v="0.2"/>
    <n v="152.49499999999998"/>
  </r>
  <r>
    <n v="3644"/>
    <s v="CA-2011-156594"/>
    <x v="2"/>
    <x v="414"/>
    <d v="2011-12-23T00:00:00"/>
    <s v="Second Class"/>
    <x v="266"/>
    <s v="Michael Chen"/>
    <x v="0"/>
    <s v="United States"/>
    <x v="1"/>
    <x v="1"/>
    <n v="90008"/>
    <x v="1"/>
    <s v="OFF-AR-10001725"/>
    <x v="1"/>
    <x v="6"/>
    <s v="Boston Home &amp; Office Model 2000 Electric Pencil Sharpeners"/>
    <n v="47.3"/>
    <n v="2"/>
    <n v="0"/>
    <n v="12.298000000000002"/>
  </r>
  <r>
    <n v="3645"/>
    <s v="CA-2011-156594"/>
    <x v="2"/>
    <x v="414"/>
    <d v="2011-12-23T00:00:00"/>
    <s v="Second Class"/>
    <x v="266"/>
    <s v="Michael Chen"/>
    <x v="0"/>
    <s v="United States"/>
    <x v="1"/>
    <x v="1"/>
    <n v="90008"/>
    <x v="1"/>
    <s v="OFF-AR-10004269"/>
    <x v="1"/>
    <x v="6"/>
    <s v="Newell 31"/>
    <n v="4.13"/>
    <n v="1"/>
    <n v="0"/>
    <n v="1.1564000000000001"/>
  </r>
  <r>
    <n v="3646"/>
    <s v="CA-2011-156594"/>
    <x v="2"/>
    <x v="414"/>
    <d v="2011-12-23T00:00:00"/>
    <s v="Second Class"/>
    <x v="266"/>
    <s v="Michael Chen"/>
    <x v="0"/>
    <s v="United States"/>
    <x v="1"/>
    <x v="1"/>
    <n v="90008"/>
    <x v="1"/>
    <s v="OFF-BI-10003007"/>
    <x v="1"/>
    <x v="8"/>
    <s v="Premium Transparent Presentation Covers, No Pattern/Clear, 8 1/2&quot; x 11&quot;"/>
    <n v="155.12"/>
    <n v="5"/>
    <n v="0.2"/>
    <n v="50.413999999999987"/>
  </r>
  <r>
    <n v="3647"/>
    <s v="CA-2011-146528"/>
    <x v="2"/>
    <x v="739"/>
    <d v="2011-07-27T00:00:00"/>
    <s v="Second Class"/>
    <x v="665"/>
    <s v="Vicky Freymann"/>
    <x v="2"/>
    <s v="United States"/>
    <x v="1"/>
    <x v="1"/>
    <n v="90045"/>
    <x v="1"/>
    <s v="OFF-PA-10002195"/>
    <x v="1"/>
    <x v="10"/>
    <s v="Xerox 1966"/>
    <n v="6.48"/>
    <n v="1"/>
    <n v="0"/>
    <n v="3.1752000000000002"/>
  </r>
  <r>
    <n v="3648"/>
    <s v="CA-2011-146528"/>
    <x v="2"/>
    <x v="739"/>
    <d v="2011-07-27T00:00:00"/>
    <s v="Second Class"/>
    <x v="665"/>
    <s v="Vicky Freymann"/>
    <x v="2"/>
    <s v="United States"/>
    <x v="1"/>
    <x v="1"/>
    <n v="90045"/>
    <x v="1"/>
    <s v="OFF-SU-10002522"/>
    <x v="1"/>
    <x v="14"/>
    <s v="Acme Kleen Earth Office Shears"/>
    <n v="15.52"/>
    <n v="4"/>
    <n v="0"/>
    <n v="4.5007999999999981"/>
  </r>
  <r>
    <n v="3649"/>
    <s v="CA-2012-168459"/>
    <x v="1"/>
    <x v="6"/>
    <d v="2012-11-27T00:00:00"/>
    <s v="Standard Class"/>
    <x v="507"/>
    <s v="Marc Crier"/>
    <x v="0"/>
    <s v="United States"/>
    <x v="26"/>
    <x v="18"/>
    <n v="38109"/>
    <x v="0"/>
    <s v="OFF-BI-10003712"/>
    <x v="1"/>
    <x v="8"/>
    <s v="Acco Pressboard Covers with Storage Hooks, 14 7/8&quot; x 11&quot;, Light Blue"/>
    <n v="2.9460000000000006"/>
    <n v="2"/>
    <n v="0.7"/>
    <n v="-2.0621999999999998"/>
  </r>
  <r>
    <n v="3650"/>
    <s v="CA-2012-168459"/>
    <x v="1"/>
    <x v="6"/>
    <d v="2012-11-27T00:00:00"/>
    <s v="Standard Class"/>
    <x v="507"/>
    <s v="Marc Crier"/>
    <x v="0"/>
    <s v="United States"/>
    <x v="26"/>
    <x v="18"/>
    <n v="38109"/>
    <x v="0"/>
    <s v="OFF-FA-10004854"/>
    <x v="1"/>
    <x v="13"/>
    <s v="Vinyl Coated Wire Paper Clips in Organizer Box, 800/Box"/>
    <n v="55.104000000000006"/>
    <n v="6"/>
    <n v="0.2"/>
    <n v="18.597599999999993"/>
  </r>
  <r>
    <n v="3651"/>
    <s v="CA-2014-109960"/>
    <x v="3"/>
    <x v="34"/>
    <d v="2014-12-12T00:00:00"/>
    <s v="Second Class"/>
    <x v="203"/>
    <s v="Dean Braden"/>
    <x v="0"/>
    <s v="United States"/>
    <x v="66"/>
    <x v="12"/>
    <n v="48234"/>
    <x v="2"/>
    <s v="TEC-AC-10004859"/>
    <x v="2"/>
    <x v="11"/>
    <s v="Maxell Pro 80 Minute CD-R, 10/Pack"/>
    <n v="104.88"/>
    <n v="6"/>
    <n v="0"/>
    <n v="41.952000000000005"/>
  </r>
  <r>
    <n v="3652"/>
    <s v="CA-2014-109960"/>
    <x v="3"/>
    <x v="34"/>
    <d v="2014-12-12T00:00:00"/>
    <s v="Second Class"/>
    <x v="203"/>
    <s v="Dean Braden"/>
    <x v="0"/>
    <s v="United States"/>
    <x v="66"/>
    <x v="12"/>
    <n v="48234"/>
    <x v="2"/>
    <s v="OFF-AR-10001860"/>
    <x v="1"/>
    <x v="6"/>
    <s v="BIC Liqua Brite Liner"/>
    <n v="34.700000000000003"/>
    <n v="5"/>
    <n v="0"/>
    <n v="12.492000000000001"/>
  </r>
  <r>
    <n v="3653"/>
    <s v="CA-2014-109960"/>
    <x v="3"/>
    <x v="34"/>
    <d v="2014-12-12T00:00:00"/>
    <s v="Second Class"/>
    <x v="203"/>
    <s v="Dean Braden"/>
    <x v="0"/>
    <s v="United States"/>
    <x v="66"/>
    <x v="12"/>
    <n v="48234"/>
    <x v="2"/>
    <s v="OFF-BI-10001636"/>
    <x v="1"/>
    <x v="8"/>
    <s v="Ibico Plastic and Wire Spiral Binding Combs"/>
    <n v="33.72"/>
    <n v="4"/>
    <n v="0"/>
    <n v="15.511199999999999"/>
  </r>
  <r>
    <n v="3654"/>
    <s v="CA-2014-109960"/>
    <x v="3"/>
    <x v="34"/>
    <d v="2014-12-12T00:00:00"/>
    <s v="Second Class"/>
    <x v="203"/>
    <s v="Dean Braden"/>
    <x v="0"/>
    <s v="United States"/>
    <x v="66"/>
    <x v="12"/>
    <n v="48234"/>
    <x v="2"/>
    <s v="OFF-PA-10000349"/>
    <x v="1"/>
    <x v="10"/>
    <s v="Staples"/>
    <n v="14.940000000000001"/>
    <n v="3"/>
    <n v="0"/>
    <n v="7.0218000000000007"/>
  </r>
  <r>
    <n v="3655"/>
    <s v="CA-2014-133004"/>
    <x v="3"/>
    <x v="515"/>
    <d v="2014-09-06T00:00:00"/>
    <s v="Standard Class"/>
    <x v="219"/>
    <s v="Ashley Jarboe"/>
    <x v="0"/>
    <s v="United States"/>
    <x v="104"/>
    <x v="14"/>
    <n v="46226"/>
    <x v="2"/>
    <s v="OFF-AP-10002439"/>
    <x v="1"/>
    <x v="9"/>
    <s v="Tripp Lite Isotel 8 Ultra 8 Outlet Metal Surge"/>
    <n v="638.73"/>
    <n v="9"/>
    <n v="0"/>
    <n v="166.06979999999999"/>
  </r>
  <r>
    <n v="3656"/>
    <s v="CA-2014-168102"/>
    <x v="3"/>
    <x v="558"/>
    <d v="2014-05-01T00:00:00"/>
    <s v="Standard Class"/>
    <x v="291"/>
    <s v="Christine Phan"/>
    <x v="1"/>
    <s v="United States"/>
    <x v="108"/>
    <x v="2"/>
    <n v="32216"/>
    <x v="0"/>
    <s v="OFF-ST-10001370"/>
    <x v="1"/>
    <x v="4"/>
    <s v="Sensible Storage WireTech Storage Systems"/>
    <n v="113.56800000000001"/>
    <n v="2"/>
    <n v="0.2"/>
    <n v="-21.294000000000018"/>
  </r>
  <r>
    <n v="3657"/>
    <s v="CA-2014-158036"/>
    <x v="3"/>
    <x v="565"/>
    <d v="2014-09-15T00:00:00"/>
    <s v="Standard Class"/>
    <x v="587"/>
    <s v="Dorothy Badders"/>
    <x v="1"/>
    <s v="United States"/>
    <x v="65"/>
    <x v="24"/>
    <n v="43017"/>
    <x v="3"/>
    <s v="TEC-AC-10002558"/>
    <x v="2"/>
    <x v="11"/>
    <s v="Imation Swivel Flash Drive USB flash drive - 8 GB"/>
    <n v="9.0960000000000001"/>
    <n v="1"/>
    <n v="0.2"/>
    <n v="1.7054999999999998"/>
  </r>
  <r>
    <n v="3658"/>
    <s v="CA-2012-128083"/>
    <x v="1"/>
    <x v="899"/>
    <d v="2012-03-17T00:00:00"/>
    <s v="Standard Class"/>
    <x v="494"/>
    <s v="Edward Becker"/>
    <x v="1"/>
    <s v="United States"/>
    <x v="369"/>
    <x v="2"/>
    <n v="33317"/>
    <x v="0"/>
    <s v="OFF-EN-10004030"/>
    <x v="1"/>
    <x v="12"/>
    <s v="Convenience Packs of Business Envelopes"/>
    <n v="8.6880000000000006"/>
    <n v="3"/>
    <n v="0.2"/>
    <n v="2.9322000000000004"/>
  </r>
  <r>
    <n v="3659"/>
    <s v="CA-2012-128083"/>
    <x v="1"/>
    <x v="899"/>
    <d v="2012-03-17T00:00:00"/>
    <s v="Standard Class"/>
    <x v="494"/>
    <s v="Edward Becker"/>
    <x v="1"/>
    <s v="United States"/>
    <x v="369"/>
    <x v="2"/>
    <n v="33317"/>
    <x v="0"/>
    <s v="FUR-FU-10003194"/>
    <x v="0"/>
    <x v="5"/>
    <s v="Eldon Expressions Desk Accessory, Wood Pencil Holder, Oak"/>
    <n v="30.880000000000003"/>
    <n v="4"/>
    <n v="0.2"/>
    <n v="3.8599999999999977"/>
  </r>
  <r>
    <n v="3660"/>
    <s v="CA-2012-128083"/>
    <x v="1"/>
    <x v="899"/>
    <d v="2012-03-17T00:00:00"/>
    <s v="Standard Class"/>
    <x v="494"/>
    <s v="Edward Becker"/>
    <x v="1"/>
    <s v="United States"/>
    <x v="369"/>
    <x v="2"/>
    <n v="33317"/>
    <x v="0"/>
    <s v="FUR-FU-10001731"/>
    <x v="0"/>
    <x v="5"/>
    <s v="Acrylic Self-Standing Desk Frames"/>
    <n v="6.4080000000000004"/>
    <n v="3"/>
    <n v="0.2"/>
    <n v="1.4418"/>
  </r>
  <r>
    <n v="3661"/>
    <s v="CA-2013-161676"/>
    <x v="0"/>
    <x v="427"/>
    <d v="2013-07-24T00:00:00"/>
    <s v="Standard Class"/>
    <x v="687"/>
    <s v="Jennifer Patt"/>
    <x v="1"/>
    <s v="United States"/>
    <x v="220"/>
    <x v="16"/>
    <n v="85301"/>
    <x v="1"/>
    <s v="OFF-SU-10004782"/>
    <x v="1"/>
    <x v="14"/>
    <s v="Elite 5&quot; Scissors"/>
    <n v="33.799999999999997"/>
    <n v="5"/>
    <n v="0.2"/>
    <n v="4.2249999999999979"/>
  </r>
  <r>
    <n v="3662"/>
    <s v="CA-2013-155005"/>
    <x v="0"/>
    <x v="900"/>
    <d v="2013-06-16T00:00:00"/>
    <s v="Second Class"/>
    <x v="337"/>
    <s v="Sample Company A"/>
    <x v="2"/>
    <s v="United States"/>
    <x v="25"/>
    <x v="12"/>
    <n v="49201"/>
    <x v="2"/>
    <s v="TEC-PH-10003484"/>
    <x v="2"/>
    <x v="7"/>
    <s v="Ooma Telo VoIP Home Phone System"/>
    <n v="377.96999999999997"/>
    <n v="3"/>
    <n v="0"/>
    <n v="94.492500000000007"/>
  </r>
  <r>
    <n v="3663"/>
    <s v="US-2014-129777"/>
    <x v="3"/>
    <x v="445"/>
    <d v="2014-07-10T00:00:00"/>
    <s v="Standard Class"/>
    <x v="86"/>
    <s v="Frank Merwin"/>
    <x v="2"/>
    <s v="United States"/>
    <x v="94"/>
    <x v="31"/>
    <n v="2169"/>
    <x v="3"/>
    <s v="TEC-AC-10003590"/>
    <x v="2"/>
    <x v="11"/>
    <s v="TRENDnet 56K USB 2.0 Phone, Internet and Fax Modem"/>
    <n v="258.89999999999998"/>
    <n v="10"/>
    <n v="0"/>
    <n v="93.203999999999994"/>
  </r>
  <r>
    <n v="3664"/>
    <s v="US-2014-129777"/>
    <x v="3"/>
    <x v="445"/>
    <d v="2014-07-10T00:00:00"/>
    <s v="Standard Class"/>
    <x v="86"/>
    <s v="Frank Merwin"/>
    <x v="2"/>
    <s v="United States"/>
    <x v="94"/>
    <x v="31"/>
    <n v="2169"/>
    <x v="3"/>
    <s v="OFF-PA-10001970"/>
    <x v="1"/>
    <x v="10"/>
    <s v="Xerox 1881"/>
    <n v="24.56"/>
    <n v="2"/>
    <n v="0"/>
    <n v="11.543199999999999"/>
  </r>
  <r>
    <n v="3665"/>
    <s v="CA-2011-129364"/>
    <x v="2"/>
    <x v="589"/>
    <d v="2011-12-13T00:00:00"/>
    <s v="Standard Class"/>
    <x v="621"/>
    <s v="Tim Brockman"/>
    <x v="0"/>
    <s v="United States"/>
    <x v="127"/>
    <x v="21"/>
    <n v="97301"/>
    <x v="1"/>
    <s v="OFF-LA-10001569"/>
    <x v="1"/>
    <x v="2"/>
    <s v="Avery 499"/>
    <n v="27.888000000000002"/>
    <n v="7"/>
    <n v="0.2"/>
    <n v="9.0635999999999974"/>
  </r>
  <r>
    <n v="3666"/>
    <s v="CA-2011-129364"/>
    <x v="2"/>
    <x v="589"/>
    <d v="2011-12-13T00:00:00"/>
    <s v="Standard Class"/>
    <x v="621"/>
    <s v="Tim Brockman"/>
    <x v="0"/>
    <s v="United States"/>
    <x v="127"/>
    <x v="21"/>
    <n v="97301"/>
    <x v="1"/>
    <s v="OFF-BI-10001132"/>
    <x v="1"/>
    <x v="8"/>
    <s v="Acco PRESSTEX Data Binder with Storage Hooks, Dark Blue, 9 1/2&quot; X 11&quot;"/>
    <n v="6.4560000000000004"/>
    <n v="4"/>
    <n v="0.7"/>
    <n v="-4.5191999999999979"/>
  </r>
  <r>
    <n v="3667"/>
    <s v="CA-2011-129364"/>
    <x v="2"/>
    <x v="589"/>
    <d v="2011-12-13T00:00:00"/>
    <s v="Standard Class"/>
    <x v="621"/>
    <s v="Tim Brockman"/>
    <x v="0"/>
    <s v="United States"/>
    <x v="127"/>
    <x v="21"/>
    <n v="97301"/>
    <x v="1"/>
    <s v="TEC-PH-10003095"/>
    <x v="2"/>
    <x v="7"/>
    <s v="Samsung HM1900 Bluetooth Headset"/>
    <n v="52.679999999999993"/>
    <n v="3"/>
    <n v="0.2"/>
    <n v="19.754999999999999"/>
  </r>
  <r>
    <n v="3668"/>
    <s v="CA-2011-129364"/>
    <x v="2"/>
    <x v="589"/>
    <d v="2011-12-13T00:00:00"/>
    <s v="Standard Class"/>
    <x v="621"/>
    <s v="Tim Brockman"/>
    <x v="0"/>
    <s v="United States"/>
    <x v="127"/>
    <x v="21"/>
    <n v="97301"/>
    <x v="1"/>
    <s v="OFF-SU-10000432"/>
    <x v="1"/>
    <x v="14"/>
    <s v="Acco Side-Punched Conventional Columnar Pads"/>
    <n v="13.88"/>
    <n v="5"/>
    <n v="0.2"/>
    <n v="-2.6025000000000014"/>
  </r>
  <r>
    <n v="3669"/>
    <s v="CA-2011-129364"/>
    <x v="2"/>
    <x v="589"/>
    <d v="2011-12-13T00:00:00"/>
    <s v="Standard Class"/>
    <x v="621"/>
    <s v="Tim Brockman"/>
    <x v="0"/>
    <s v="United States"/>
    <x v="127"/>
    <x v="21"/>
    <n v="97301"/>
    <x v="1"/>
    <s v="TEC-AC-10004227"/>
    <x v="2"/>
    <x v="11"/>
    <s v="SanDisk Ultra 16 GB MicroSDHC Class 10 Memory Card"/>
    <n v="103.92000000000002"/>
    <n v="10"/>
    <n v="0.2"/>
    <n v="-18.186000000000014"/>
  </r>
  <r>
    <n v="3670"/>
    <s v="CA-2011-129364"/>
    <x v="2"/>
    <x v="589"/>
    <d v="2011-12-13T00:00:00"/>
    <s v="Standard Class"/>
    <x v="621"/>
    <s v="Tim Brockman"/>
    <x v="0"/>
    <s v="United States"/>
    <x v="127"/>
    <x v="21"/>
    <n v="97301"/>
    <x v="1"/>
    <s v="OFF-LA-10004409"/>
    <x v="1"/>
    <x v="2"/>
    <s v="Avery 492"/>
    <n v="11.52"/>
    <n v="5"/>
    <n v="0.2"/>
    <n v="3.7439999999999989"/>
  </r>
  <r>
    <n v="3671"/>
    <s v="CA-2011-129364"/>
    <x v="2"/>
    <x v="589"/>
    <d v="2011-12-13T00:00:00"/>
    <s v="Standard Class"/>
    <x v="621"/>
    <s v="Tim Brockman"/>
    <x v="0"/>
    <s v="United States"/>
    <x v="127"/>
    <x v="21"/>
    <n v="97301"/>
    <x v="1"/>
    <s v="OFF-PA-10001569"/>
    <x v="1"/>
    <x v="10"/>
    <s v="Xerox 232"/>
    <n v="10.368000000000002"/>
    <n v="2"/>
    <n v="0.2"/>
    <n v="3.6288"/>
  </r>
  <r>
    <n v="3672"/>
    <s v="CA-2011-129364"/>
    <x v="2"/>
    <x v="589"/>
    <d v="2011-12-13T00:00:00"/>
    <s v="Standard Class"/>
    <x v="621"/>
    <s v="Tim Brockman"/>
    <x v="0"/>
    <s v="United States"/>
    <x v="127"/>
    <x v="21"/>
    <n v="97301"/>
    <x v="1"/>
    <s v="OFF-ST-10001031"/>
    <x v="1"/>
    <x v="4"/>
    <s v="Adjustable Personal File Tote"/>
    <n v="39.072000000000003"/>
    <n v="3"/>
    <n v="0.2"/>
    <n v="2.9304000000000023"/>
  </r>
  <r>
    <n v="3673"/>
    <s v="CA-2013-104969"/>
    <x v="0"/>
    <x v="143"/>
    <d v="2013-04-15T00:00:00"/>
    <s v="Standard Class"/>
    <x v="258"/>
    <s v="Eugene Hildebrand"/>
    <x v="2"/>
    <s v="United States"/>
    <x v="21"/>
    <x v="24"/>
    <n v="45373"/>
    <x v="3"/>
    <s v="OFF-EN-10002312"/>
    <x v="1"/>
    <x v="12"/>
    <s v="#10 Self-Seal White Envelopes"/>
    <n v="8.8719999999999999"/>
    <n v="1"/>
    <n v="0.2"/>
    <n v="3.2161"/>
  </r>
  <r>
    <n v="3674"/>
    <s v="CA-2013-104969"/>
    <x v="0"/>
    <x v="143"/>
    <d v="2013-04-15T00:00:00"/>
    <s v="Standard Class"/>
    <x v="258"/>
    <s v="Eugene Hildebrand"/>
    <x v="2"/>
    <s v="United States"/>
    <x v="21"/>
    <x v="24"/>
    <n v="45373"/>
    <x v="3"/>
    <s v="OFF-BI-10004224"/>
    <x v="1"/>
    <x v="8"/>
    <s v="Catalog Binders with Expanding Posts"/>
    <n v="121.10400000000003"/>
    <n v="6"/>
    <n v="0.7"/>
    <n v="-100.91999999999999"/>
  </r>
  <r>
    <n v="3675"/>
    <s v="CA-2014-154109"/>
    <x v="3"/>
    <x v="44"/>
    <d v="2014-11-12T00:00:00"/>
    <s v="Standard Class"/>
    <x v="586"/>
    <s v="Maris LaWare"/>
    <x v="0"/>
    <s v="United States"/>
    <x v="10"/>
    <x v="9"/>
    <n v="19143"/>
    <x v="3"/>
    <s v="FUR-CH-10003774"/>
    <x v="0"/>
    <x v="1"/>
    <s v="Global Wood Trimmed Manager's Task Chair, Khaki"/>
    <n v="127.372"/>
    <n v="2"/>
    <n v="0.3"/>
    <n v="-30.933200000000006"/>
  </r>
  <r>
    <n v="3676"/>
    <s v="CA-2014-154109"/>
    <x v="3"/>
    <x v="44"/>
    <d v="2014-11-12T00:00:00"/>
    <s v="Standard Class"/>
    <x v="586"/>
    <s v="Maris LaWare"/>
    <x v="0"/>
    <s v="United States"/>
    <x v="10"/>
    <x v="9"/>
    <n v="19143"/>
    <x v="3"/>
    <s v="OFF-PA-10000157"/>
    <x v="1"/>
    <x v="10"/>
    <s v="Xerox 191"/>
    <n v="47.952000000000005"/>
    <n v="3"/>
    <n v="0.2"/>
    <n v="16.183799999999998"/>
  </r>
  <r>
    <n v="3677"/>
    <s v="CA-2012-156440"/>
    <x v="1"/>
    <x v="901"/>
    <d v="2012-12-09T00:00:00"/>
    <s v="Standard Class"/>
    <x v="588"/>
    <s v="Matt Hagelstein"/>
    <x v="1"/>
    <s v="United States"/>
    <x v="70"/>
    <x v="1"/>
    <n v="92105"/>
    <x v="1"/>
    <s v="FUR-FU-10004090"/>
    <x v="0"/>
    <x v="5"/>
    <s v="Executive Impressions 14&quot; Contract Wall Clock"/>
    <n v="44.46"/>
    <n v="2"/>
    <n v="0"/>
    <n v="14.671799999999998"/>
  </r>
  <r>
    <n v="3678"/>
    <s v="CA-2012-132626"/>
    <x v="1"/>
    <x v="584"/>
    <d v="2012-07-14T00:00:00"/>
    <s v="Standard Class"/>
    <x v="537"/>
    <s v="Brian Thompson"/>
    <x v="0"/>
    <s v="United States"/>
    <x v="183"/>
    <x v="39"/>
    <n v="20735"/>
    <x v="3"/>
    <s v="OFF-FA-10002763"/>
    <x v="1"/>
    <x v="13"/>
    <s v="Advantus Map Pennant Flags and Round Head Tacks"/>
    <n v="15.8"/>
    <n v="4"/>
    <n v="0"/>
    <n v="5.0559999999999992"/>
  </r>
  <r>
    <n v="3679"/>
    <s v="CA-2012-132626"/>
    <x v="1"/>
    <x v="584"/>
    <d v="2012-07-14T00:00:00"/>
    <s v="Standard Class"/>
    <x v="537"/>
    <s v="Brian Thompson"/>
    <x v="0"/>
    <s v="United States"/>
    <x v="183"/>
    <x v="39"/>
    <n v="20735"/>
    <x v="3"/>
    <s v="TEC-MA-10002428"/>
    <x v="2"/>
    <x v="15"/>
    <s v="Fellowes Powershred HS-440 4-Sheet High Security Shredder"/>
    <n v="464.97"/>
    <n v="3"/>
    <n v="0"/>
    <n v="209.23649999999998"/>
  </r>
  <r>
    <n v="3680"/>
    <s v="CA-2012-132626"/>
    <x v="1"/>
    <x v="584"/>
    <d v="2012-07-14T00:00:00"/>
    <s v="Standard Class"/>
    <x v="537"/>
    <s v="Brian Thompson"/>
    <x v="0"/>
    <s v="United States"/>
    <x v="183"/>
    <x v="39"/>
    <n v="20735"/>
    <x v="3"/>
    <s v="FUR-FU-10002918"/>
    <x v="0"/>
    <x v="5"/>
    <s v="Eldon ClusterMat Chair Mat with Cordless Antistatic Protection"/>
    <n v="181.96"/>
    <n v="2"/>
    <n v="0"/>
    <n v="20.015600000000006"/>
  </r>
  <r>
    <n v="3681"/>
    <s v="CA-2012-132626"/>
    <x v="1"/>
    <x v="584"/>
    <d v="2012-07-14T00:00:00"/>
    <s v="Standard Class"/>
    <x v="537"/>
    <s v="Brian Thompson"/>
    <x v="0"/>
    <s v="United States"/>
    <x v="183"/>
    <x v="39"/>
    <n v="20735"/>
    <x v="3"/>
    <s v="OFF-LA-10000476"/>
    <x v="1"/>
    <x v="2"/>
    <s v="Avery 05222 Permanent Self-Adhesive File Folder Labels for Typewriters, on Rolls, White, 250/Roll"/>
    <n v="12.39"/>
    <n v="3"/>
    <n v="0"/>
    <n v="5.6993999999999998"/>
  </r>
  <r>
    <n v="3682"/>
    <s v="CA-2012-132626"/>
    <x v="1"/>
    <x v="584"/>
    <d v="2012-07-14T00:00:00"/>
    <s v="Standard Class"/>
    <x v="537"/>
    <s v="Brian Thompson"/>
    <x v="0"/>
    <s v="United States"/>
    <x v="183"/>
    <x v="39"/>
    <n v="20735"/>
    <x v="3"/>
    <s v="OFF-BI-10002854"/>
    <x v="1"/>
    <x v="8"/>
    <s v="Performers Binder/Pad Holder, Black"/>
    <n v="84.09"/>
    <n v="3"/>
    <n v="0"/>
    <n v="42.045000000000002"/>
  </r>
  <r>
    <n v="3683"/>
    <s v="CA-2012-132626"/>
    <x v="1"/>
    <x v="584"/>
    <d v="2012-07-14T00:00:00"/>
    <s v="Standard Class"/>
    <x v="537"/>
    <s v="Brian Thompson"/>
    <x v="0"/>
    <s v="United States"/>
    <x v="183"/>
    <x v="39"/>
    <n v="20735"/>
    <x v="3"/>
    <s v="OFF-AR-10002987"/>
    <x v="1"/>
    <x v="6"/>
    <s v="Prismacolor Color Pencil Set"/>
    <n v="79.36"/>
    <n v="4"/>
    <n v="0"/>
    <n v="32.537600000000005"/>
  </r>
  <r>
    <n v="3684"/>
    <s v="CA-2012-132626"/>
    <x v="1"/>
    <x v="584"/>
    <d v="2012-07-14T00:00:00"/>
    <s v="Standard Class"/>
    <x v="537"/>
    <s v="Brian Thompson"/>
    <x v="0"/>
    <s v="United States"/>
    <x v="183"/>
    <x v="39"/>
    <n v="20735"/>
    <x v="3"/>
    <s v="OFF-BI-10004001"/>
    <x v="1"/>
    <x v="8"/>
    <s v="GBC Recycled VeloBinder Covers"/>
    <n v="153.35999999999999"/>
    <n v="9"/>
    <n v="0"/>
    <n v="70.545599999999979"/>
  </r>
  <r>
    <n v="3685"/>
    <s v="CA-2012-132626"/>
    <x v="1"/>
    <x v="584"/>
    <d v="2012-07-14T00:00:00"/>
    <s v="Standard Class"/>
    <x v="537"/>
    <s v="Brian Thompson"/>
    <x v="0"/>
    <s v="United States"/>
    <x v="183"/>
    <x v="39"/>
    <n v="20735"/>
    <x v="3"/>
    <s v="OFF-BI-10001634"/>
    <x v="1"/>
    <x v="8"/>
    <s v="Wilson Jones Active Use Binders"/>
    <n v="43.68"/>
    <n v="6"/>
    <n v="0"/>
    <n v="21.403200000000002"/>
  </r>
  <r>
    <n v="3686"/>
    <s v="CA-2012-132626"/>
    <x v="1"/>
    <x v="584"/>
    <d v="2012-07-14T00:00:00"/>
    <s v="Standard Class"/>
    <x v="537"/>
    <s v="Brian Thompson"/>
    <x v="0"/>
    <s v="United States"/>
    <x v="183"/>
    <x v="39"/>
    <n v="20735"/>
    <x v="3"/>
    <s v="OFF-ST-10003722"/>
    <x v="1"/>
    <x v="4"/>
    <s v="Project Tote Personal File"/>
    <n v="98.21"/>
    <n v="7"/>
    <n v="0"/>
    <n v="28.480899999999984"/>
  </r>
  <r>
    <n v="3687"/>
    <s v="CA-2013-102792"/>
    <x v="0"/>
    <x v="180"/>
    <d v="2013-12-20T00:00:00"/>
    <s v="Standard Class"/>
    <x v="209"/>
    <s v="Jasper Cacioppo"/>
    <x v="0"/>
    <s v="United States"/>
    <x v="169"/>
    <x v="1"/>
    <n v="92503"/>
    <x v="1"/>
    <s v="OFF-AR-10004757"/>
    <x v="1"/>
    <x v="6"/>
    <s v="Crayola Colored Pencils"/>
    <n v="9.84"/>
    <n v="3"/>
    <n v="0"/>
    <n v="3.2471999999999994"/>
  </r>
  <r>
    <n v="3688"/>
    <s v="CA-2013-108567"/>
    <x v="0"/>
    <x v="244"/>
    <d v="2013-05-25T00:00:00"/>
    <s v="Standard Class"/>
    <x v="203"/>
    <s v="Dean Braden"/>
    <x v="0"/>
    <s v="United States"/>
    <x v="370"/>
    <x v="2"/>
    <n v="34952"/>
    <x v="0"/>
    <s v="OFF-BI-10004140"/>
    <x v="1"/>
    <x v="8"/>
    <s v="Avery Non-Stick Binders"/>
    <n v="2.6940000000000004"/>
    <n v="2"/>
    <n v="0.7"/>
    <n v="-2.2450000000000001"/>
  </r>
  <r>
    <n v="3689"/>
    <s v="CA-2014-140760"/>
    <x v="3"/>
    <x v="455"/>
    <d v="2014-06-06T00:00:00"/>
    <s v="Second Class"/>
    <x v="157"/>
    <s v="Denny Ordway"/>
    <x v="0"/>
    <s v="United States"/>
    <x v="123"/>
    <x v="16"/>
    <n v="85204"/>
    <x v="1"/>
    <s v="OFF-PA-10002479"/>
    <x v="1"/>
    <x v="10"/>
    <s v="Xerox 4200 Series MultiUse Premium Copy Paper (20Lb. and 84 Bright)"/>
    <n v="25.344000000000001"/>
    <n v="6"/>
    <n v="0.2"/>
    <n v="7.92"/>
  </r>
  <r>
    <n v="3690"/>
    <s v="CA-2014-140760"/>
    <x v="3"/>
    <x v="455"/>
    <d v="2014-06-06T00:00:00"/>
    <s v="Second Class"/>
    <x v="157"/>
    <s v="Denny Ordway"/>
    <x v="0"/>
    <s v="United States"/>
    <x v="123"/>
    <x v="16"/>
    <n v="85204"/>
    <x v="1"/>
    <s v="OFF-EN-10001141"/>
    <x v="1"/>
    <x v="12"/>
    <s v="Manila Recycled Extra-Heavyweight Clasp Envelopes, 6&quot; x 9&quot;"/>
    <n v="43.92"/>
    <n v="5"/>
    <n v="0.2"/>
    <n v="15.921000000000003"/>
  </r>
  <r>
    <n v="3691"/>
    <s v="US-2012-131359"/>
    <x v="1"/>
    <x v="628"/>
    <d v="2012-11-02T00:00:00"/>
    <s v="Second Class"/>
    <x v="135"/>
    <s v="Frank Atkinson"/>
    <x v="1"/>
    <s v="United States"/>
    <x v="60"/>
    <x v="22"/>
    <n v="80219"/>
    <x v="1"/>
    <s v="TEC-MA-10000597"/>
    <x v="2"/>
    <x v="15"/>
    <s v="Lexmark S315 Color Inkjet Printer"/>
    <n v="59.994000000000007"/>
    <n v="2"/>
    <n v="0.7"/>
    <n v="-45.995400000000004"/>
  </r>
  <r>
    <n v="3692"/>
    <s v="US-2012-131359"/>
    <x v="1"/>
    <x v="628"/>
    <d v="2012-11-02T00:00:00"/>
    <s v="Second Class"/>
    <x v="135"/>
    <s v="Frank Atkinson"/>
    <x v="1"/>
    <s v="United States"/>
    <x v="60"/>
    <x v="22"/>
    <n v="80219"/>
    <x v="1"/>
    <s v="TEC-CO-10001571"/>
    <x v="2"/>
    <x v="16"/>
    <s v="Sharp 1540cs Digital Laser Copier"/>
    <n v="439.99200000000002"/>
    <n v="1"/>
    <n v="0.2"/>
    <n v="164.99700000000001"/>
  </r>
  <r>
    <n v="3693"/>
    <s v="US-2012-131359"/>
    <x v="1"/>
    <x v="628"/>
    <d v="2012-11-02T00:00:00"/>
    <s v="Second Class"/>
    <x v="135"/>
    <s v="Frank Atkinson"/>
    <x v="1"/>
    <s v="United States"/>
    <x v="60"/>
    <x v="22"/>
    <n v="80219"/>
    <x v="1"/>
    <s v="TEC-PH-10004531"/>
    <x v="2"/>
    <x v="7"/>
    <s v="OtterBox Commuter Series Case - iPhone 5 &amp; 5s"/>
    <n v="87.96"/>
    <n v="5"/>
    <n v="0.2"/>
    <n v="30.785999999999998"/>
  </r>
  <r>
    <n v="3694"/>
    <s v="US-2012-131359"/>
    <x v="1"/>
    <x v="628"/>
    <d v="2012-11-02T00:00:00"/>
    <s v="Second Class"/>
    <x v="135"/>
    <s v="Frank Atkinson"/>
    <x v="1"/>
    <s v="United States"/>
    <x v="60"/>
    <x v="22"/>
    <n v="80219"/>
    <x v="1"/>
    <s v="FUR-FU-10003026"/>
    <x v="0"/>
    <x v="5"/>
    <s v="Eldon Regeneration Recycled Desk Accessories, Black"/>
    <n v="15.488"/>
    <n v="4"/>
    <n v="0.2"/>
    <n v="3.6783999999999999"/>
  </r>
  <r>
    <n v="3695"/>
    <s v="CA-2013-142097"/>
    <x v="0"/>
    <x v="680"/>
    <d v="2013-10-21T00:00:00"/>
    <s v="Standard Class"/>
    <x v="425"/>
    <s v="Quincy Jones"/>
    <x v="1"/>
    <s v="United States"/>
    <x v="24"/>
    <x v="17"/>
    <n v="22153"/>
    <x v="0"/>
    <s v="OFF-BI-10002082"/>
    <x v="1"/>
    <x v="8"/>
    <s v="GBC Twin Loop Wire Binding Elements"/>
    <n v="232.96"/>
    <n v="7"/>
    <n v="0"/>
    <n v="116.48"/>
  </r>
  <r>
    <n v="3696"/>
    <s v="CA-2013-142097"/>
    <x v="0"/>
    <x v="680"/>
    <d v="2013-10-21T00:00:00"/>
    <s v="Standard Class"/>
    <x v="425"/>
    <s v="Quincy Jones"/>
    <x v="1"/>
    <s v="United States"/>
    <x v="24"/>
    <x v="17"/>
    <n v="22153"/>
    <x v="0"/>
    <s v="OFF-EN-10002312"/>
    <x v="1"/>
    <x v="12"/>
    <s v="#10 Self-Seal White Envelopes"/>
    <n v="66.539999999999992"/>
    <n v="6"/>
    <n v="0"/>
    <n v="32.604599999999998"/>
  </r>
  <r>
    <n v="3697"/>
    <s v="CA-2013-142097"/>
    <x v="0"/>
    <x v="680"/>
    <d v="2013-10-21T00:00:00"/>
    <s v="Standard Class"/>
    <x v="425"/>
    <s v="Quincy Jones"/>
    <x v="1"/>
    <s v="United States"/>
    <x v="24"/>
    <x v="17"/>
    <n v="22153"/>
    <x v="0"/>
    <s v="OFF-AP-10000696"/>
    <x v="1"/>
    <x v="9"/>
    <s v="Holmes Odor Grabber"/>
    <n v="43.26"/>
    <n v="3"/>
    <n v="0"/>
    <n v="14.275799999999998"/>
  </r>
  <r>
    <n v="3698"/>
    <s v="CA-2012-151680"/>
    <x v="1"/>
    <x v="902"/>
    <d v="2012-11-21T00:00:00"/>
    <s v="Second Class"/>
    <x v="679"/>
    <s v="Tony Chapman"/>
    <x v="2"/>
    <s v="United States"/>
    <x v="4"/>
    <x v="4"/>
    <n v="98115"/>
    <x v="1"/>
    <s v="FUR-FU-10000305"/>
    <x v="0"/>
    <x v="5"/>
    <s v="Tenex V2T-RE Standard Weight Series Chair Mat, 45&quot; x 53&quot;, Lip 25&quot; x 12&quot;"/>
    <n v="141.96"/>
    <n v="2"/>
    <n v="0"/>
    <n v="22.7136"/>
  </r>
  <r>
    <n v="3699"/>
    <s v="CA-2011-140039"/>
    <x v="2"/>
    <x v="103"/>
    <d v="2011-09-17T00:00:00"/>
    <s v="Standard Class"/>
    <x v="21"/>
    <s v="Odella Nelson"/>
    <x v="1"/>
    <s v="United States"/>
    <x v="228"/>
    <x v="16"/>
    <n v="85281"/>
    <x v="1"/>
    <s v="OFF-ST-10001034"/>
    <x v="1"/>
    <x v="4"/>
    <s v="Eldon File Chest Portable File"/>
    <n v="79.400000000000006"/>
    <n v="5"/>
    <n v="0.2"/>
    <n v="5.9550000000000054"/>
  </r>
  <r>
    <n v="3700"/>
    <s v="CA-2014-160416"/>
    <x v="3"/>
    <x v="38"/>
    <d v="2014-11-19T00:00:00"/>
    <s v="Second Class"/>
    <x v="57"/>
    <s v="Alan Dominguez"/>
    <x v="2"/>
    <s v="United States"/>
    <x v="181"/>
    <x v="15"/>
    <n v="10701"/>
    <x v="3"/>
    <s v="TEC-AC-10004114"/>
    <x v="2"/>
    <x v="11"/>
    <s v="KeyTronic 6101 Series - Keyboard - Black"/>
    <n v="163.96"/>
    <n v="4"/>
    <n v="0"/>
    <n v="70.502800000000008"/>
  </r>
  <r>
    <n v="3701"/>
    <s v="CA-2014-169411"/>
    <x v="3"/>
    <x v="165"/>
    <d v="2014-12-30T00:00:00"/>
    <s v="Standard Class"/>
    <x v="556"/>
    <s v="Ann Chong"/>
    <x v="1"/>
    <s v="United States"/>
    <x v="30"/>
    <x v="15"/>
    <n v="14609"/>
    <x v="3"/>
    <s v="FUR-FU-10001602"/>
    <x v="0"/>
    <x v="5"/>
    <s v="Eldon Delta Triangular Chair Mat, 52&quot; x 58&quot;, Clear"/>
    <n v="37.93"/>
    <n v="1"/>
    <n v="0"/>
    <n v="6.8273999999999972"/>
  </r>
  <r>
    <n v="3702"/>
    <s v="CA-2013-126543"/>
    <x v="0"/>
    <x v="850"/>
    <d v="2013-01-13T00:00:00"/>
    <s v="Second Class"/>
    <x v="716"/>
    <s v="Maureen Fritzler"/>
    <x v="1"/>
    <s v="United States"/>
    <x v="167"/>
    <x v="24"/>
    <n v="43615"/>
    <x v="3"/>
    <s v="FUR-FU-10002445"/>
    <x v="0"/>
    <x v="5"/>
    <s v="DAX Two-Tone Rosewood/Black Document Frame, Desktop, 5 x 7"/>
    <n v="15.168000000000001"/>
    <n v="2"/>
    <n v="0.2"/>
    <n v="3.7920000000000011"/>
  </r>
  <r>
    <n v="3703"/>
    <s v="CA-2012-104941"/>
    <x v="1"/>
    <x v="385"/>
    <d v="2012-06-19T00:00:00"/>
    <s v="Standard Class"/>
    <x v="704"/>
    <s v="Dave Hallsten"/>
    <x v="1"/>
    <s v="United States"/>
    <x v="27"/>
    <x v="19"/>
    <n v="35601"/>
    <x v="0"/>
    <s v="OFF-AR-10004269"/>
    <x v="1"/>
    <x v="6"/>
    <s v="Newell 31"/>
    <n v="24.78"/>
    <n v="6"/>
    <n v="0"/>
    <n v="6.9384000000000006"/>
  </r>
  <r>
    <n v="3704"/>
    <s v="CA-2012-104941"/>
    <x v="1"/>
    <x v="385"/>
    <d v="2012-06-19T00:00:00"/>
    <s v="Standard Class"/>
    <x v="704"/>
    <s v="Dave Hallsten"/>
    <x v="1"/>
    <s v="United States"/>
    <x v="27"/>
    <x v="19"/>
    <n v="35601"/>
    <x v="0"/>
    <s v="OFF-BI-10001249"/>
    <x v="1"/>
    <x v="8"/>
    <s v="Avery Heavy-Duty EZD View Binder with Locking Rings"/>
    <n v="19.14"/>
    <n v="3"/>
    <n v="0"/>
    <n v="8.8043999999999993"/>
  </r>
  <r>
    <n v="3705"/>
    <s v="CA-2012-104941"/>
    <x v="1"/>
    <x v="385"/>
    <d v="2012-06-19T00:00:00"/>
    <s v="Standard Class"/>
    <x v="704"/>
    <s v="Dave Hallsten"/>
    <x v="1"/>
    <s v="United States"/>
    <x v="27"/>
    <x v="19"/>
    <n v="35601"/>
    <x v="0"/>
    <s v="TEC-CO-10004202"/>
    <x v="2"/>
    <x v="16"/>
    <s v="Brother DCP1000 Digital 3 in 1 Multifunction Machine"/>
    <n v="899.97"/>
    <n v="3"/>
    <n v="0"/>
    <n v="314.98950000000002"/>
  </r>
  <r>
    <n v="3706"/>
    <s v="CA-2012-104941"/>
    <x v="1"/>
    <x v="385"/>
    <d v="2012-06-19T00:00:00"/>
    <s v="Standard Class"/>
    <x v="704"/>
    <s v="Dave Hallsten"/>
    <x v="1"/>
    <s v="United States"/>
    <x v="27"/>
    <x v="19"/>
    <n v="35601"/>
    <x v="0"/>
    <s v="OFF-PA-10003363"/>
    <x v="1"/>
    <x v="10"/>
    <s v="Xerox 204"/>
    <n v="32.400000000000006"/>
    <n v="5"/>
    <n v="0"/>
    <n v="15.552000000000001"/>
  </r>
  <r>
    <n v="3707"/>
    <s v="CA-2014-160087"/>
    <x v="3"/>
    <x v="257"/>
    <d v="2014-03-23T00:00:00"/>
    <s v="Standard Class"/>
    <x v="633"/>
    <s v="Edward Nazzal"/>
    <x v="0"/>
    <s v="United States"/>
    <x v="61"/>
    <x v="5"/>
    <n v="75220"/>
    <x v="2"/>
    <s v="OFF-AR-10001915"/>
    <x v="1"/>
    <x v="6"/>
    <s v="Peel-Off China Markers"/>
    <n v="23.832000000000001"/>
    <n v="3"/>
    <n v="0.2"/>
    <n v="6.5538000000000007"/>
  </r>
  <r>
    <n v="3708"/>
    <s v="CA-2011-120544"/>
    <x v="2"/>
    <x v="533"/>
    <d v="2011-11-27T00:00:00"/>
    <s v="Standard Class"/>
    <x v="164"/>
    <s v="Saphhira Shifley"/>
    <x v="1"/>
    <s v="United States"/>
    <x v="279"/>
    <x v="5"/>
    <n v="75150"/>
    <x v="2"/>
    <s v="FUR-FU-10001940"/>
    <x v="0"/>
    <x v="5"/>
    <s v="Staples"/>
    <n v="6.3680000000000003"/>
    <n v="2"/>
    <n v="0.6"/>
    <n v="-2.5471999999999984"/>
  </r>
  <r>
    <n v="3709"/>
    <s v="CA-2011-120544"/>
    <x v="2"/>
    <x v="533"/>
    <d v="2011-11-27T00:00:00"/>
    <s v="Standard Class"/>
    <x v="164"/>
    <s v="Saphhira Shifley"/>
    <x v="1"/>
    <s v="United States"/>
    <x v="279"/>
    <x v="5"/>
    <n v="75150"/>
    <x v="2"/>
    <s v="OFF-AP-10004336"/>
    <x v="1"/>
    <x v="9"/>
    <s v="Conquest 14 Commercial Heavy-Duty Upright Vacuum, Collection System, Accessory Kit"/>
    <n v="34.175999999999995"/>
    <n v="3"/>
    <n v="0.8"/>
    <n v="-87.148800000000023"/>
  </r>
  <r>
    <n v="3710"/>
    <s v="CA-2011-120544"/>
    <x v="2"/>
    <x v="533"/>
    <d v="2011-11-27T00:00:00"/>
    <s v="Standard Class"/>
    <x v="164"/>
    <s v="Saphhira Shifley"/>
    <x v="1"/>
    <s v="United States"/>
    <x v="279"/>
    <x v="5"/>
    <n v="75150"/>
    <x v="2"/>
    <s v="TEC-AC-10003709"/>
    <x v="2"/>
    <x v="11"/>
    <s v="Maxell 4.7GB DVD-R 5/Pack"/>
    <n v="5.5440000000000005"/>
    <n v="7"/>
    <n v="0.2"/>
    <n v="1.6632000000000007"/>
  </r>
  <r>
    <n v="3711"/>
    <s v="CA-2014-113670"/>
    <x v="3"/>
    <x v="453"/>
    <d v="2014-10-18T00:00:00"/>
    <s v="First Class"/>
    <x v="276"/>
    <s v="Roland Schwarz"/>
    <x v="1"/>
    <s v="United States"/>
    <x v="1"/>
    <x v="1"/>
    <n v="90045"/>
    <x v="1"/>
    <s v="FUR-TA-10001705"/>
    <x v="0"/>
    <x v="3"/>
    <s v="Bush Advantage Collection Round Conference Table"/>
    <n v="510.24"/>
    <n v="3"/>
    <n v="0.2"/>
    <n v="6.3779999999999575"/>
  </r>
  <r>
    <n v="3712"/>
    <s v="CA-2014-113670"/>
    <x v="3"/>
    <x v="453"/>
    <d v="2014-10-18T00:00:00"/>
    <s v="First Class"/>
    <x v="276"/>
    <s v="Roland Schwarz"/>
    <x v="1"/>
    <s v="United States"/>
    <x v="1"/>
    <x v="1"/>
    <n v="90045"/>
    <x v="1"/>
    <s v="OFF-PA-10000675"/>
    <x v="1"/>
    <x v="10"/>
    <s v="Xerox 1919"/>
    <n v="204.95000000000002"/>
    <n v="5"/>
    <n v="0"/>
    <n v="100.4255"/>
  </r>
  <r>
    <n v="3713"/>
    <s v="CA-2014-166198"/>
    <x v="3"/>
    <x v="81"/>
    <d v="2014-04-25T00:00:00"/>
    <s v="First Class"/>
    <x v="527"/>
    <s v="Joni Wasserman"/>
    <x v="0"/>
    <s v="United States"/>
    <x v="4"/>
    <x v="4"/>
    <n v="98103"/>
    <x v="1"/>
    <s v="TEC-AC-10000521"/>
    <x v="2"/>
    <x v="11"/>
    <s v="Verbatim Slim CD and DVD Storage Cases, 50/Pack"/>
    <n v="11.54"/>
    <n v="1"/>
    <n v="0"/>
    <n v="3.4619999999999997"/>
  </r>
  <r>
    <n v="3714"/>
    <s v="CA-2014-166198"/>
    <x v="3"/>
    <x v="81"/>
    <d v="2014-04-25T00:00:00"/>
    <s v="First Class"/>
    <x v="527"/>
    <s v="Joni Wasserman"/>
    <x v="0"/>
    <s v="United States"/>
    <x v="4"/>
    <x v="4"/>
    <n v="98103"/>
    <x v="1"/>
    <s v="FUR-FU-10004622"/>
    <x v="0"/>
    <x v="5"/>
    <s v="Eldon Advantage Foldable Chair Mats for Low Pile Carpets"/>
    <n v="162.60000000000002"/>
    <n v="3"/>
    <n v="0"/>
    <n v="34.145999999999994"/>
  </r>
  <r>
    <n v="3715"/>
    <s v="CA-2011-135608"/>
    <x v="2"/>
    <x v="589"/>
    <d v="2011-12-10T00:00:00"/>
    <s v="Second Class"/>
    <x v="600"/>
    <s v="Jim Karlsson"/>
    <x v="0"/>
    <s v="United States"/>
    <x v="175"/>
    <x v="4"/>
    <n v="98502"/>
    <x v="1"/>
    <s v="OFF-PA-10001954"/>
    <x v="1"/>
    <x v="10"/>
    <s v="Xerox 1964"/>
    <n v="45.68"/>
    <n v="2"/>
    <n v="0"/>
    <n v="21.012799999999999"/>
  </r>
  <r>
    <n v="3716"/>
    <s v="CA-2011-135608"/>
    <x v="2"/>
    <x v="589"/>
    <d v="2011-12-10T00:00:00"/>
    <s v="Second Class"/>
    <x v="600"/>
    <s v="Jim Karlsson"/>
    <x v="0"/>
    <s v="United States"/>
    <x v="175"/>
    <x v="4"/>
    <n v="98502"/>
    <x v="1"/>
    <s v="FUR-CH-10002602"/>
    <x v="0"/>
    <x v="1"/>
    <s v="DMI Arturo Collection Mission-style Design Wood Chair"/>
    <n v="603.91999999999996"/>
    <n v="5"/>
    <n v="0.2"/>
    <n v="45.294000000000011"/>
  </r>
  <r>
    <n v="3717"/>
    <s v="CA-2014-144568"/>
    <x v="3"/>
    <x v="148"/>
    <d v="2014-06-03T00:00:00"/>
    <s v="Standard Class"/>
    <x v="270"/>
    <s v="Jesus Ocampo"/>
    <x v="2"/>
    <s v="United States"/>
    <x v="155"/>
    <x v="8"/>
    <n v="68104"/>
    <x v="2"/>
    <s v="OFF-FA-10004395"/>
    <x v="1"/>
    <x v="13"/>
    <s v="Plymouth Boxed Rubber Bands by Plymouth"/>
    <n v="23.55"/>
    <n v="5"/>
    <n v="0"/>
    <n v="1.1775000000000002"/>
  </r>
  <r>
    <n v="3718"/>
    <s v="CA-2013-142370"/>
    <x v="0"/>
    <x v="251"/>
    <d v="2013-09-24T00:00:00"/>
    <s v="Standard Class"/>
    <x v="236"/>
    <s v="Theone Pippenger"/>
    <x v="0"/>
    <s v="United States"/>
    <x v="38"/>
    <x v="32"/>
    <n v="31907"/>
    <x v="0"/>
    <s v="OFF-SU-10003002"/>
    <x v="1"/>
    <x v="14"/>
    <s v="Letter Slitter"/>
    <n v="5.04"/>
    <n v="2"/>
    <n v="0"/>
    <n v="0.15120000000000022"/>
  </r>
  <r>
    <n v="3719"/>
    <s v="CA-2013-142370"/>
    <x v="0"/>
    <x v="251"/>
    <d v="2013-09-24T00:00:00"/>
    <s v="Standard Class"/>
    <x v="236"/>
    <s v="Theone Pippenger"/>
    <x v="0"/>
    <s v="United States"/>
    <x v="38"/>
    <x v="32"/>
    <n v="31907"/>
    <x v="0"/>
    <s v="TEC-AC-10002926"/>
    <x v="2"/>
    <x v="11"/>
    <s v="Logitech Wireless Marathon Mouse M705"/>
    <n v="249.95000000000002"/>
    <n v="5"/>
    <n v="0"/>
    <n v="107.47850000000001"/>
  </r>
  <r>
    <n v="3720"/>
    <s v="CA-2013-105900"/>
    <x v="0"/>
    <x v="42"/>
    <d v="2013-09-24T00:00:00"/>
    <s v="Standard Class"/>
    <x v="29"/>
    <s v="Brendan Sweed"/>
    <x v="1"/>
    <s v="United States"/>
    <x v="38"/>
    <x v="14"/>
    <n v="47201"/>
    <x v="2"/>
    <s v="OFF-AR-10002656"/>
    <x v="1"/>
    <x v="6"/>
    <s v="Sanford Liquid Accent Highlighters"/>
    <n v="33.4"/>
    <n v="5"/>
    <n v="0"/>
    <n v="12.357999999999997"/>
  </r>
  <r>
    <n v="3721"/>
    <s v="CA-2013-151155"/>
    <x v="0"/>
    <x v="887"/>
    <d v="2013-12-25T00:00:00"/>
    <s v="Standard Class"/>
    <x v="437"/>
    <s v="Alejandro Ballentine"/>
    <x v="2"/>
    <s v="United States"/>
    <x v="25"/>
    <x v="35"/>
    <n v="39212"/>
    <x v="0"/>
    <s v="FUR-FU-10001918"/>
    <x v="0"/>
    <x v="5"/>
    <s v="C-Line Cubicle Keepers Polyproplyene Holder With Velcro Backings"/>
    <n v="18.920000000000002"/>
    <n v="4"/>
    <n v="0"/>
    <n v="7.3788000000000018"/>
  </r>
  <r>
    <n v="3722"/>
    <s v="CA-2013-151155"/>
    <x v="0"/>
    <x v="887"/>
    <d v="2013-12-25T00:00:00"/>
    <s v="Standard Class"/>
    <x v="437"/>
    <s v="Alejandro Ballentine"/>
    <x v="2"/>
    <s v="United States"/>
    <x v="25"/>
    <x v="35"/>
    <n v="39212"/>
    <x v="0"/>
    <s v="OFF-BI-10003910"/>
    <x v="1"/>
    <x v="8"/>
    <s v="DXL Angle-View Binders with Locking Rings by Samsill"/>
    <n v="15.42"/>
    <n v="2"/>
    <n v="0"/>
    <n v="6.9390000000000001"/>
  </r>
  <r>
    <n v="3723"/>
    <s v="CA-2014-144036"/>
    <x v="3"/>
    <x v="903"/>
    <d v="2014-11-27T00:00:00"/>
    <s v="Standard Class"/>
    <x v="383"/>
    <s v="Frank Olsen"/>
    <x v="0"/>
    <s v="United States"/>
    <x v="12"/>
    <x v="5"/>
    <n v="77070"/>
    <x v="2"/>
    <s v="OFF-AR-10000122"/>
    <x v="1"/>
    <x v="6"/>
    <s v="Newell 314"/>
    <n v="35.712000000000003"/>
    <n v="8"/>
    <n v="0.2"/>
    <n v="2.2319999999999958"/>
  </r>
  <r>
    <n v="3724"/>
    <s v="US-2011-169789"/>
    <x v="2"/>
    <x v="125"/>
    <d v="2012-01-04T00:00:00"/>
    <s v="Standard Class"/>
    <x v="716"/>
    <s v="Maureen Fritzler"/>
    <x v="1"/>
    <s v="United States"/>
    <x v="42"/>
    <x v="16"/>
    <n v="85023"/>
    <x v="1"/>
    <s v="OFF-BI-10004600"/>
    <x v="1"/>
    <x v="8"/>
    <s v="Ibico Ibimaster 300 Manual Binding System"/>
    <n v="551.98500000000013"/>
    <n v="5"/>
    <n v="0.7"/>
    <n v="-459.98750000000018"/>
  </r>
  <r>
    <n v="3725"/>
    <s v="CA-2014-127264"/>
    <x v="3"/>
    <x v="355"/>
    <d v="2014-04-06T00:00:00"/>
    <s v="First Class"/>
    <x v="193"/>
    <s v="Sue Ann Reed"/>
    <x v="0"/>
    <s v="United States"/>
    <x v="22"/>
    <x v="10"/>
    <n v="60653"/>
    <x v="2"/>
    <s v="OFF-AR-10003045"/>
    <x v="1"/>
    <x v="6"/>
    <s v="Prang Colored Pencils"/>
    <n v="7.0559999999999992"/>
    <n v="3"/>
    <n v="0.2"/>
    <n v="2.2050000000000001"/>
  </r>
  <r>
    <n v="3726"/>
    <s v="CA-2013-151512"/>
    <x v="0"/>
    <x v="482"/>
    <d v="2014-01-03T00:00:00"/>
    <s v="Standard Class"/>
    <x v="64"/>
    <s v="Sally Hughsby"/>
    <x v="1"/>
    <s v="United States"/>
    <x v="60"/>
    <x v="22"/>
    <n v="80219"/>
    <x v="1"/>
    <s v="OFF-AP-10000252"/>
    <x v="1"/>
    <x v="9"/>
    <s v="Harmony HEPA Quiet Air Purifiers"/>
    <n v="18.72"/>
    <n v="2"/>
    <n v="0.2"/>
    <n v="3.51"/>
  </r>
  <r>
    <n v="3727"/>
    <s v="CA-2013-165169"/>
    <x v="0"/>
    <x v="410"/>
    <d v="2013-06-12T00:00:00"/>
    <s v="Standard Class"/>
    <x v="538"/>
    <s v="Janet Lee"/>
    <x v="0"/>
    <s v="United States"/>
    <x v="46"/>
    <x v="13"/>
    <n v="19711"/>
    <x v="3"/>
    <s v="OFF-ST-10001496"/>
    <x v="1"/>
    <x v="4"/>
    <s v="Standard Rollaway File with Lock"/>
    <n v="360.38"/>
    <n v="2"/>
    <n v="0"/>
    <n v="93.698800000000006"/>
  </r>
  <r>
    <n v="3728"/>
    <s v="CA-2013-165169"/>
    <x v="0"/>
    <x v="410"/>
    <d v="2013-06-12T00:00:00"/>
    <s v="Standard Class"/>
    <x v="538"/>
    <s v="Janet Lee"/>
    <x v="0"/>
    <s v="United States"/>
    <x v="46"/>
    <x v="13"/>
    <n v="19711"/>
    <x v="3"/>
    <s v="OFF-AR-10000122"/>
    <x v="1"/>
    <x v="6"/>
    <s v="Newell 314"/>
    <n v="11.16"/>
    <n v="2"/>
    <n v="0"/>
    <n v="2.7899999999999991"/>
  </r>
  <r>
    <n v="3729"/>
    <s v="CA-2013-165169"/>
    <x v="0"/>
    <x v="410"/>
    <d v="2013-06-12T00:00:00"/>
    <s v="Standard Class"/>
    <x v="538"/>
    <s v="Janet Lee"/>
    <x v="0"/>
    <s v="United States"/>
    <x v="46"/>
    <x v="13"/>
    <n v="19711"/>
    <x v="3"/>
    <s v="OFF-LA-10000407"/>
    <x v="1"/>
    <x v="2"/>
    <s v="Avery White Multi-Purpose Labels"/>
    <n v="14.940000000000001"/>
    <n v="3"/>
    <n v="0"/>
    <n v="6.8723999999999998"/>
  </r>
  <r>
    <n v="3730"/>
    <s v="CA-2012-109575"/>
    <x v="1"/>
    <x v="227"/>
    <d v="2012-09-23T00:00:00"/>
    <s v="Standard Class"/>
    <x v="175"/>
    <s v="Ken Heidel"/>
    <x v="1"/>
    <s v="United States"/>
    <x v="183"/>
    <x v="39"/>
    <n v="20735"/>
    <x v="3"/>
    <s v="OFF-ST-10004950"/>
    <x v="1"/>
    <x v="4"/>
    <s v="Acco Perma 3000 Stacking Storage Drawers"/>
    <n v="41.96"/>
    <n v="2"/>
    <n v="0"/>
    <n v="7.9724000000000004"/>
  </r>
  <r>
    <n v="3731"/>
    <s v="CA-2012-109575"/>
    <x v="1"/>
    <x v="227"/>
    <d v="2012-09-23T00:00:00"/>
    <s v="Standard Class"/>
    <x v="175"/>
    <s v="Ken Heidel"/>
    <x v="1"/>
    <s v="United States"/>
    <x v="183"/>
    <x v="39"/>
    <n v="20735"/>
    <x v="3"/>
    <s v="OFF-ST-10004123"/>
    <x v="1"/>
    <x v="4"/>
    <s v="Safco Industrial Wire Shelving System"/>
    <n v="636.86"/>
    <n v="7"/>
    <n v="0"/>
    <n v="0"/>
  </r>
  <r>
    <n v="3732"/>
    <s v="CA-2012-109575"/>
    <x v="1"/>
    <x v="227"/>
    <d v="2012-09-23T00:00:00"/>
    <s v="Standard Class"/>
    <x v="175"/>
    <s v="Ken Heidel"/>
    <x v="1"/>
    <s v="United States"/>
    <x v="183"/>
    <x v="39"/>
    <n v="20735"/>
    <x v="3"/>
    <s v="TEC-PH-10000730"/>
    <x v="2"/>
    <x v="7"/>
    <s v="Samsung Galaxy S4 Active"/>
    <n v="499.99"/>
    <n v="1"/>
    <n v="0"/>
    <n v="129.99740000000003"/>
  </r>
  <r>
    <n v="3733"/>
    <s v="CA-2012-109575"/>
    <x v="1"/>
    <x v="227"/>
    <d v="2012-09-23T00:00:00"/>
    <s v="Standard Class"/>
    <x v="175"/>
    <s v="Ken Heidel"/>
    <x v="1"/>
    <s v="United States"/>
    <x v="183"/>
    <x v="39"/>
    <n v="20735"/>
    <x v="3"/>
    <s v="TEC-PH-10000895"/>
    <x v="2"/>
    <x v="7"/>
    <s v="Polycom VVX 310 VoIP phone"/>
    <n v="1259.93"/>
    <n v="7"/>
    <n v="0"/>
    <n v="327.58180000000004"/>
  </r>
  <r>
    <n v="3734"/>
    <s v="CA-2012-109575"/>
    <x v="1"/>
    <x v="227"/>
    <d v="2012-09-23T00:00:00"/>
    <s v="Standard Class"/>
    <x v="175"/>
    <s v="Ken Heidel"/>
    <x v="1"/>
    <s v="United States"/>
    <x v="183"/>
    <x v="39"/>
    <n v="20735"/>
    <x v="3"/>
    <s v="OFF-BI-10000962"/>
    <x v="1"/>
    <x v="8"/>
    <s v="Acco Flexible ACCOHIDE Square Ring Data Binder, Dark Blue, 11 1/2&quot; X 14&quot; 7/8&quot;"/>
    <n v="65.08"/>
    <n v="4"/>
    <n v="0"/>
    <n v="31.889199999999995"/>
  </r>
  <r>
    <n v="3735"/>
    <s v="CA-2014-168193"/>
    <x v="3"/>
    <x v="904"/>
    <d v="2014-03-12T00:00:00"/>
    <s v="Second Class"/>
    <x v="717"/>
    <s v="Roland Murray"/>
    <x v="0"/>
    <s v="United States"/>
    <x v="20"/>
    <x v="15"/>
    <n v="10011"/>
    <x v="3"/>
    <s v="OFF-PA-10002254"/>
    <x v="1"/>
    <x v="10"/>
    <s v="Xerox 1883"/>
    <n v="26.38"/>
    <n v="1"/>
    <n v="0"/>
    <n v="12.134799999999998"/>
  </r>
  <r>
    <n v="3736"/>
    <s v="CA-2014-168193"/>
    <x v="3"/>
    <x v="904"/>
    <d v="2014-03-12T00:00:00"/>
    <s v="Second Class"/>
    <x v="717"/>
    <s v="Roland Murray"/>
    <x v="0"/>
    <s v="United States"/>
    <x v="20"/>
    <x v="15"/>
    <n v="10011"/>
    <x v="3"/>
    <s v="FUR-FU-10002554"/>
    <x v="0"/>
    <x v="5"/>
    <s v="Westinghouse Floor Lamp with Metal Mesh Shade, Black"/>
    <n v="71.97"/>
    <n v="3"/>
    <n v="0"/>
    <n v="16.553099999999993"/>
  </r>
  <r>
    <n v="3737"/>
    <s v="CA-2013-115476"/>
    <x v="0"/>
    <x v="716"/>
    <d v="2013-03-18T00:00:00"/>
    <s v="Same Day"/>
    <x v="718"/>
    <s v="Vivian Mathis"/>
    <x v="0"/>
    <s v="United States"/>
    <x v="46"/>
    <x v="13"/>
    <n v="19711"/>
    <x v="3"/>
    <s v="TEC-PH-10000673"/>
    <x v="2"/>
    <x v="7"/>
    <s v="Plantronics Voyager Pro HD - Bluetooth Headset"/>
    <n v="129.97999999999999"/>
    <n v="2"/>
    <n v="0"/>
    <n v="62.3904"/>
  </r>
  <r>
    <n v="3738"/>
    <s v="CA-2013-115476"/>
    <x v="0"/>
    <x v="716"/>
    <d v="2013-03-18T00:00:00"/>
    <s v="Same Day"/>
    <x v="718"/>
    <s v="Vivian Mathis"/>
    <x v="0"/>
    <s v="United States"/>
    <x v="46"/>
    <x v="13"/>
    <n v="19711"/>
    <x v="3"/>
    <s v="OFF-BI-10000962"/>
    <x v="1"/>
    <x v="8"/>
    <s v="Acco Flexible ACCOHIDE Square Ring Data Binder, Dark Blue, 11 1/2&quot; X 14&quot; 7/8&quot;"/>
    <n v="32.54"/>
    <n v="2"/>
    <n v="0"/>
    <n v="15.944599999999998"/>
  </r>
  <r>
    <n v="3739"/>
    <s v="CA-2013-133340"/>
    <x v="0"/>
    <x v="10"/>
    <d v="2013-12-14T00:00:00"/>
    <s v="Standard Class"/>
    <x v="109"/>
    <s v="Logan Haushalter"/>
    <x v="0"/>
    <s v="United States"/>
    <x v="25"/>
    <x v="12"/>
    <n v="49201"/>
    <x v="2"/>
    <s v="TEC-PH-10003988"/>
    <x v="2"/>
    <x v="7"/>
    <s v="LF Elite 3D Dazzle Designer Hard Case Cover, Lf Stylus Pen and Wiper For Apple Iphone 5c Mini Lite"/>
    <n v="10.9"/>
    <n v="1"/>
    <n v="0"/>
    <n v="3.0520000000000005"/>
  </r>
  <r>
    <n v="3740"/>
    <s v="CA-2013-133340"/>
    <x v="0"/>
    <x v="10"/>
    <d v="2013-12-14T00:00:00"/>
    <s v="Standard Class"/>
    <x v="109"/>
    <s v="Logan Haushalter"/>
    <x v="0"/>
    <s v="United States"/>
    <x v="25"/>
    <x v="12"/>
    <n v="49201"/>
    <x v="2"/>
    <s v="TEC-AC-10001109"/>
    <x v="2"/>
    <x v="11"/>
    <s v="Logitech Trackman Marble Mouse"/>
    <n v="59.98"/>
    <n v="2"/>
    <n v="0"/>
    <n v="25.191600000000001"/>
  </r>
  <r>
    <n v="3741"/>
    <s v="CA-2013-133340"/>
    <x v="0"/>
    <x v="10"/>
    <d v="2013-12-14T00:00:00"/>
    <s v="Standard Class"/>
    <x v="109"/>
    <s v="Logan Haushalter"/>
    <x v="0"/>
    <s v="United States"/>
    <x v="25"/>
    <x v="12"/>
    <n v="49201"/>
    <x v="2"/>
    <s v="OFF-AP-10002311"/>
    <x v="1"/>
    <x v="9"/>
    <s v="Holmes Replacement Filter for HEPA Air Cleaner, Very Large Room, HEPA Filter"/>
    <n v="61.929000000000002"/>
    <n v="1"/>
    <n v="0.1"/>
    <n v="23.395400000000002"/>
  </r>
  <r>
    <n v="3742"/>
    <s v="CA-2013-137848"/>
    <x v="0"/>
    <x v="804"/>
    <d v="2013-01-21T00:00:00"/>
    <s v="Standard Class"/>
    <x v="576"/>
    <s v="William Brown"/>
    <x v="0"/>
    <s v="United States"/>
    <x v="20"/>
    <x v="15"/>
    <n v="10011"/>
    <x v="3"/>
    <s v="OFF-EN-10001137"/>
    <x v="1"/>
    <x v="12"/>
    <s v="#10 Gummed Flap White Envelopes, 100/Box"/>
    <n v="16.52"/>
    <n v="4"/>
    <n v="0"/>
    <n v="7.5991999999999997"/>
  </r>
  <r>
    <n v="3743"/>
    <s v="CA-2013-137848"/>
    <x v="0"/>
    <x v="804"/>
    <d v="2013-01-21T00:00:00"/>
    <s v="Standard Class"/>
    <x v="576"/>
    <s v="William Brown"/>
    <x v="0"/>
    <s v="United States"/>
    <x v="20"/>
    <x v="15"/>
    <n v="10011"/>
    <x v="3"/>
    <s v="OFF-PA-10004285"/>
    <x v="1"/>
    <x v="10"/>
    <s v="Xerox 1959"/>
    <n v="60.12"/>
    <n v="9"/>
    <n v="0"/>
    <n v="28.857599999999998"/>
  </r>
  <r>
    <n v="3744"/>
    <s v="CA-2013-137848"/>
    <x v="0"/>
    <x v="804"/>
    <d v="2013-01-21T00:00:00"/>
    <s v="Standard Class"/>
    <x v="576"/>
    <s v="William Brown"/>
    <x v="0"/>
    <s v="United States"/>
    <x v="20"/>
    <x v="15"/>
    <n v="10011"/>
    <x v="3"/>
    <s v="OFF-BI-10002225"/>
    <x v="1"/>
    <x v="8"/>
    <s v="Square Ring Data Binders, Rigid 75 Pt. Covers, 11&quot; x 14-7/8&quot;"/>
    <n v="49.536000000000001"/>
    <n v="3"/>
    <n v="0.2"/>
    <n v="17.337599999999998"/>
  </r>
  <r>
    <n v="3745"/>
    <s v="CA-2011-113047"/>
    <x v="2"/>
    <x v="745"/>
    <d v="2011-10-24T00:00:00"/>
    <s v="Same Day"/>
    <x v="275"/>
    <s v="Arthur Prichep"/>
    <x v="0"/>
    <s v="United States"/>
    <x v="371"/>
    <x v="20"/>
    <n v="29730"/>
    <x v="0"/>
    <s v="OFF-FA-10002763"/>
    <x v="1"/>
    <x v="13"/>
    <s v="Advantus Map Pennant Flags and Round Head Tacks"/>
    <n v="11.850000000000001"/>
    <n v="3"/>
    <n v="0"/>
    <n v="3.7919999999999994"/>
  </r>
  <r>
    <n v="3746"/>
    <s v="CA-2013-149979"/>
    <x v="0"/>
    <x v="713"/>
    <d v="2013-09-29T00:00:00"/>
    <s v="Second Class"/>
    <x v="154"/>
    <s v="Russell Applegate"/>
    <x v="0"/>
    <s v="United States"/>
    <x v="38"/>
    <x v="32"/>
    <n v="31907"/>
    <x v="0"/>
    <s v="OFF-ST-10003058"/>
    <x v="1"/>
    <x v="4"/>
    <s v="Eldon Mobile Mega Data Cart  Mega Stackable  Add-On Trays"/>
    <n v="118.25"/>
    <n v="5"/>
    <n v="0"/>
    <n v="34.292499999999997"/>
  </r>
  <r>
    <n v="3747"/>
    <s v="CA-2013-149979"/>
    <x v="0"/>
    <x v="713"/>
    <d v="2013-09-29T00:00:00"/>
    <s v="Second Class"/>
    <x v="154"/>
    <s v="Russell Applegate"/>
    <x v="0"/>
    <s v="United States"/>
    <x v="38"/>
    <x v="32"/>
    <n v="31907"/>
    <x v="0"/>
    <s v="FUR-CH-10002084"/>
    <x v="0"/>
    <x v="1"/>
    <s v="Hon Mobius Operator's Chair"/>
    <n v="368.96999999999997"/>
    <n v="3"/>
    <n v="0"/>
    <n v="81.173400000000001"/>
  </r>
  <r>
    <n v="3748"/>
    <s v="CA-2014-161956"/>
    <x v="3"/>
    <x v="151"/>
    <d v="2014-08-30T00:00:00"/>
    <s v="Second Class"/>
    <x v="112"/>
    <s v="Dan Reichenbach"/>
    <x v="1"/>
    <s v="United States"/>
    <x v="75"/>
    <x v="1"/>
    <n v="90301"/>
    <x v="1"/>
    <s v="FUR-FU-10002937"/>
    <x v="0"/>
    <x v="5"/>
    <s v="GE 48&quot; Fluorescent Tube, Cool White Energy Saver, 34 Watts, 30/Box"/>
    <n v="198.46"/>
    <n v="2"/>
    <n v="0"/>
    <n v="99.23"/>
  </r>
  <r>
    <n v="3749"/>
    <s v="CA-2014-161956"/>
    <x v="3"/>
    <x v="151"/>
    <d v="2014-08-30T00:00:00"/>
    <s v="Second Class"/>
    <x v="112"/>
    <s v="Dan Reichenbach"/>
    <x v="1"/>
    <s v="United States"/>
    <x v="75"/>
    <x v="1"/>
    <n v="90301"/>
    <x v="1"/>
    <s v="OFF-AP-10001242"/>
    <x v="1"/>
    <x v="9"/>
    <s v="APC 7 Outlet Network SurgeArrest Surge Protector"/>
    <n v="321.92"/>
    <n v="4"/>
    <n v="0"/>
    <n v="96.575999999999993"/>
  </r>
  <r>
    <n v="3750"/>
    <s v="CA-2014-161956"/>
    <x v="3"/>
    <x v="151"/>
    <d v="2014-08-30T00:00:00"/>
    <s v="Second Class"/>
    <x v="112"/>
    <s v="Dan Reichenbach"/>
    <x v="1"/>
    <s v="United States"/>
    <x v="75"/>
    <x v="1"/>
    <n v="90301"/>
    <x v="1"/>
    <s v="TEC-CO-10001571"/>
    <x v="2"/>
    <x v="16"/>
    <s v="Sharp 1540cs Digital Laser Copier"/>
    <n v="879.98400000000004"/>
    <n v="2"/>
    <n v="0.2"/>
    <n v="329.99400000000003"/>
  </r>
  <r>
    <n v="3751"/>
    <s v="CA-2014-161956"/>
    <x v="3"/>
    <x v="151"/>
    <d v="2014-08-30T00:00:00"/>
    <s v="Second Class"/>
    <x v="112"/>
    <s v="Dan Reichenbach"/>
    <x v="1"/>
    <s v="United States"/>
    <x v="75"/>
    <x v="1"/>
    <n v="90301"/>
    <x v="1"/>
    <s v="OFF-SU-10002503"/>
    <x v="1"/>
    <x v="14"/>
    <s v="Acme Preferred Stainless Steel Scissors"/>
    <n v="28.4"/>
    <n v="5"/>
    <n v="0"/>
    <n v="8.2359999999999989"/>
  </r>
  <r>
    <n v="3752"/>
    <s v="CA-2014-161956"/>
    <x v="3"/>
    <x v="151"/>
    <d v="2014-08-30T00:00:00"/>
    <s v="Second Class"/>
    <x v="112"/>
    <s v="Dan Reichenbach"/>
    <x v="1"/>
    <s v="United States"/>
    <x v="75"/>
    <x v="1"/>
    <n v="90301"/>
    <x v="1"/>
    <s v="FUR-CH-10004886"/>
    <x v="0"/>
    <x v="1"/>
    <s v="Bevis Steel Folding Chairs"/>
    <n v="230.28000000000003"/>
    <n v="3"/>
    <n v="0.2"/>
    <n v="23.027999999999992"/>
  </r>
  <r>
    <n v="3753"/>
    <s v="CA-2014-161956"/>
    <x v="3"/>
    <x v="151"/>
    <d v="2014-08-30T00:00:00"/>
    <s v="Second Class"/>
    <x v="112"/>
    <s v="Dan Reichenbach"/>
    <x v="1"/>
    <s v="United States"/>
    <x v="75"/>
    <x v="1"/>
    <n v="90301"/>
    <x v="1"/>
    <s v="OFF-PA-10001289"/>
    <x v="1"/>
    <x v="10"/>
    <s v="White Computer Printout Paper by Universal"/>
    <n v="116.28"/>
    <n v="3"/>
    <n v="0"/>
    <n v="56.977199999999996"/>
  </r>
  <r>
    <n v="3754"/>
    <s v="CA-2014-161956"/>
    <x v="3"/>
    <x v="151"/>
    <d v="2014-08-30T00:00:00"/>
    <s v="Second Class"/>
    <x v="112"/>
    <s v="Dan Reichenbach"/>
    <x v="1"/>
    <s v="United States"/>
    <x v="75"/>
    <x v="1"/>
    <n v="90301"/>
    <x v="1"/>
    <s v="OFF-BI-10003650"/>
    <x v="1"/>
    <x v="8"/>
    <s v="GBC DocuBind 300 Electric Binding Machine"/>
    <n v="841.5680000000001"/>
    <n v="2"/>
    <n v="0.2"/>
    <n v="294.54879999999991"/>
  </r>
  <r>
    <n v="3755"/>
    <s v="CA-2014-161956"/>
    <x v="3"/>
    <x v="151"/>
    <d v="2014-08-30T00:00:00"/>
    <s v="Second Class"/>
    <x v="112"/>
    <s v="Dan Reichenbach"/>
    <x v="1"/>
    <s v="United States"/>
    <x v="75"/>
    <x v="1"/>
    <n v="90301"/>
    <x v="1"/>
    <s v="OFF-ST-10001370"/>
    <x v="1"/>
    <x v="4"/>
    <s v="Sensible Storage WireTech Storage Systems"/>
    <n v="354.90000000000003"/>
    <n v="5"/>
    <n v="0"/>
    <n v="17.744999999999962"/>
  </r>
  <r>
    <n v="3756"/>
    <s v="CA-2013-116799"/>
    <x v="0"/>
    <x v="840"/>
    <d v="2013-03-07T00:00:00"/>
    <s v="First Class"/>
    <x v="684"/>
    <s v="Jason Gross"/>
    <x v="1"/>
    <s v="United States"/>
    <x v="372"/>
    <x v="5"/>
    <n v="79762"/>
    <x v="2"/>
    <s v="OFF-PA-10001892"/>
    <x v="1"/>
    <x v="10"/>
    <s v="Rediform Wirebound &quot;Phone Memo&quot; Message Book, 11 x 5-3/4"/>
    <n v="42.783999999999999"/>
    <n v="7"/>
    <n v="0.2"/>
    <n v="15.509199999999998"/>
  </r>
  <r>
    <n v="3757"/>
    <s v="CA-2013-116799"/>
    <x v="0"/>
    <x v="840"/>
    <d v="2013-03-07T00:00:00"/>
    <s v="First Class"/>
    <x v="684"/>
    <s v="Jason Gross"/>
    <x v="1"/>
    <s v="United States"/>
    <x v="372"/>
    <x v="5"/>
    <n v="79762"/>
    <x v="2"/>
    <s v="FUR-CH-10004983"/>
    <x v="0"/>
    <x v="1"/>
    <s v="Office Star - Mid Back Dual function Ergonomic High Back Chair with 2-Way Adjustable Arms"/>
    <n v="563.42999999999984"/>
    <n v="5"/>
    <n v="0.3"/>
    <n v="-56.343000000000018"/>
  </r>
  <r>
    <n v="3758"/>
    <s v="CA-2013-111283"/>
    <x v="0"/>
    <x v="905"/>
    <d v="2013-03-05T00:00:00"/>
    <s v="Standard Class"/>
    <x v="48"/>
    <s v="Lena Cacioppo"/>
    <x v="0"/>
    <s v="United States"/>
    <x v="46"/>
    <x v="24"/>
    <n v="43055"/>
    <x v="3"/>
    <s v="OFF-AR-10001615"/>
    <x v="1"/>
    <x v="6"/>
    <s v="Newell 34"/>
    <n v="111.104"/>
    <n v="7"/>
    <n v="0.2"/>
    <n v="8.3328000000000024"/>
  </r>
  <r>
    <n v="3759"/>
    <s v="CA-2012-167745"/>
    <x v="1"/>
    <x v="227"/>
    <d v="2012-09-23T00:00:00"/>
    <s v="Standard Class"/>
    <x v="334"/>
    <s v="George Bell"/>
    <x v="1"/>
    <s v="United States"/>
    <x v="1"/>
    <x v="1"/>
    <n v="90049"/>
    <x v="1"/>
    <s v="OFF-AR-10003602"/>
    <x v="1"/>
    <x v="6"/>
    <s v="Quartet Omega Colored Chalk, 12/Pack"/>
    <n v="11.68"/>
    <n v="2"/>
    <n v="0"/>
    <n v="5.4895999999999994"/>
  </r>
  <r>
    <n v="3760"/>
    <s v="CA-2012-167745"/>
    <x v="1"/>
    <x v="227"/>
    <d v="2012-09-23T00:00:00"/>
    <s v="Standard Class"/>
    <x v="334"/>
    <s v="George Bell"/>
    <x v="1"/>
    <s v="United States"/>
    <x v="1"/>
    <x v="1"/>
    <n v="90049"/>
    <x v="1"/>
    <s v="OFF-SU-10004782"/>
    <x v="1"/>
    <x v="14"/>
    <s v="Elite 5&quot; Scissors"/>
    <n v="16.899999999999999"/>
    <n v="2"/>
    <n v="0"/>
    <n v="5.0699999999999985"/>
  </r>
  <r>
    <n v="3761"/>
    <s v="CA-2012-167745"/>
    <x v="1"/>
    <x v="227"/>
    <d v="2012-09-23T00:00:00"/>
    <s v="Standard Class"/>
    <x v="334"/>
    <s v="George Bell"/>
    <x v="1"/>
    <s v="United States"/>
    <x v="1"/>
    <x v="1"/>
    <n v="90049"/>
    <x v="1"/>
    <s v="FUR-FU-10001591"/>
    <x v="0"/>
    <x v="5"/>
    <s v="Advantus Panel Wall Certificate Holder - 8.5x11"/>
    <n v="24.4"/>
    <n v="2"/>
    <n v="0"/>
    <n v="10.248000000000001"/>
  </r>
  <r>
    <n v="3762"/>
    <s v="CA-2014-104577"/>
    <x v="3"/>
    <x v="605"/>
    <d v="2014-05-18T00:00:00"/>
    <s v="Standard Class"/>
    <x v="237"/>
    <s v="Chloris Kastensmidt"/>
    <x v="0"/>
    <s v="United States"/>
    <x v="231"/>
    <x v="31"/>
    <n v="2149"/>
    <x v="3"/>
    <s v="OFF-PA-10000659"/>
    <x v="1"/>
    <x v="10"/>
    <s v="TOPS Carbonless Receipt Book, Four 2-3/4 x 7-1/4 Money Receipts per Page"/>
    <n v="87.6"/>
    <n v="5"/>
    <n v="0"/>
    <n v="42.047999999999995"/>
  </r>
  <r>
    <n v="3763"/>
    <s v="CA-2013-156251"/>
    <x v="0"/>
    <x v="572"/>
    <d v="2013-08-19T00:00:00"/>
    <s v="Second Class"/>
    <x v="378"/>
    <s v="Theresa Swint"/>
    <x v="1"/>
    <s v="United States"/>
    <x v="373"/>
    <x v="6"/>
    <n v="53214"/>
    <x v="2"/>
    <s v="FUR-BO-10001337"/>
    <x v="0"/>
    <x v="0"/>
    <s v="O'Sullivan Living Dimensions 2-Shelf Bookcases"/>
    <n v="241.96"/>
    <n v="2"/>
    <n v="0"/>
    <n v="24.195999999999998"/>
  </r>
  <r>
    <n v="3764"/>
    <s v="CA-2013-156251"/>
    <x v="0"/>
    <x v="572"/>
    <d v="2013-08-19T00:00:00"/>
    <s v="Second Class"/>
    <x v="378"/>
    <s v="Theresa Swint"/>
    <x v="1"/>
    <s v="United States"/>
    <x v="373"/>
    <x v="6"/>
    <n v="53214"/>
    <x v="2"/>
    <s v="OFF-BI-10003529"/>
    <x v="1"/>
    <x v="8"/>
    <s v="Avery Round Ring Poly Binders"/>
    <n v="8.52"/>
    <n v="3"/>
    <n v="0"/>
    <n v="4.1747999999999994"/>
  </r>
  <r>
    <n v="3765"/>
    <s v="CA-2014-125878"/>
    <x v="3"/>
    <x v="906"/>
    <d v="2014-03-03T00:00:00"/>
    <s v="Standard Class"/>
    <x v="659"/>
    <s v="Michelle Huthwaite"/>
    <x v="0"/>
    <s v="United States"/>
    <x v="22"/>
    <x v="10"/>
    <n v="60623"/>
    <x v="2"/>
    <s v="OFF-BI-10002609"/>
    <x v="1"/>
    <x v="8"/>
    <s v="Avery Hidden Tab Dividers for Binding Systems"/>
    <n v="1.7879999999999996"/>
    <n v="3"/>
    <n v="0.8"/>
    <n v="-3.0396000000000001"/>
  </r>
  <r>
    <n v="3766"/>
    <s v="CA-2013-163153"/>
    <x v="0"/>
    <x v="844"/>
    <d v="2013-03-26T00:00:00"/>
    <s v="Standard Class"/>
    <x v="678"/>
    <s v="Dario Medina"/>
    <x v="1"/>
    <s v="United States"/>
    <x v="12"/>
    <x v="5"/>
    <n v="77036"/>
    <x v="2"/>
    <s v="FUR-TA-10004767"/>
    <x v="0"/>
    <x v="3"/>
    <s v="Safco Drafting Table"/>
    <n v="99.372"/>
    <n v="2"/>
    <n v="0.3"/>
    <n v="-1.4196000000000097"/>
  </r>
  <r>
    <n v="3767"/>
    <s v="CA-2013-163153"/>
    <x v="0"/>
    <x v="844"/>
    <d v="2013-03-26T00:00:00"/>
    <s v="Standard Class"/>
    <x v="678"/>
    <s v="Dario Medina"/>
    <x v="1"/>
    <s v="United States"/>
    <x v="12"/>
    <x v="5"/>
    <n v="77036"/>
    <x v="2"/>
    <s v="OFF-AR-10001868"/>
    <x v="1"/>
    <x v="6"/>
    <s v="Prang Dustless Chalk Sticks"/>
    <n v="1.3440000000000001"/>
    <n v="1"/>
    <n v="0.2"/>
    <n v="0.504"/>
  </r>
  <r>
    <n v="3768"/>
    <s v="CA-2012-103205"/>
    <x v="1"/>
    <x v="575"/>
    <d v="2012-12-10T00:00:00"/>
    <s v="Second Class"/>
    <x v="342"/>
    <s v="Joel Jenkins"/>
    <x v="2"/>
    <s v="United States"/>
    <x v="12"/>
    <x v="5"/>
    <n v="77036"/>
    <x v="2"/>
    <s v="TEC-PH-10004896"/>
    <x v="2"/>
    <x v="7"/>
    <s v="Nokia Lumia 521 (T-Mobile)"/>
    <n v="119.96000000000001"/>
    <n v="5"/>
    <n v="0.2"/>
    <n v="11.996000000000002"/>
  </r>
  <r>
    <n v="3769"/>
    <s v="CA-2011-153913"/>
    <x v="2"/>
    <x v="757"/>
    <d v="2011-12-20T00:00:00"/>
    <s v="Second Class"/>
    <x v="10"/>
    <s v="Ken Black"/>
    <x v="1"/>
    <s v="United States"/>
    <x v="146"/>
    <x v="2"/>
    <n v="33012"/>
    <x v="0"/>
    <s v="FUR-CH-10000988"/>
    <x v="0"/>
    <x v="1"/>
    <s v="Hon Olson Stacker Stools"/>
    <n v="1013.8320000000001"/>
    <n v="9"/>
    <n v="0.2"/>
    <n v="101.38319999999999"/>
  </r>
  <r>
    <n v="3770"/>
    <s v="CA-2011-153913"/>
    <x v="2"/>
    <x v="757"/>
    <d v="2011-12-20T00:00:00"/>
    <s v="Second Class"/>
    <x v="10"/>
    <s v="Ken Black"/>
    <x v="1"/>
    <s v="United States"/>
    <x v="146"/>
    <x v="2"/>
    <n v="33012"/>
    <x v="0"/>
    <s v="OFF-FA-10000490"/>
    <x v="1"/>
    <x v="13"/>
    <s v="OIC Binder Clips, Mini, 1/4&quot; Capacity, Black"/>
    <n v="1.984"/>
    <n v="2"/>
    <n v="0.2"/>
    <n v="0.66959999999999997"/>
  </r>
  <r>
    <n v="3771"/>
    <s v="CA-2013-155530"/>
    <x v="0"/>
    <x v="907"/>
    <d v="2013-12-22T00:00:00"/>
    <s v="Standard Class"/>
    <x v="380"/>
    <s v="Charles McCrossin"/>
    <x v="0"/>
    <s v="United States"/>
    <x v="8"/>
    <x v="1"/>
    <n v="94122"/>
    <x v="1"/>
    <s v="FUR-TA-10004256"/>
    <x v="0"/>
    <x v="3"/>
    <s v="Bretford “Just In Time” Height-Adjustable Multi-Task Work Tables"/>
    <n v="2003.52"/>
    <n v="6"/>
    <n v="0.2"/>
    <n v="-325.57200000000023"/>
  </r>
  <r>
    <n v="3772"/>
    <s v="US-2013-101196"/>
    <x v="0"/>
    <x v="536"/>
    <d v="2013-05-18T00:00:00"/>
    <s v="Standard Class"/>
    <x v="524"/>
    <s v="Filia McAdams"/>
    <x v="1"/>
    <s v="United States"/>
    <x v="10"/>
    <x v="9"/>
    <n v="19140"/>
    <x v="3"/>
    <s v="OFF-ST-10004804"/>
    <x v="1"/>
    <x v="4"/>
    <s v="Belkin 19&quot; Vented Equipment Shelf, Black"/>
    <n v="82.367999999999995"/>
    <n v="2"/>
    <n v="0.2"/>
    <n v="-19.562399999999997"/>
  </r>
  <r>
    <n v="3773"/>
    <s v="CA-2011-115357"/>
    <x v="2"/>
    <x v="908"/>
    <d v="2011-08-11T00:00:00"/>
    <s v="Second Class"/>
    <x v="288"/>
    <s v="Roland Fjeld"/>
    <x v="0"/>
    <s v="United States"/>
    <x v="29"/>
    <x v="20"/>
    <n v="29203"/>
    <x v="0"/>
    <s v="TEC-AC-10000023"/>
    <x v="2"/>
    <x v="11"/>
    <s v="Maxell 74 Minute CD-R Spindle, 50/Pack"/>
    <n v="62.91"/>
    <n v="3"/>
    <n v="0"/>
    <n v="22.647599999999997"/>
  </r>
  <r>
    <n v="3774"/>
    <s v="US-2011-102715"/>
    <x v="2"/>
    <x v="909"/>
    <d v="2011-04-13T00:00:00"/>
    <s v="Second Class"/>
    <x v="271"/>
    <s v="Jay Kimmel"/>
    <x v="0"/>
    <s v="United States"/>
    <x v="100"/>
    <x v="2"/>
    <n v="33180"/>
    <x v="0"/>
    <s v="OFF-FA-10001332"/>
    <x v="1"/>
    <x v="13"/>
    <s v="Acco Banker's Clasps, 5 3/4&quot;-Long"/>
    <n v="6.911999999999999"/>
    <n v="3"/>
    <n v="0.2"/>
    <n v="2.3327999999999998"/>
  </r>
  <r>
    <n v="3775"/>
    <s v="US-2011-102715"/>
    <x v="2"/>
    <x v="909"/>
    <d v="2011-04-13T00:00:00"/>
    <s v="Second Class"/>
    <x v="271"/>
    <s v="Jay Kimmel"/>
    <x v="0"/>
    <s v="United States"/>
    <x v="100"/>
    <x v="2"/>
    <n v="33180"/>
    <x v="0"/>
    <s v="TEC-AC-10002001"/>
    <x v="2"/>
    <x v="11"/>
    <s v="Logitech Wireless Gaming Headset G930"/>
    <n v="383.97600000000006"/>
    <n v="3"/>
    <n v="0.2"/>
    <n v="81.59490000000001"/>
  </r>
  <r>
    <n v="3776"/>
    <s v="US-2011-102715"/>
    <x v="2"/>
    <x v="909"/>
    <d v="2011-04-13T00:00:00"/>
    <s v="Second Class"/>
    <x v="271"/>
    <s v="Jay Kimmel"/>
    <x v="0"/>
    <s v="United States"/>
    <x v="100"/>
    <x v="2"/>
    <n v="33180"/>
    <x v="0"/>
    <s v="OFF-PA-10000029"/>
    <x v="1"/>
    <x v="10"/>
    <s v="Xerox 224"/>
    <n v="10.368000000000002"/>
    <n v="2"/>
    <n v="0.2"/>
    <n v="3.6288"/>
  </r>
  <r>
    <n v="3777"/>
    <s v="US-2011-102715"/>
    <x v="2"/>
    <x v="909"/>
    <d v="2011-04-13T00:00:00"/>
    <s v="Second Class"/>
    <x v="271"/>
    <s v="Jay Kimmel"/>
    <x v="0"/>
    <s v="United States"/>
    <x v="100"/>
    <x v="2"/>
    <n v="33180"/>
    <x v="0"/>
    <s v="TEC-AC-10001874"/>
    <x v="2"/>
    <x v="11"/>
    <s v="Logitech Wireless Anywhere Mouse MX for PC and Mac"/>
    <n v="335.94400000000002"/>
    <n v="7"/>
    <n v="0.2"/>
    <n v="41.992999999999995"/>
  </r>
  <r>
    <n v="3778"/>
    <s v="CA-2012-107937"/>
    <x v="1"/>
    <x v="910"/>
    <d v="2012-05-08T00:00:00"/>
    <s v="Standard Class"/>
    <x v="674"/>
    <s v="Julia Barnett"/>
    <x v="2"/>
    <s v="United States"/>
    <x v="374"/>
    <x v="1"/>
    <n v="91911"/>
    <x v="1"/>
    <s v="FUR-FU-10002298"/>
    <x v="0"/>
    <x v="5"/>
    <s v="Rubbermaid ClusterMat Chairmats, Mat Size- 66&quot; x 60&quot;, Lip 20&quot; x 11&quot; -90 Degree Angle"/>
    <n v="665.88"/>
    <n v="6"/>
    <n v="0"/>
    <n v="106.54079999999999"/>
  </r>
  <r>
    <n v="3779"/>
    <s v="US-2014-148768"/>
    <x v="3"/>
    <x v="329"/>
    <d v="2014-12-03T00:00:00"/>
    <s v="Second Class"/>
    <x v="43"/>
    <s v="Parhena Norris"/>
    <x v="2"/>
    <s v="United States"/>
    <x v="100"/>
    <x v="2"/>
    <n v="33180"/>
    <x v="0"/>
    <s v="TEC-PH-10002564"/>
    <x v="2"/>
    <x v="7"/>
    <s v="OtterBox Defender Series Case - Samsung Galaxy S4"/>
    <n v="71.975999999999999"/>
    <n v="3"/>
    <n v="0.2"/>
    <n v="8.9969999999999892"/>
  </r>
  <r>
    <n v="3780"/>
    <s v="CA-2014-118521"/>
    <x v="3"/>
    <x v="911"/>
    <d v="2014-02-21T00:00:00"/>
    <s v="Standard Class"/>
    <x v="166"/>
    <s v="Luke Foster"/>
    <x v="0"/>
    <s v="United States"/>
    <x v="20"/>
    <x v="15"/>
    <n v="10035"/>
    <x v="3"/>
    <s v="OFF-PA-10003465"/>
    <x v="1"/>
    <x v="10"/>
    <s v="Xerox 1912"/>
    <n v="37.94"/>
    <n v="2"/>
    <n v="0"/>
    <n v="18.211199999999998"/>
  </r>
  <r>
    <n v="3781"/>
    <s v="CA-2011-149643"/>
    <x v="2"/>
    <x v="912"/>
    <d v="2011-11-20T00:00:00"/>
    <s v="Standard Class"/>
    <x v="563"/>
    <s v="Rick Huthwaite"/>
    <x v="2"/>
    <s v="United States"/>
    <x v="375"/>
    <x v="41"/>
    <n v="66502"/>
    <x v="2"/>
    <s v="TEC-PH-10000038"/>
    <x v="2"/>
    <x v="7"/>
    <s v="Jawbone MINI JAMBOX Wireless Bluetooth Speaker"/>
    <n v="273.95999999999998"/>
    <n v="2"/>
    <n v="0"/>
    <n v="10.958399999999983"/>
  </r>
  <r>
    <n v="3782"/>
    <s v="CA-2012-135314"/>
    <x v="1"/>
    <x v="584"/>
    <d v="2012-07-14T00:00:00"/>
    <s v="Second Class"/>
    <x v="430"/>
    <s v="Matt Collins"/>
    <x v="0"/>
    <s v="United States"/>
    <x v="10"/>
    <x v="9"/>
    <n v="19120"/>
    <x v="3"/>
    <s v="TEC-PH-10003072"/>
    <x v="2"/>
    <x v="7"/>
    <s v="Panasonic KX-TG9541B DECT 6.0 Digital 2-Line Expandable Cordless Phone With Digital Answering System"/>
    <n v="269.98199999999997"/>
    <n v="3"/>
    <n v="0.4"/>
    <n v="40.497299999999996"/>
  </r>
  <r>
    <n v="3783"/>
    <s v="CA-2014-165204"/>
    <x v="3"/>
    <x v="38"/>
    <d v="2014-11-17T00:00:00"/>
    <s v="Second Class"/>
    <x v="438"/>
    <s v="Michael Nguyen"/>
    <x v="0"/>
    <s v="United States"/>
    <x v="26"/>
    <x v="18"/>
    <n v="38109"/>
    <x v="0"/>
    <s v="OFF-PA-10003424"/>
    <x v="1"/>
    <x v="10"/>
    <s v="&quot;While you Were Out&quot; Message Book, One Form per Page"/>
    <n v="8.9039999999999999"/>
    <n v="3"/>
    <n v="0.2"/>
    <n v="3.3389999999999995"/>
  </r>
  <r>
    <n v="3784"/>
    <s v="CA-2014-165204"/>
    <x v="3"/>
    <x v="38"/>
    <d v="2014-11-17T00:00:00"/>
    <s v="Second Class"/>
    <x v="438"/>
    <s v="Michael Nguyen"/>
    <x v="0"/>
    <s v="United States"/>
    <x v="26"/>
    <x v="18"/>
    <n v="38109"/>
    <x v="0"/>
    <s v="OFF-ST-10003716"/>
    <x v="1"/>
    <x v="4"/>
    <s v="Tennsco Double-Tier Lockers"/>
    <n v="720.06400000000008"/>
    <n v="4"/>
    <n v="0.2"/>
    <n v="-63.005600000000015"/>
  </r>
  <r>
    <n v="3785"/>
    <s v="CA-2014-125752"/>
    <x v="3"/>
    <x v="689"/>
    <d v="2014-08-05T00:00:00"/>
    <s v="Standard Class"/>
    <x v="258"/>
    <s v="Eugene Hildebrand"/>
    <x v="2"/>
    <s v="United States"/>
    <x v="2"/>
    <x v="2"/>
    <n v="33311"/>
    <x v="0"/>
    <s v="TEC-AC-10003590"/>
    <x v="2"/>
    <x v="11"/>
    <s v="TRENDnet 56K USB 2.0 Phone, Internet and Fax Modem"/>
    <n v="41.424000000000007"/>
    <n v="2"/>
    <n v="0.2"/>
    <n v="8.2847999999999971"/>
  </r>
  <r>
    <n v="3786"/>
    <s v="CA-2014-112487"/>
    <x v="3"/>
    <x v="377"/>
    <d v="2014-12-31T00:00:00"/>
    <s v="Standard Class"/>
    <x v="426"/>
    <s v="Tracy Collins"/>
    <x v="2"/>
    <s v="United States"/>
    <x v="38"/>
    <x v="24"/>
    <n v="43229"/>
    <x v="3"/>
    <s v="OFF-BI-10000494"/>
    <x v="1"/>
    <x v="8"/>
    <s v="Acco Economy Flexible Poly Round Ring Binder"/>
    <n v="3.1320000000000001"/>
    <n v="2"/>
    <n v="0.7"/>
    <n v="-2.6099999999999994"/>
  </r>
  <r>
    <n v="3787"/>
    <s v="CA-2013-144218"/>
    <x v="0"/>
    <x v="731"/>
    <d v="2013-11-05T00:00:00"/>
    <s v="Standard Class"/>
    <x v="63"/>
    <s v="Jonathan Doherty"/>
    <x v="1"/>
    <s v="United States"/>
    <x v="1"/>
    <x v="1"/>
    <n v="90045"/>
    <x v="1"/>
    <s v="OFF-ST-10002615"/>
    <x v="1"/>
    <x v="4"/>
    <s v="Dual Level, Single-Width Filing Carts"/>
    <n v="1085.42"/>
    <n v="7"/>
    <n v="0"/>
    <n v="282.20920000000001"/>
  </r>
  <r>
    <n v="3788"/>
    <s v="CA-2013-169971"/>
    <x v="0"/>
    <x v="913"/>
    <d v="2013-09-10T00:00:00"/>
    <s v="Standard Class"/>
    <x v="582"/>
    <s v="Ivan Liston"/>
    <x v="0"/>
    <s v="United States"/>
    <x v="12"/>
    <x v="5"/>
    <n v="77041"/>
    <x v="2"/>
    <s v="OFF-AR-10002804"/>
    <x v="1"/>
    <x v="6"/>
    <s v="Faber Castell Col-Erase Pencils"/>
    <n v="3.9119999999999999"/>
    <n v="1"/>
    <n v="0.2"/>
    <n v="1.0269000000000001"/>
  </r>
  <r>
    <n v="3789"/>
    <s v="CA-2013-169971"/>
    <x v="0"/>
    <x v="913"/>
    <d v="2013-09-10T00:00:00"/>
    <s v="Standard Class"/>
    <x v="582"/>
    <s v="Ivan Liston"/>
    <x v="0"/>
    <s v="United States"/>
    <x v="12"/>
    <x v="5"/>
    <n v="77041"/>
    <x v="2"/>
    <s v="OFF-AR-10001044"/>
    <x v="1"/>
    <x v="6"/>
    <s v="BOSTON Ranger #55 Pencil Sharpener, Black"/>
    <n v="62.376000000000005"/>
    <n v="3"/>
    <n v="0.2"/>
    <n v="7.0172999999999952"/>
  </r>
  <r>
    <n v="3790"/>
    <s v="US-2013-133508"/>
    <x v="0"/>
    <x v="764"/>
    <d v="2013-04-22T00:00:00"/>
    <s v="Standard Class"/>
    <x v="680"/>
    <s v="Sean Wendt"/>
    <x v="2"/>
    <s v="United States"/>
    <x v="155"/>
    <x v="8"/>
    <n v="68104"/>
    <x v="2"/>
    <s v="OFF-FA-10000134"/>
    <x v="1"/>
    <x v="13"/>
    <s v="Advantus Push Pins, Aluminum Head"/>
    <n v="29.049999999999997"/>
    <n v="5"/>
    <n v="0"/>
    <n v="9.0054999999999996"/>
  </r>
  <r>
    <n v="3791"/>
    <s v="CA-2011-107139"/>
    <x v="2"/>
    <x v="260"/>
    <d v="2011-07-11T00:00:00"/>
    <s v="Standard Class"/>
    <x v="503"/>
    <s v="Dennis Pardue"/>
    <x v="2"/>
    <s v="United States"/>
    <x v="1"/>
    <x v="1"/>
    <n v="90004"/>
    <x v="1"/>
    <s v="OFF-BI-10001670"/>
    <x v="1"/>
    <x v="8"/>
    <s v="Vinyl Sectional Post Binders"/>
    <n v="180.96000000000004"/>
    <n v="6"/>
    <n v="0.2"/>
    <n v="67.86"/>
  </r>
  <r>
    <n v="3792"/>
    <s v="CA-2012-111325"/>
    <x v="1"/>
    <x v="914"/>
    <d v="2012-02-28T00:00:00"/>
    <s v="First Class"/>
    <x v="387"/>
    <s v="Bill Tyler"/>
    <x v="1"/>
    <s v="United States"/>
    <x v="376"/>
    <x v="9"/>
    <n v="16602"/>
    <x v="3"/>
    <s v="OFF-BI-10000343"/>
    <x v="1"/>
    <x v="8"/>
    <s v="Pressboard Covers with Storage Hooks, 9 1/2&quot; x 11&quot;, Light Blue"/>
    <n v="4.4190000000000005"/>
    <n v="3"/>
    <n v="0.7"/>
    <n v="-3.3879000000000001"/>
  </r>
  <r>
    <n v="3793"/>
    <s v="CA-2012-111325"/>
    <x v="1"/>
    <x v="914"/>
    <d v="2012-02-28T00:00:00"/>
    <s v="First Class"/>
    <x v="387"/>
    <s v="Bill Tyler"/>
    <x v="1"/>
    <s v="United States"/>
    <x v="376"/>
    <x v="9"/>
    <n v="16602"/>
    <x v="3"/>
    <s v="OFF-AR-10002257"/>
    <x v="1"/>
    <x v="6"/>
    <s v="Eldon Spacemaker Box, Quick-Snap Lid, Clear"/>
    <n v="16.032"/>
    <n v="6"/>
    <n v="0.2"/>
    <n v="2.2043999999999979"/>
  </r>
  <r>
    <n v="3794"/>
    <s v="CA-2012-163762"/>
    <x v="1"/>
    <x v="154"/>
    <d v="2012-12-01T00:00:00"/>
    <s v="Standard Class"/>
    <x v="188"/>
    <s v="Jeremy Ellison"/>
    <x v="0"/>
    <s v="United States"/>
    <x v="20"/>
    <x v="15"/>
    <n v="10024"/>
    <x v="3"/>
    <s v="OFF-AR-10001915"/>
    <x v="1"/>
    <x v="6"/>
    <s v="Peel-Off China Markers"/>
    <n v="29.79"/>
    <n v="3"/>
    <n v="0"/>
    <n v="12.511800000000001"/>
  </r>
  <r>
    <n v="3795"/>
    <s v="US-2011-117163"/>
    <x v="2"/>
    <x v="915"/>
    <d v="2011-02-03T00:00:00"/>
    <s v="Standard Class"/>
    <x v="719"/>
    <s v="Ed Jacobs"/>
    <x v="0"/>
    <s v="United States"/>
    <x v="70"/>
    <x v="1"/>
    <n v="92037"/>
    <x v="1"/>
    <s v="OFF-ST-10003692"/>
    <x v="1"/>
    <x v="4"/>
    <s v="Recycled Steel Personal File for Hanging File Folders"/>
    <n v="57.23"/>
    <n v="1"/>
    <n v="0"/>
    <n v="14.307499999999997"/>
  </r>
  <r>
    <n v="3796"/>
    <s v="US-2011-117163"/>
    <x v="2"/>
    <x v="915"/>
    <d v="2011-02-03T00:00:00"/>
    <s v="Standard Class"/>
    <x v="719"/>
    <s v="Ed Jacobs"/>
    <x v="0"/>
    <s v="United States"/>
    <x v="70"/>
    <x v="1"/>
    <n v="92037"/>
    <x v="1"/>
    <s v="FUR-TA-10003469"/>
    <x v="0"/>
    <x v="3"/>
    <s v="Balt Split Level Computer Training Table"/>
    <n v="333"/>
    <n v="3"/>
    <n v="0.2"/>
    <n v="-16.649999999999991"/>
  </r>
  <r>
    <n v="3797"/>
    <s v="US-2011-117163"/>
    <x v="2"/>
    <x v="915"/>
    <d v="2011-02-03T00:00:00"/>
    <s v="Standard Class"/>
    <x v="719"/>
    <s v="Ed Jacobs"/>
    <x v="0"/>
    <s v="United States"/>
    <x v="70"/>
    <x v="1"/>
    <n v="92037"/>
    <x v="1"/>
    <s v="OFF-AR-10003179"/>
    <x v="1"/>
    <x v="6"/>
    <s v="Dixon Ticonderoga Core-Lock Colored Pencils"/>
    <n v="36.44"/>
    <n v="4"/>
    <n v="0"/>
    <n v="12.025199999999998"/>
  </r>
  <r>
    <n v="3798"/>
    <s v="CA-2014-121314"/>
    <x v="3"/>
    <x v="397"/>
    <d v="2014-09-27T00:00:00"/>
    <s v="First Class"/>
    <x v="648"/>
    <s v="Bobby Elias"/>
    <x v="0"/>
    <s v="United States"/>
    <x v="100"/>
    <x v="2"/>
    <n v="33178"/>
    <x v="0"/>
    <s v="OFF-PA-10003395"/>
    <x v="1"/>
    <x v="10"/>
    <s v="Xerox 1941"/>
    <n v="251.64"/>
    <n v="3"/>
    <n v="0.2"/>
    <n v="88.073999999999984"/>
  </r>
  <r>
    <n v="3799"/>
    <s v="CA-2014-147760"/>
    <x v="3"/>
    <x v="259"/>
    <d v="2014-11-06T00:00:00"/>
    <s v="First Class"/>
    <x v="126"/>
    <s v="Kelly Lampkin"/>
    <x v="1"/>
    <s v="United States"/>
    <x v="247"/>
    <x v="3"/>
    <n v="27405"/>
    <x v="0"/>
    <s v="FUR-TA-10004575"/>
    <x v="0"/>
    <x v="3"/>
    <s v="Hon 5100 Series Wood Tables"/>
    <n v="523.76400000000001"/>
    <n v="3"/>
    <n v="0.4"/>
    <n v="-192.04680000000008"/>
  </r>
  <r>
    <n v="3800"/>
    <s v="CA-2014-147760"/>
    <x v="3"/>
    <x v="259"/>
    <d v="2014-11-06T00:00:00"/>
    <s v="First Class"/>
    <x v="126"/>
    <s v="Kelly Lampkin"/>
    <x v="1"/>
    <s v="United States"/>
    <x v="247"/>
    <x v="3"/>
    <n v="27405"/>
    <x v="0"/>
    <s v="TEC-PH-10002483"/>
    <x v="2"/>
    <x v="7"/>
    <s v="Motorola Moto X"/>
    <n v="1359.96"/>
    <n v="5"/>
    <n v="0.2"/>
    <n v="118.99650000000003"/>
  </r>
  <r>
    <n v="3801"/>
    <s v="CA-2013-156503"/>
    <x v="0"/>
    <x v="500"/>
    <d v="2013-10-21T00:00:00"/>
    <s v="Standard Class"/>
    <x v="720"/>
    <s v="Nathan Cano"/>
    <x v="0"/>
    <s v="United States"/>
    <x v="108"/>
    <x v="3"/>
    <n v="28540"/>
    <x v="0"/>
    <s v="FUR-CH-10003606"/>
    <x v="0"/>
    <x v="1"/>
    <s v="SAFCO Folding Chair Trolley"/>
    <n v="102.59200000000001"/>
    <n v="1"/>
    <n v="0.2"/>
    <n v="10.2592"/>
  </r>
  <r>
    <n v="3802"/>
    <s v="CA-2013-156503"/>
    <x v="0"/>
    <x v="500"/>
    <d v="2013-10-21T00:00:00"/>
    <s v="Standard Class"/>
    <x v="720"/>
    <s v="Nathan Cano"/>
    <x v="0"/>
    <s v="United States"/>
    <x v="108"/>
    <x v="3"/>
    <n v="28540"/>
    <x v="0"/>
    <s v="TEC-AC-10002473"/>
    <x v="2"/>
    <x v="11"/>
    <s v="Maxell 4.7GB DVD-R"/>
    <n v="22.704000000000001"/>
    <n v="1"/>
    <n v="0.2"/>
    <n v="5.9597999999999995"/>
  </r>
  <r>
    <n v="3803"/>
    <s v="CA-2013-156503"/>
    <x v="0"/>
    <x v="500"/>
    <d v="2013-10-21T00:00:00"/>
    <s v="Standard Class"/>
    <x v="720"/>
    <s v="Nathan Cano"/>
    <x v="0"/>
    <s v="United States"/>
    <x v="108"/>
    <x v="3"/>
    <n v="28540"/>
    <x v="0"/>
    <s v="OFF-PA-10002319"/>
    <x v="1"/>
    <x v="10"/>
    <s v="Xerox 1944"/>
    <n v="93.024000000000001"/>
    <n v="3"/>
    <n v="0.2"/>
    <n v="33.721199999999996"/>
  </r>
  <r>
    <n v="3804"/>
    <s v="CA-2013-156503"/>
    <x v="0"/>
    <x v="500"/>
    <d v="2013-10-21T00:00:00"/>
    <s v="Standard Class"/>
    <x v="720"/>
    <s v="Nathan Cano"/>
    <x v="0"/>
    <s v="United States"/>
    <x v="108"/>
    <x v="3"/>
    <n v="28540"/>
    <x v="0"/>
    <s v="OFF-SU-10000946"/>
    <x v="1"/>
    <x v="14"/>
    <s v="Staples"/>
    <n v="12.768000000000001"/>
    <n v="2"/>
    <n v="0.2"/>
    <n v="1.436399999999999"/>
  </r>
  <r>
    <n v="3805"/>
    <s v="CA-2013-156503"/>
    <x v="0"/>
    <x v="500"/>
    <d v="2013-10-21T00:00:00"/>
    <s v="Standard Class"/>
    <x v="720"/>
    <s v="Nathan Cano"/>
    <x v="0"/>
    <s v="United States"/>
    <x v="108"/>
    <x v="3"/>
    <n v="28540"/>
    <x v="0"/>
    <s v="OFF-EN-10001335"/>
    <x v="1"/>
    <x v="12"/>
    <s v="White Business Envelopes with Contemporary Seam, Recycled White Business Envelopes"/>
    <n v="35.008000000000003"/>
    <n v="4"/>
    <n v="0.2"/>
    <n v="13.127999999999998"/>
  </r>
  <r>
    <n v="3806"/>
    <s v="CA-2013-156503"/>
    <x v="0"/>
    <x v="500"/>
    <d v="2013-10-21T00:00:00"/>
    <s v="Standard Class"/>
    <x v="720"/>
    <s v="Nathan Cano"/>
    <x v="0"/>
    <s v="United States"/>
    <x v="108"/>
    <x v="3"/>
    <n v="28540"/>
    <x v="0"/>
    <s v="OFF-PA-10002377"/>
    <x v="1"/>
    <x v="10"/>
    <s v="Xerox 1916"/>
    <n v="39.152000000000001"/>
    <n v="1"/>
    <n v="0.2"/>
    <n v="14.681999999999999"/>
  </r>
  <r>
    <n v="3807"/>
    <s v="CA-2012-113628"/>
    <x v="1"/>
    <x v="768"/>
    <d v="2012-11-19T00:00:00"/>
    <s v="Standard Class"/>
    <x v="706"/>
    <s v="Anna Häberlin"/>
    <x v="1"/>
    <s v="United States"/>
    <x v="369"/>
    <x v="2"/>
    <n v="33317"/>
    <x v="0"/>
    <s v="OFF-AR-10001246"/>
    <x v="1"/>
    <x v="6"/>
    <s v="Newell 317"/>
    <n v="11.76"/>
    <n v="5"/>
    <n v="0.2"/>
    <n v="1.3229999999999991"/>
  </r>
  <r>
    <n v="3808"/>
    <s v="CA-2012-113628"/>
    <x v="1"/>
    <x v="768"/>
    <d v="2012-11-19T00:00:00"/>
    <s v="Standard Class"/>
    <x v="706"/>
    <s v="Anna Häberlin"/>
    <x v="1"/>
    <s v="United States"/>
    <x v="369"/>
    <x v="2"/>
    <n v="33317"/>
    <x v="0"/>
    <s v="OFF-BI-10003291"/>
    <x v="1"/>
    <x v="8"/>
    <s v="Wilson Jones Leather-Like Binders with DublLock Round Rings"/>
    <n v="5.2380000000000013"/>
    <n v="2"/>
    <n v="0.7"/>
    <n v="-4.0158000000000005"/>
  </r>
  <r>
    <n v="3809"/>
    <s v="CA-2012-113628"/>
    <x v="1"/>
    <x v="768"/>
    <d v="2012-11-19T00:00:00"/>
    <s v="Standard Class"/>
    <x v="706"/>
    <s v="Anna Häberlin"/>
    <x v="1"/>
    <s v="United States"/>
    <x v="369"/>
    <x v="2"/>
    <n v="33317"/>
    <x v="0"/>
    <s v="OFF-BI-10002799"/>
    <x v="1"/>
    <x v="8"/>
    <s v="SlimView Poly Binder, 3/8&quot;"/>
    <n v="4.6619999999999999"/>
    <n v="3"/>
    <n v="0.7"/>
    <n v="-3.7295999999999996"/>
  </r>
  <r>
    <n v="3810"/>
    <s v="CA-2012-113628"/>
    <x v="1"/>
    <x v="768"/>
    <d v="2012-11-19T00:00:00"/>
    <s v="Standard Class"/>
    <x v="706"/>
    <s v="Anna Häberlin"/>
    <x v="1"/>
    <s v="United States"/>
    <x v="369"/>
    <x v="2"/>
    <n v="33317"/>
    <x v="0"/>
    <s v="FUR-CH-10003298"/>
    <x v="0"/>
    <x v="1"/>
    <s v="Office Star - Contemporary Task Swivel chair with Loop Arms, Charcoal"/>
    <n v="523.91999999999996"/>
    <n v="5"/>
    <n v="0.2"/>
    <n v="-72.039000000000044"/>
  </r>
  <r>
    <n v="3811"/>
    <s v="CA-2012-113628"/>
    <x v="1"/>
    <x v="768"/>
    <d v="2012-11-19T00:00:00"/>
    <s v="Standard Class"/>
    <x v="706"/>
    <s v="Anna Häberlin"/>
    <x v="1"/>
    <s v="United States"/>
    <x v="369"/>
    <x v="2"/>
    <n v="33317"/>
    <x v="0"/>
    <s v="TEC-PH-10000441"/>
    <x v="2"/>
    <x v="7"/>
    <s v="VTech DS6151"/>
    <n v="100.792"/>
    <n v="1"/>
    <n v="0.2"/>
    <n v="10.079200000000007"/>
  </r>
  <r>
    <n v="3812"/>
    <s v="CA-2012-113628"/>
    <x v="1"/>
    <x v="768"/>
    <d v="2012-11-19T00:00:00"/>
    <s v="Standard Class"/>
    <x v="706"/>
    <s v="Anna Häberlin"/>
    <x v="1"/>
    <s v="United States"/>
    <x v="369"/>
    <x v="2"/>
    <n v="33317"/>
    <x v="0"/>
    <s v="FUR-CH-10004477"/>
    <x v="0"/>
    <x v="1"/>
    <s v="Global Push Button Manager's Chair, Indigo"/>
    <n v="146.13600000000002"/>
    <n v="3"/>
    <n v="0.2"/>
    <n v="16.440299999999986"/>
  </r>
  <r>
    <n v="3813"/>
    <s v="CA-2014-147753"/>
    <x v="3"/>
    <x v="916"/>
    <d v="2014-03-06T00:00:00"/>
    <s v="Same Day"/>
    <x v="7"/>
    <s v="Pete Kriz"/>
    <x v="0"/>
    <s v="United States"/>
    <x v="158"/>
    <x v="6"/>
    <n v="53209"/>
    <x v="2"/>
    <s v="OFF-LA-10003537"/>
    <x v="1"/>
    <x v="2"/>
    <s v="Avery 515"/>
    <n v="25.06"/>
    <n v="2"/>
    <n v="0"/>
    <n v="11.778199999999998"/>
  </r>
  <r>
    <n v="3814"/>
    <s v="CA-2012-103961"/>
    <x v="1"/>
    <x v="599"/>
    <d v="2012-11-09T00:00:00"/>
    <s v="Standard Class"/>
    <x v="159"/>
    <s v="Nathan Gelder"/>
    <x v="0"/>
    <s v="United States"/>
    <x v="94"/>
    <x v="10"/>
    <n v="62301"/>
    <x v="2"/>
    <s v="OFF-LA-10004484"/>
    <x v="1"/>
    <x v="2"/>
    <s v="Avery 476"/>
    <n v="19.824000000000002"/>
    <n v="6"/>
    <n v="0.2"/>
    <n v="6.4427999999999992"/>
  </r>
  <r>
    <n v="3815"/>
    <s v="CA-2013-152471"/>
    <x v="0"/>
    <x v="630"/>
    <d v="2013-07-09T00:00:00"/>
    <s v="Same Day"/>
    <x v="9"/>
    <s v="Zuschuss Donatelli"/>
    <x v="0"/>
    <s v="United States"/>
    <x v="108"/>
    <x v="2"/>
    <n v="32216"/>
    <x v="0"/>
    <s v="TEC-PH-10002824"/>
    <x v="2"/>
    <x v="7"/>
    <s v="Jabra SPEAK 410 Multidevice Speakerphone"/>
    <n v="823.96000000000015"/>
    <n v="5"/>
    <n v="0.2"/>
    <n v="51.497499999999974"/>
  </r>
  <r>
    <n v="3816"/>
    <s v="CA-2013-152471"/>
    <x v="0"/>
    <x v="630"/>
    <d v="2013-07-09T00:00:00"/>
    <s v="Same Day"/>
    <x v="9"/>
    <s v="Zuschuss Donatelli"/>
    <x v="0"/>
    <s v="United States"/>
    <x v="108"/>
    <x v="2"/>
    <n v="32216"/>
    <x v="0"/>
    <s v="OFF-PA-10004965"/>
    <x v="1"/>
    <x v="10"/>
    <s v="Xerox 1921"/>
    <n v="15.984000000000002"/>
    <n v="2"/>
    <n v="0.2"/>
    <n v="4.9949999999999992"/>
  </r>
  <r>
    <n v="3817"/>
    <s v="CA-2012-102582"/>
    <x v="1"/>
    <x v="426"/>
    <d v="2012-09-19T00:00:00"/>
    <s v="Standard Class"/>
    <x v="508"/>
    <s v="Natalie Webber"/>
    <x v="0"/>
    <s v="United States"/>
    <x v="216"/>
    <x v="19"/>
    <n v="36608"/>
    <x v="0"/>
    <s v="FUR-TA-10003569"/>
    <x v="0"/>
    <x v="3"/>
    <s v="Bretford CR8500 Series Meeting Room Furniture"/>
    <n v="801.96"/>
    <n v="2"/>
    <n v="0"/>
    <n v="200.49"/>
  </r>
  <r>
    <n v="3818"/>
    <s v="CA-2012-102582"/>
    <x v="1"/>
    <x v="426"/>
    <d v="2012-09-19T00:00:00"/>
    <s v="Standard Class"/>
    <x v="508"/>
    <s v="Natalie Webber"/>
    <x v="0"/>
    <s v="United States"/>
    <x v="216"/>
    <x v="19"/>
    <n v="36608"/>
    <x v="0"/>
    <s v="TEC-PH-10003187"/>
    <x v="2"/>
    <x v="7"/>
    <s v="Anker Astro Mini 3000mAh Ultra-Compact Portable Charger"/>
    <n v="59.97"/>
    <n v="3"/>
    <n v="0"/>
    <n v="0"/>
  </r>
  <r>
    <n v="3819"/>
    <s v="CA-2012-102582"/>
    <x v="1"/>
    <x v="426"/>
    <d v="2012-09-19T00:00:00"/>
    <s v="Standard Class"/>
    <x v="508"/>
    <s v="Natalie Webber"/>
    <x v="0"/>
    <s v="United States"/>
    <x v="216"/>
    <x v="19"/>
    <n v="36608"/>
    <x v="0"/>
    <s v="FUR-CH-10004853"/>
    <x v="0"/>
    <x v="1"/>
    <s v="Global Manager's Adjustable Task Chair, Storm"/>
    <n v="1056.8599999999999"/>
    <n v="7"/>
    <n v="0"/>
    <n v="306.48939999999988"/>
  </r>
  <r>
    <n v="3820"/>
    <s v="CA-2014-141873"/>
    <x v="3"/>
    <x v="449"/>
    <d v="2014-10-15T00:00:00"/>
    <s v="Standard Class"/>
    <x v="668"/>
    <s v="Harry Greene"/>
    <x v="0"/>
    <s v="United States"/>
    <x v="20"/>
    <x v="15"/>
    <n v="10024"/>
    <x v="3"/>
    <s v="OFF-BI-10001031"/>
    <x v="1"/>
    <x v="8"/>
    <s v="Pressboard Data Binders by Wilson Jones"/>
    <n v="12.816000000000001"/>
    <n v="3"/>
    <n v="0.2"/>
    <n v="4.3253999999999984"/>
  </r>
  <r>
    <n v="3821"/>
    <s v="CA-2014-141873"/>
    <x v="3"/>
    <x v="449"/>
    <d v="2014-10-15T00:00:00"/>
    <s v="Standard Class"/>
    <x v="668"/>
    <s v="Harry Greene"/>
    <x v="0"/>
    <s v="United States"/>
    <x v="20"/>
    <x v="15"/>
    <n v="10024"/>
    <x v="3"/>
    <s v="FUR-BO-10003034"/>
    <x v="0"/>
    <x v="0"/>
    <s v="O'Sullivan Elevations Bookcase, Cherry Finish"/>
    <n v="314.35199999999998"/>
    <n v="3"/>
    <n v="0.2"/>
    <n v="-15.71759999999999"/>
  </r>
  <r>
    <n v="3822"/>
    <s v="CA-2014-141873"/>
    <x v="3"/>
    <x v="449"/>
    <d v="2014-10-15T00:00:00"/>
    <s v="Standard Class"/>
    <x v="668"/>
    <s v="Harry Greene"/>
    <x v="0"/>
    <s v="United States"/>
    <x v="20"/>
    <x v="15"/>
    <n v="10024"/>
    <x v="3"/>
    <s v="OFF-PA-10000069"/>
    <x v="1"/>
    <x v="10"/>
    <s v="TOPS 4 x 6 Fluorescent Color Memo Sheets, 500 Sheets per Pack"/>
    <n v="18.98"/>
    <n v="2"/>
    <n v="0"/>
    <n v="8.9206000000000003"/>
  </r>
  <r>
    <n v="3823"/>
    <s v="CA-2014-141873"/>
    <x v="3"/>
    <x v="449"/>
    <d v="2014-10-15T00:00:00"/>
    <s v="Standard Class"/>
    <x v="668"/>
    <s v="Harry Greene"/>
    <x v="0"/>
    <s v="United States"/>
    <x v="20"/>
    <x v="15"/>
    <n v="10024"/>
    <x v="3"/>
    <s v="OFF-BI-10003655"/>
    <x v="1"/>
    <x v="8"/>
    <s v="Durable Pressboard Binders"/>
    <n v="18.240000000000002"/>
    <n v="6"/>
    <n v="0.2"/>
    <n v="6.1560000000000006"/>
  </r>
  <r>
    <n v="3824"/>
    <s v="CA-2012-140984"/>
    <x v="1"/>
    <x v="471"/>
    <d v="2012-09-18T00:00:00"/>
    <s v="Standard Class"/>
    <x v="530"/>
    <s v="Craig Carroll"/>
    <x v="0"/>
    <s v="United States"/>
    <x v="20"/>
    <x v="15"/>
    <n v="10011"/>
    <x v="3"/>
    <s v="OFF-ST-10000585"/>
    <x v="1"/>
    <x v="4"/>
    <s v="Economy Rollaway Files"/>
    <n v="991.19999999999993"/>
    <n v="6"/>
    <n v="0"/>
    <n v="257.71199999999999"/>
  </r>
  <r>
    <n v="3825"/>
    <s v="CA-2012-140984"/>
    <x v="1"/>
    <x v="471"/>
    <d v="2012-09-18T00:00:00"/>
    <s v="Standard Class"/>
    <x v="530"/>
    <s v="Craig Carroll"/>
    <x v="0"/>
    <s v="United States"/>
    <x v="20"/>
    <x v="15"/>
    <n v="10011"/>
    <x v="3"/>
    <s v="TEC-CO-10001571"/>
    <x v="2"/>
    <x v="16"/>
    <s v="Sharp 1540cs Digital Laser Copier"/>
    <n v="879.98400000000004"/>
    <n v="2"/>
    <n v="0.2"/>
    <n v="329.99400000000003"/>
  </r>
  <r>
    <n v="3826"/>
    <s v="CA-2012-140984"/>
    <x v="1"/>
    <x v="471"/>
    <d v="2012-09-18T00:00:00"/>
    <s v="Standard Class"/>
    <x v="530"/>
    <s v="Craig Carroll"/>
    <x v="0"/>
    <s v="United States"/>
    <x v="20"/>
    <x v="15"/>
    <n v="10011"/>
    <x v="3"/>
    <s v="OFF-BI-10002012"/>
    <x v="1"/>
    <x v="8"/>
    <s v="Wilson Jones Easy Flow II Sheet Lifters"/>
    <n v="12.96"/>
    <n v="9"/>
    <n v="0.2"/>
    <n v="4.5359999999999996"/>
  </r>
  <r>
    <n v="3827"/>
    <s v="CA-2011-132801"/>
    <x v="2"/>
    <x v="273"/>
    <d v="2011-10-12T00:00:00"/>
    <s v="Standard Class"/>
    <x v="189"/>
    <s v="John Grady"/>
    <x v="1"/>
    <s v="United States"/>
    <x v="61"/>
    <x v="5"/>
    <n v="75217"/>
    <x v="2"/>
    <s v="OFF-ST-10001228"/>
    <x v="1"/>
    <x v="4"/>
    <s v="Fellowes Personal Hanging Folder Files, Navy"/>
    <n v="107.44"/>
    <n v="10"/>
    <n v="0.2"/>
    <n v="10.744000000000007"/>
  </r>
  <r>
    <n v="3828"/>
    <s v="CA-2014-141733"/>
    <x v="3"/>
    <x v="917"/>
    <d v="2014-05-12T00:00:00"/>
    <s v="Standard Class"/>
    <x v="459"/>
    <s v="Rick Wilson"/>
    <x v="1"/>
    <s v="United States"/>
    <x v="66"/>
    <x v="12"/>
    <n v="48234"/>
    <x v="2"/>
    <s v="FUR-CH-10004086"/>
    <x v="0"/>
    <x v="1"/>
    <s v="Hon 4070 Series Pagoda Armless Upholstered Stacking Chairs"/>
    <n v="1458.65"/>
    <n v="5"/>
    <n v="0"/>
    <n v="423.00849999999997"/>
  </r>
  <r>
    <n v="3829"/>
    <s v="CA-2014-141733"/>
    <x v="3"/>
    <x v="917"/>
    <d v="2014-05-12T00:00:00"/>
    <s v="Standard Class"/>
    <x v="459"/>
    <s v="Rick Wilson"/>
    <x v="1"/>
    <s v="United States"/>
    <x v="66"/>
    <x v="12"/>
    <n v="48234"/>
    <x v="2"/>
    <s v="FUR-CH-10002017"/>
    <x v="0"/>
    <x v="1"/>
    <s v="SAFCO Optional Arm Kit for Workspace Cribbage Stacking Chair"/>
    <n v="26.64"/>
    <n v="1"/>
    <n v="0"/>
    <n v="7.4591999999999992"/>
  </r>
  <r>
    <n v="3830"/>
    <s v="CA-2014-141733"/>
    <x v="3"/>
    <x v="917"/>
    <d v="2014-05-12T00:00:00"/>
    <s v="Standard Class"/>
    <x v="459"/>
    <s v="Rick Wilson"/>
    <x v="1"/>
    <s v="United States"/>
    <x v="66"/>
    <x v="12"/>
    <n v="48234"/>
    <x v="2"/>
    <s v="FUR-CH-10000595"/>
    <x v="0"/>
    <x v="1"/>
    <s v="Safco Contoured Stacking Chairs"/>
    <n v="476.8"/>
    <n v="2"/>
    <n v="0"/>
    <n v="119.19999999999999"/>
  </r>
  <r>
    <n v="3831"/>
    <s v="CA-2014-141733"/>
    <x v="3"/>
    <x v="917"/>
    <d v="2014-05-12T00:00:00"/>
    <s v="Standard Class"/>
    <x v="459"/>
    <s v="Rick Wilson"/>
    <x v="1"/>
    <s v="United States"/>
    <x v="66"/>
    <x v="12"/>
    <n v="48234"/>
    <x v="2"/>
    <s v="OFF-AP-10001563"/>
    <x v="1"/>
    <x v="9"/>
    <s v="Belkin Premiere Surge Master II 8-outlet surge protector"/>
    <n v="87.444000000000003"/>
    <n v="2"/>
    <n v="0.1"/>
    <n v="18.460399999999986"/>
  </r>
  <r>
    <n v="3832"/>
    <s v="US-2012-111927"/>
    <x v="1"/>
    <x v="717"/>
    <d v="2012-11-19T00:00:00"/>
    <s v="Standard Class"/>
    <x v="721"/>
    <s v="Lycoris Saunders"/>
    <x v="0"/>
    <s v="United States"/>
    <x v="18"/>
    <x v="13"/>
    <n v="19901"/>
    <x v="3"/>
    <s v="FUR-FU-10004017"/>
    <x v="0"/>
    <x v="5"/>
    <s v="Executive Impressions 13&quot; Chairman Wall Clock"/>
    <n v="76.14"/>
    <n v="3"/>
    <n v="0"/>
    <n v="26.648999999999997"/>
  </r>
  <r>
    <n v="3833"/>
    <s v="US-2012-111927"/>
    <x v="1"/>
    <x v="717"/>
    <d v="2012-11-19T00:00:00"/>
    <s v="Standard Class"/>
    <x v="721"/>
    <s v="Lycoris Saunders"/>
    <x v="0"/>
    <s v="United States"/>
    <x v="18"/>
    <x v="13"/>
    <n v="19901"/>
    <x v="3"/>
    <s v="OFF-BI-10002571"/>
    <x v="1"/>
    <x v="8"/>
    <s v="Avery Framed View Binder, EZD Ring (Locking), Navy, 1 1/2&quot;"/>
    <n v="19.96"/>
    <n v="2"/>
    <n v="0"/>
    <n v="9.3811999999999998"/>
  </r>
  <r>
    <n v="3834"/>
    <s v="CA-2011-105984"/>
    <x v="2"/>
    <x v="156"/>
    <d v="2011-11-24T00:00:00"/>
    <s v="Same Day"/>
    <x v="501"/>
    <s v="Muhammed Yedwab"/>
    <x v="1"/>
    <s v="United States"/>
    <x v="38"/>
    <x v="24"/>
    <n v="43229"/>
    <x v="3"/>
    <s v="TEC-PH-10000560"/>
    <x v="2"/>
    <x v="7"/>
    <s v="Samsung Galaxy S III - 16GB - pebble blue (T-Mobile)"/>
    <n v="1049.97"/>
    <n v="5"/>
    <n v="0.4"/>
    <n v="-209.99399999999991"/>
  </r>
  <r>
    <n v="3835"/>
    <s v="CA-2011-105984"/>
    <x v="2"/>
    <x v="156"/>
    <d v="2011-11-24T00:00:00"/>
    <s v="Same Day"/>
    <x v="501"/>
    <s v="Muhammed Yedwab"/>
    <x v="1"/>
    <s v="United States"/>
    <x v="38"/>
    <x v="24"/>
    <n v="43229"/>
    <x v="3"/>
    <s v="FUR-CH-10000847"/>
    <x v="0"/>
    <x v="1"/>
    <s v="Global Executive Mid-Back Manager's Chair"/>
    <n v="611.05799999999999"/>
    <n v="3"/>
    <n v="0.3"/>
    <n v="-34.917600000000022"/>
  </r>
  <r>
    <n v="3836"/>
    <s v="CA-2011-100363"/>
    <x v="2"/>
    <x v="918"/>
    <d v="2011-04-15T00:00:00"/>
    <s v="Standard Class"/>
    <x v="487"/>
    <s v="Jim Mitchum"/>
    <x v="1"/>
    <s v="United States"/>
    <x v="220"/>
    <x v="16"/>
    <n v="85301"/>
    <x v="1"/>
    <s v="OFF-FA-10000611"/>
    <x v="1"/>
    <x v="13"/>
    <s v="Binder Clips by OIC"/>
    <n v="2.3679999999999999"/>
    <n v="2"/>
    <n v="0.2"/>
    <n v="0.82879999999999987"/>
  </r>
  <r>
    <n v="3837"/>
    <s v="CA-2011-100363"/>
    <x v="2"/>
    <x v="918"/>
    <d v="2011-04-15T00:00:00"/>
    <s v="Standard Class"/>
    <x v="487"/>
    <s v="Jim Mitchum"/>
    <x v="1"/>
    <s v="United States"/>
    <x v="220"/>
    <x v="16"/>
    <n v="85301"/>
    <x v="1"/>
    <s v="OFF-PA-10004733"/>
    <x v="1"/>
    <x v="10"/>
    <s v="Things To Do Today Spiral Book"/>
    <n v="19.008000000000003"/>
    <n v="3"/>
    <n v="0.2"/>
    <n v="6.8903999999999979"/>
  </r>
  <r>
    <n v="3838"/>
    <s v="CA-2011-126760"/>
    <x v="2"/>
    <x v="711"/>
    <d v="2011-08-02T00:00:00"/>
    <s v="Standard Class"/>
    <x v="27"/>
    <s v="Kunst Miller"/>
    <x v="0"/>
    <s v="United States"/>
    <x v="226"/>
    <x v="33"/>
    <n v="89031"/>
    <x v="1"/>
    <s v="TEC-PH-10001363"/>
    <x v="2"/>
    <x v="7"/>
    <s v="Apple iPhone 5S"/>
    <n v="911.98400000000004"/>
    <n v="2"/>
    <n v="0.2"/>
    <n v="113.99799999999991"/>
  </r>
  <r>
    <n v="3839"/>
    <s v="CA-2011-126760"/>
    <x v="2"/>
    <x v="711"/>
    <d v="2011-08-02T00:00:00"/>
    <s v="Standard Class"/>
    <x v="27"/>
    <s v="Kunst Miller"/>
    <x v="0"/>
    <s v="United States"/>
    <x v="226"/>
    <x v="33"/>
    <n v="89031"/>
    <x v="1"/>
    <s v="FUR-CH-10003312"/>
    <x v="0"/>
    <x v="1"/>
    <s v="Hon 2090 “Pillow Soft” Series Mid Back Swivel/Tilt Chairs"/>
    <n v="674.35200000000009"/>
    <n v="3"/>
    <n v="0.2"/>
    <n v="-109.58220000000011"/>
  </r>
  <r>
    <n v="3840"/>
    <s v="CA-2011-126760"/>
    <x v="2"/>
    <x v="711"/>
    <d v="2011-08-02T00:00:00"/>
    <s v="Standard Class"/>
    <x v="27"/>
    <s v="Kunst Miller"/>
    <x v="0"/>
    <s v="United States"/>
    <x v="226"/>
    <x v="33"/>
    <n v="89031"/>
    <x v="1"/>
    <s v="FUR-FU-10004018"/>
    <x v="0"/>
    <x v="5"/>
    <s v="Tensor Computer Mounted Lamp"/>
    <n v="134.01"/>
    <n v="9"/>
    <n v="0"/>
    <n v="36.182700000000004"/>
  </r>
  <r>
    <n v="3841"/>
    <s v="CA-2011-126760"/>
    <x v="2"/>
    <x v="711"/>
    <d v="2011-08-02T00:00:00"/>
    <s v="Standard Class"/>
    <x v="27"/>
    <s v="Kunst Miller"/>
    <x v="0"/>
    <s v="United States"/>
    <x v="226"/>
    <x v="33"/>
    <n v="89031"/>
    <x v="1"/>
    <s v="TEC-AC-10004814"/>
    <x v="2"/>
    <x v="11"/>
    <s v="Logitech Illuminated Ultrathin Keyboard with Backlighting"/>
    <n v="170.97"/>
    <n v="3"/>
    <n v="0"/>
    <n v="70.097700000000003"/>
  </r>
  <r>
    <n v="3842"/>
    <s v="US-2011-109162"/>
    <x v="2"/>
    <x v="785"/>
    <d v="2011-06-12T00:00:00"/>
    <s v="Standard Class"/>
    <x v="722"/>
    <s v="Katrina Edelman"/>
    <x v="1"/>
    <s v="United States"/>
    <x v="39"/>
    <x v="18"/>
    <n v="37620"/>
    <x v="0"/>
    <s v="FUR-CH-10002647"/>
    <x v="0"/>
    <x v="1"/>
    <s v="Situations Contoured Folding Chairs, 4/Set"/>
    <n v="170.35200000000003"/>
    <n v="3"/>
    <n v="0.2"/>
    <n v="10.647000000000006"/>
  </r>
  <r>
    <n v="3843"/>
    <s v="CA-2011-101931"/>
    <x v="2"/>
    <x v="919"/>
    <d v="2011-10-31T00:00:00"/>
    <s v="First Class"/>
    <x v="477"/>
    <s v="Todd Sumrall"/>
    <x v="1"/>
    <s v="United States"/>
    <x v="1"/>
    <x v="1"/>
    <n v="90049"/>
    <x v="1"/>
    <s v="OFF-BI-10004140"/>
    <x v="1"/>
    <x v="8"/>
    <s v="Avery Non-Stick Binders"/>
    <n v="7.1840000000000011"/>
    <n v="2"/>
    <n v="0.2"/>
    <n v="2.2449999999999992"/>
  </r>
  <r>
    <n v="3844"/>
    <s v="CA-2011-101931"/>
    <x v="2"/>
    <x v="919"/>
    <d v="2011-10-31T00:00:00"/>
    <s v="First Class"/>
    <x v="477"/>
    <s v="Todd Sumrall"/>
    <x v="1"/>
    <s v="United States"/>
    <x v="1"/>
    <x v="1"/>
    <n v="90049"/>
    <x v="1"/>
    <s v="OFF-SU-10002301"/>
    <x v="1"/>
    <x v="14"/>
    <s v="Serrated Blade or Curved Handle Hand Letter Openers"/>
    <n v="6.28"/>
    <n v="2"/>
    <n v="0"/>
    <n v="6.2800000000000189E-2"/>
  </r>
  <r>
    <n v="3845"/>
    <s v="CA-2011-101931"/>
    <x v="2"/>
    <x v="919"/>
    <d v="2011-10-31T00:00:00"/>
    <s v="First Class"/>
    <x v="477"/>
    <s v="Todd Sumrall"/>
    <x v="1"/>
    <s v="United States"/>
    <x v="1"/>
    <x v="1"/>
    <n v="90049"/>
    <x v="1"/>
    <s v="OFF-SU-10000646"/>
    <x v="1"/>
    <x v="14"/>
    <s v="Premier Automatic Letter Opener"/>
    <n v="480.74"/>
    <n v="2"/>
    <n v="0"/>
    <n v="14.422200000000032"/>
  </r>
  <r>
    <n v="3846"/>
    <s v="CA-2011-101931"/>
    <x v="2"/>
    <x v="919"/>
    <d v="2011-10-31T00:00:00"/>
    <s v="First Class"/>
    <x v="477"/>
    <s v="Todd Sumrall"/>
    <x v="1"/>
    <s v="United States"/>
    <x v="1"/>
    <x v="1"/>
    <n v="90049"/>
    <x v="1"/>
    <s v="FUR-BO-10001337"/>
    <x v="0"/>
    <x v="0"/>
    <s v="O'Sullivan Living Dimensions 2-Shelf Bookcases"/>
    <n v="616.99800000000005"/>
    <n v="6"/>
    <n v="0.15"/>
    <n v="-36.293999999999997"/>
  </r>
  <r>
    <n v="3847"/>
    <s v="CA-2011-101931"/>
    <x v="2"/>
    <x v="919"/>
    <d v="2011-10-31T00:00:00"/>
    <s v="First Class"/>
    <x v="477"/>
    <s v="Todd Sumrall"/>
    <x v="1"/>
    <s v="United States"/>
    <x v="1"/>
    <x v="1"/>
    <n v="90049"/>
    <x v="1"/>
    <s v="OFF-ST-10003442"/>
    <x v="1"/>
    <x v="4"/>
    <s v="Eldon Portable Mobile Manager"/>
    <n v="141.4"/>
    <n v="5"/>
    <n v="0"/>
    <n v="38.177999999999997"/>
  </r>
  <r>
    <n v="3848"/>
    <s v="CA-2014-129000"/>
    <x v="3"/>
    <x v="920"/>
    <d v="2014-11-28T00:00:00"/>
    <s v="Second Class"/>
    <x v="449"/>
    <s v="Sam Zeldin"/>
    <x v="2"/>
    <s v="United States"/>
    <x v="105"/>
    <x v="12"/>
    <n v="48187"/>
    <x v="2"/>
    <s v="OFF-ST-10001097"/>
    <x v="1"/>
    <x v="4"/>
    <s v="Office Impressions Heavy Duty Welded Shelving &amp; Multimedia Storage Drawers"/>
    <n v="501.81000000000006"/>
    <n v="3"/>
    <n v="0"/>
    <n v="0"/>
  </r>
  <r>
    <n v="3849"/>
    <s v="CA-2014-161053"/>
    <x v="3"/>
    <x v="585"/>
    <d v="2014-09-24T00:00:00"/>
    <s v="First Class"/>
    <x v="32"/>
    <s v="Joel Eaton"/>
    <x v="0"/>
    <s v="United States"/>
    <x v="115"/>
    <x v="36"/>
    <n v="72701"/>
    <x v="0"/>
    <s v="OFF-BI-10004318"/>
    <x v="1"/>
    <x v="8"/>
    <s v="Ibico EB-19 Dual Function Manual Binding System"/>
    <n v="691.96"/>
    <n v="4"/>
    <n v="0"/>
    <n v="318.30160000000001"/>
  </r>
  <r>
    <n v="3850"/>
    <s v="CA-2014-161053"/>
    <x v="3"/>
    <x v="585"/>
    <d v="2014-09-24T00:00:00"/>
    <s v="First Class"/>
    <x v="32"/>
    <s v="Joel Eaton"/>
    <x v="0"/>
    <s v="United States"/>
    <x v="115"/>
    <x v="36"/>
    <n v="72701"/>
    <x v="0"/>
    <s v="TEC-AC-10004633"/>
    <x v="2"/>
    <x v="11"/>
    <s v="Verbatim 25 GB 6x Blu-ray Single Layer Recordable Disc, 3/Pack"/>
    <n v="34.950000000000003"/>
    <n v="5"/>
    <n v="0"/>
    <n v="15.378000000000004"/>
  </r>
  <r>
    <n v="3851"/>
    <s v="CA-2012-142377"/>
    <x v="1"/>
    <x v="784"/>
    <d v="2012-12-09T00:00:00"/>
    <s v="Standard Class"/>
    <x v="99"/>
    <s v="Michael Stewart"/>
    <x v="1"/>
    <s v="United States"/>
    <x v="24"/>
    <x v="25"/>
    <n v="65807"/>
    <x v="2"/>
    <s v="OFF-PA-10001970"/>
    <x v="1"/>
    <x v="10"/>
    <s v="Xerox 1881"/>
    <n v="85.96"/>
    <n v="7"/>
    <n v="0"/>
    <n v="40.401199999999996"/>
  </r>
  <r>
    <n v="3852"/>
    <s v="CA-2012-127593"/>
    <x v="1"/>
    <x v="481"/>
    <d v="2012-09-21T00:00:00"/>
    <s v="Same Day"/>
    <x v="723"/>
    <s v="Duane Huffman"/>
    <x v="2"/>
    <s v="United States"/>
    <x v="94"/>
    <x v="31"/>
    <n v="2169"/>
    <x v="3"/>
    <s v="FUR-FU-10004006"/>
    <x v="0"/>
    <x v="5"/>
    <s v="Deflect-o DuraMat Lighweight, Studded, Beveled Mat for Low Pile Carpeting"/>
    <n v="85.3"/>
    <n v="2"/>
    <n v="0"/>
    <n v="14.500999999999991"/>
  </r>
  <r>
    <n v="3853"/>
    <s v="CA-2014-130526"/>
    <x v="3"/>
    <x v="200"/>
    <d v="2014-11-30T00:00:00"/>
    <s v="First Class"/>
    <x v="150"/>
    <s v="Guy Thornton"/>
    <x v="0"/>
    <s v="United States"/>
    <x v="179"/>
    <x v="10"/>
    <n v="61107"/>
    <x v="2"/>
    <s v="OFF-BI-10001524"/>
    <x v="1"/>
    <x v="8"/>
    <s v="GBC Premium Transparent Covers with Diagonal Lined Pattern"/>
    <n v="33.567999999999991"/>
    <n v="8"/>
    <n v="0.8"/>
    <n v="-53.708800000000025"/>
  </r>
  <r>
    <n v="3854"/>
    <s v="US-2014-131849"/>
    <x v="3"/>
    <x v="921"/>
    <d v="2014-06-11T00:00:00"/>
    <s v="Standard Class"/>
    <x v="689"/>
    <s v="Gary Hansen"/>
    <x v="2"/>
    <s v="United States"/>
    <x v="8"/>
    <x v="1"/>
    <n v="94122"/>
    <x v="1"/>
    <s v="FUR-FU-10004164"/>
    <x v="0"/>
    <x v="5"/>
    <s v="Eldon 300 Class Desk Accessories, Black"/>
    <n v="4.95"/>
    <n v="1"/>
    <n v="0"/>
    <n v="2.1780000000000004"/>
  </r>
  <r>
    <n v="3855"/>
    <s v="US-2014-131849"/>
    <x v="3"/>
    <x v="921"/>
    <d v="2014-06-11T00:00:00"/>
    <s v="Standard Class"/>
    <x v="689"/>
    <s v="Gary Hansen"/>
    <x v="2"/>
    <s v="United States"/>
    <x v="8"/>
    <x v="1"/>
    <n v="94122"/>
    <x v="1"/>
    <s v="OFF-ST-10002957"/>
    <x v="1"/>
    <x v="4"/>
    <s v="Sterilite Show Offs Storage Containers"/>
    <n v="26.400000000000002"/>
    <n v="5"/>
    <n v="0"/>
    <n v="0"/>
  </r>
  <r>
    <n v="3856"/>
    <s v="US-2014-105389"/>
    <x v="3"/>
    <x v="436"/>
    <d v="2014-10-29T00:00:00"/>
    <s v="Second Class"/>
    <x v="661"/>
    <s v="Darrin Martin"/>
    <x v="0"/>
    <s v="United States"/>
    <x v="52"/>
    <x v="5"/>
    <n v="78207"/>
    <x v="2"/>
    <s v="OFF-BI-10004364"/>
    <x v="1"/>
    <x v="8"/>
    <s v="Storex Dura Pro Binders"/>
    <n v="3.5639999999999992"/>
    <n v="3"/>
    <n v="0.8"/>
    <n v="-6.2370000000000019"/>
  </r>
  <r>
    <n v="3857"/>
    <s v="US-2014-105389"/>
    <x v="3"/>
    <x v="436"/>
    <d v="2014-10-29T00:00:00"/>
    <s v="Second Class"/>
    <x v="661"/>
    <s v="Darrin Martin"/>
    <x v="0"/>
    <s v="United States"/>
    <x v="52"/>
    <x v="5"/>
    <n v="78207"/>
    <x v="2"/>
    <s v="TEC-PH-10002824"/>
    <x v="2"/>
    <x v="7"/>
    <s v="Jabra SPEAK 410 Multidevice Speakerphone"/>
    <n v="823.96000000000015"/>
    <n v="5"/>
    <n v="0.2"/>
    <n v="51.497499999999974"/>
  </r>
  <r>
    <n v="3858"/>
    <s v="US-2014-105389"/>
    <x v="3"/>
    <x v="436"/>
    <d v="2014-10-29T00:00:00"/>
    <s v="Second Class"/>
    <x v="661"/>
    <s v="Darrin Martin"/>
    <x v="0"/>
    <s v="United States"/>
    <x v="52"/>
    <x v="5"/>
    <n v="78207"/>
    <x v="2"/>
    <s v="OFF-AR-10000634"/>
    <x v="1"/>
    <x v="6"/>
    <s v="Newell 320"/>
    <n v="10.272000000000002"/>
    <n v="3"/>
    <n v="0.2"/>
    <n v="0.89880000000000004"/>
  </r>
  <r>
    <n v="3859"/>
    <s v="CA-2011-140816"/>
    <x v="2"/>
    <x v="414"/>
    <d v="2011-12-20T00:00:00"/>
    <s v="Same Day"/>
    <x v="646"/>
    <s v="Toby Carlisle"/>
    <x v="0"/>
    <s v="United States"/>
    <x v="377"/>
    <x v="22"/>
    <n v="80229"/>
    <x v="1"/>
    <s v="TEC-AC-10001539"/>
    <x v="2"/>
    <x v="11"/>
    <s v="Logitech G430 Surround Sound Gaming Headset with Dolby 7.1 Technology"/>
    <n v="447.94399999999996"/>
    <n v="7"/>
    <n v="0.2"/>
    <n v="89.588799999999992"/>
  </r>
  <r>
    <n v="3860"/>
    <s v="CA-2014-154039"/>
    <x v="3"/>
    <x v="922"/>
    <d v="2014-02-23T00:00:00"/>
    <s v="Standard Class"/>
    <x v="451"/>
    <s v="Julie Kriz"/>
    <x v="2"/>
    <s v="United States"/>
    <x v="22"/>
    <x v="10"/>
    <n v="60653"/>
    <x v="2"/>
    <s v="FUR-TA-10001932"/>
    <x v="0"/>
    <x v="3"/>
    <s v="Chromcraft 48&quot; x 96&quot; Racetrack Double Pedestal Table"/>
    <n v="480.96"/>
    <n v="3"/>
    <n v="0.5"/>
    <n v="-269.33760000000001"/>
  </r>
  <r>
    <n v="3861"/>
    <s v="CA-2014-154039"/>
    <x v="3"/>
    <x v="922"/>
    <d v="2014-02-23T00:00:00"/>
    <s v="Standard Class"/>
    <x v="451"/>
    <s v="Julie Kriz"/>
    <x v="2"/>
    <s v="United States"/>
    <x v="22"/>
    <x v="10"/>
    <n v="60653"/>
    <x v="2"/>
    <s v="TEC-PH-10002789"/>
    <x v="2"/>
    <x v="7"/>
    <s v="LG Exalt"/>
    <n v="124.79200000000002"/>
    <n v="1"/>
    <n v="0.2"/>
    <n v="10.919299999999996"/>
  </r>
  <r>
    <n v="3862"/>
    <s v="CA-2011-135755"/>
    <x v="2"/>
    <x v="523"/>
    <d v="2011-05-10T00:00:00"/>
    <s v="Standard Class"/>
    <x v="720"/>
    <s v="Nathan Cano"/>
    <x v="0"/>
    <s v="United States"/>
    <x v="181"/>
    <x v="15"/>
    <n v="10701"/>
    <x v="3"/>
    <s v="OFF-BI-10004828"/>
    <x v="1"/>
    <x v="8"/>
    <s v="GBC Poly Designer Binding Covers"/>
    <n v="40.176000000000002"/>
    <n v="3"/>
    <n v="0.2"/>
    <n v="14.563799999999997"/>
  </r>
  <r>
    <n v="3863"/>
    <s v="CA-2011-135755"/>
    <x v="2"/>
    <x v="523"/>
    <d v="2011-05-10T00:00:00"/>
    <s v="Standard Class"/>
    <x v="720"/>
    <s v="Nathan Cano"/>
    <x v="0"/>
    <s v="United States"/>
    <x v="181"/>
    <x v="15"/>
    <n v="10701"/>
    <x v="3"/>
    <s v="OFF-BI-10003981"/>
    <x v="1"/>
    <x v="8"/>
    <s v="Avery Durable Plastic 1&quot; Binders"/>
    <n v="10.896000000000001"/>
    <n v="3"/>
    <n v="0.2"/>
    <n v="3.9497999999999998"/>
  </r>
  <r>
    <n v="3864"/>
    <s v="CA-2014-123246"/>
    <x v="3"/>
    <x v="161"/>
    <d v="2014-10-20T00:00:00"/>
    <s v="Second Class"/>
    <x v="195"/>
    <s v="Astrea Jones"/>
    <x v="0"/>
    <s v="United States"/>
    <x v="70"/>
    <x v="1"/>
    <n v="92037"/>
    <x v="1"/>
    <s v="OFF-AR-10001770"/>
    <x v="1"/>
    <x v="6"/>
    <s v="Economy #2 Pencils"/>
    <n v="10.64"/>
    <n v="4"/>
    <n v="0"/>
    <n v="2.7664"/>
  </r>
  <r>
    <n v="3865"/>
    <s v="CA-2012-157133"/>
    <x v="1"/>
    <x v="109"/>
    <d v="2012-12-03T00:00:00"/>
    <s v="Standard Class"/>
    <x v="62"/>
    <s v="Lena Creighton"/>
    <x v="0"/>
    <s v="United States"/>
    <x v="378"/>
    <x v="10"/>
    <n v="61821"/>
    <x v="2"/>
    <s v="FUR-FU-10004904"/>
    <x v="0"/>
    <x v="5"/>
    <s v="Eldon &quot;L&quot; Workstation Diamond Chairmat"/>
    <n v="151.96"/>
    <n v="5"/>
    <n v="0.6"/>
    <n v="-182.35200000000003"/>
  </r>
  <r>
    <n v="3866"/>
    <s v="CA-2011-124709"/>
    <x v="2"/>
    <x v="923"/>
    <d v="2011-07-29T00:00:00"/>
    <s v="Second Class"/>
    <x v="543"/>
    <s v="Giulietta Weimer"/>
    <x v="0"/>
    <s v="United States"/>
    <x v="8"/>
    <x v="1"/>
    <n v="94122"/>
    <x v="1"/>
    <s v="TEC-AC-10002842"/>
    <x v="2"/>
    <x v="11"/>
    <s v="WD My Passport Ultra 2TB Portable External Hard Drive"/>
    <n v="238"/>
    <n v="2"/>
    <n v="0"/>
    <n v="38.080000000000013"/>
  </r>
  <r>
    <n v="3867"/>
    <s v="CA-2014-146360"/>
    <x v="3"/>
    <x v="756"/>
    <d v="2014-04-26T00:00:00"/>
    <s v="Second Class"/>
    <x v="253"/>
    <s v="Sean Christensen"/>
    <x v="0"/>
    <s v="United States"/>
    <x v="104"/>
    <x v="14"/>
    <n v="46226"/>
    <x v="2"/>
    <s v="TEC-AC-10003590"/>
    <x v="2"/>
    <x v="11"/>
    <s v="TRENDnet 56K USB 2.0 Phone, Internet and Fax Modem"/>
    <n v="155.34"/>
    <n v="6"/>
    <n v="0"/>
    <n v="55.922399999999996"/>
  </r>
  <r>
    <n v="3868"/>
    <s v="CA-2012-132486"/>
    <x v="1"/>
    <x v="924"/>
    <d v="2012-10-27T00:00:00"/>
    <s v="Second Class"/>
    <x v="282"/>
    <s v="Jay Fein"/>
    <x v="0"/>
    <s v="United States"/>
    <x v="70"/>
    <x v="1"/>
    <n v="92105"/>
    <x v="1"/>
    <s v="TEC-AC-10000710"/>
    <x v="2"/>
    <x v="11"/>
    <s v="Maxell DVD-RAM Discs"/>
    <n v="148.32"/>
    <n v="9"/>
    <n v="0"/>
    <n v="63.777600000000007"/>
  </r>
  <r>
    <n v="3869"/>
    <s v="CA-2012-132486"/>
    <x v="1"/>
    <x v="924"/>
    <d v="2012-10-27T00:00:00"/>
    <s v="Second Class"/>
    <x v="282"/>
    <s v="Jay Fein"/>
    <x v="0"/>
    <s v="United States"/>
    <x v="70"/>
    <x v="1"/>
    <n v="92105"/>
    <x v="1"/>
    <s v="FUR-CH-10004495"/>
    <x v="0"/>
    <x v="1"/>
    <s v="Global Leather and Oak Executive Chair, Black"/>
    <n v="240.78400000000002"/>
    <n v="1"/>
    <n v="0.2"/>
    <n v="27.088199999999965"/>
  </r>
  <r>
    <n v="3870"/>
    <s v="CA-2012-132486"/>
    <x v="1"/>
    <x v="924"/>
    <d v="2012-10-27T00:00:00"/>
    <s v="Second Class"/>
    <x v="282"/>
    <s v="Jay Fein"/>
    <x v="0"/>
    <s v="United States"/>
    <x v="70"/>
    <x v="1"/>
    <n v="92105"/>
    <x v="1"/>
    <s v="FUR-CH-10004540"/>
    <x v="0"/>
    <x v="1"/>
    <s v="Global Chrome Stack Chair"/>
    <n v="191.96800000000002"/>
    <n v="7"/>
    <n v="0.2"/>
    <n v="16.797200000000004"/>
  </r>
  <r>
    <n v="3871"/>
    <s v="CA-2012-132486"/>
    <x v="1"/>
    <x v="924"/>
    <d v="2012-10-27T00:00:00"/>
    <s v="Second Class"/>
    <x v="282"/>
    <s v="Jay Fein"/>
    <x v="0"/>
    <s v="United States"/>
    <x v="70"/>
    <x v="1"/>
    <n v="92105"/>
    <x v="1"/>
    <s v="OFF-PA-10004971"/>
    <x v="1"/>
    <x v="10"/>
    <s v="Xerox 196"/>
    <n v="11.56"/>
    <n v="2"/>
    <n v="0"/>
    <n v="5.6644000000000005"/>
  </r>
  <r>
    <n v="3872"/>
    <s v="CA-2012-132486"/>
    <x v="1"/>
    <x v="924"/>
    <d v="2012-10-27T00:00:00"/>
    <s v="Second Class"/>
    <x v="282"/>
    <s v="Jay Fein"/>
    <x v="0"/>
    <s v="United States"/>
    <x v="70"/>
    <x v="1"/>
    <n v="92105"/>
    <x v="1"/>
    <s v="OFF-EN-10002600"/>
    <x v="1"/>
    <x v="12"/>
    <s v="Redi-Strip #10 Envelopes, 4 1/8 x 9 1/2"/>
    <n v="11.8"/>
    <n v="4"/>
    <n v="0"/>
    <n v="5.6639999999999997"/>
  </r>
  <r>
    <n v="3873"/>
    <s v="CA-2012-132486"/>
    <x v="1"/>
    <x v="924"/>
    <d v="2012-10-27T00:00:00"/>
    <s v="Second Class"/>
    <x v="282"/>
    <s v="Jay Fein"/>
    <x v="0"/>
    <s v="United States"/>
    <x v="70"/>
    <x v="1"/>
    <n v="92105"/>
    <x v="1"/>
    <s v="FUR-CH-10001854"/>
    <x v="0"/>
    <x v="1"/>
    <s v="Office Star - Professional Matrix Back Chair with 2-to-1 Synchro Tilt and Mesh Fabric Seat"/>
    <n v="842.35200000000009"/>
    <n v="3"/>
    <n v="0.2"/>
    <n v="42.117600000000039"/>
  </r>
  <r>
    <n v="3874"/>
    <s v="CA-2013-136231"/>
    <x v="0"/>
    <x v="64"/>
    <d v="2013-09-08T00:00:00"/>
    <s v="Second Class"/>
    <x v="661"/>
    <s v="Darrin Martin"/>
    <x v="0"/>
    <s v="United States"/>
    <x v="271"/>
    <x v="18"/>
    <n v="37604"/>
    <x v="0"/>
    <s v="OFF-EN-10001099"/>
    <x v="1"/>
    <x v="12"/>
    <s v="Staples"/>
    <n v="23.472000000000001"/>
    <n v="3"/>
    <n v="0.2"/>
    <n v="7.6283999999999974"/>
  </r>
  <r>
    <n v="3875"/>
    <s v="CA-2013-136231"/>
    <x v="0"/>
    <x v="64"/>
    <d v="2013-09-08T00:00:00"/>
    <s v="Second Class"/>
    <x v="661"/>
    <s v="Darrin Martin"/>
    <x v="0"/>
    <s v="United States"/>
    <x v="271"/>
    <x v="18"/>
    <n v="37604"/>
    <x v="0"/>
    <s v="OFF-BI-10001597"/>
    <x v="1"/>
    <x v="8"/>
    <s v="Wilson Jones Ledger-Size, Piano-Hinge Binder, 2&quot;, Blue"/>
    <n v="86.058000000000007"/>
    <n v="7"/>
    <n v="0.7"/>
    <n v="-63.109199999999987"/>
  </r>
  <r>
    <n v="3876"/>
    <s v="CA-2013-136231"/>
    <x v="0"/>
    <x v="64"/>
    <d v="2013-09-08T00:00:00"/>
    <s v="Second Class"/>
    <x v="661"/>
    <s v="Darrin Martin"/>
    <x v="0"/>
    <s v="United States"/>
    <x v="271"/>
    <x v="18"/>
    <n v="37604"/>
    <x v="0"/>
    <s v="TEC-PH-10002660"/>
    <x v="2"/>
    <x v="7"/>
    <s v="Nortel Networks T7316 E Nt8 B27"/>
    <n v="108.78399999999999"/>
    <n v="2"/>
    <n v="0.2"/>
    <n v="6.7990000000000066"/>
  </r>
  <r>
    <n v="3877"/>
    <s v="CA-2013-136231"/>
    <x v="0"/>
    <x v="64"/>
    <d v="2013-09-08T00:00:00"/>
    <s v="Second Class"/>
    <x v="661"/>
    <s v="Darrin Martin"/>
    <x v="0"/>
    <s v="United States"/>
    <x v="271"/>
    <x v="18"/>
    <n v="37604"/>
    <x v="0"/>
    <s v="OFF-PA-10000327"/>
    <x v="1"/>
    <x v="10"/>
    <s v="Xerox 1971"/>
    <n v="10.272000000000002"/>
    <n v="3"/>
    <n v="0.2"/>
    <n v="3.2099999999999982"/>
  </r>
  <r>
    <n v="3878"/>
    <s v="CA-2013-140641"/>
    <x v="0"/>
    <x v="99"/>
    <d v="2013-11-03T00:00:00"/>
    <s v="Standard Class"/>
    <x v="212"/>
    <s v="Emily Phan"/>
    <x v="0"/>
    <s v="United States"/>
    <x v="67"/>
    <x v="2"/>
    <n v="33614"/>
    <x v="0"/>
    <s v="OFF-BI-10001191"/>
    <x v="1"/>
    <x v="8"/>
    <s v="Canvas Sectional Post Binders"/>
    <n v="38.190000000000012"/>
    <n v="5"/>
    <n v="0.7"/>
    <n v="-26.732999999999997"/>
  </r>
  <r>
    <n v="3879"/>
    <s v="CA-2011-151001"/>
    <x v="2"/>
    <x v="267"/>
    <d v="2011-04-07T00:00:00"/>
    <s v="First Class"/>
    <x v="189"/>
    <s v="John Grady"/>
    <x v="1"/>
    <s v="United States"/>
    <x v="27"/>
    <x v="10"/>
    <n v="62521"/>
    <x v="2"/>
    <s v="OFF-ST-10003455"/>
    <x v="1"/>
    <x v="4"/>
    <s v="Tenex File Box, Personal Filing Tote with Lid, Black"/>
    <n v="49.632000000000005"/>
    <n v="4"/>
    <n v="0.2"/>
    <n v="3.7224000000000004"/>
  </r>
  <r>
    <n v="3880"/>
    <s v="CA-2011-151001"/>
    <x v="2"/>
    <x v="267"/>
    <d v="2011-04-07T00:00:00"/>
    <s v="First Class"/>
    <x v="189"/>
    <s v="John Grady"/>
    <x v="1"/>
    <s v="United States"/>
    <x v="27"/>
    <x v="10"/>
    <n v="62521"/>
    <x v="2"/>
    <s v="OFF-ST-10001031"/>
    <x v="1"/>
    <x v="4"/>
    <s v="Adjustable Personal File Tote"/>
    <n v="52.096000000000004"/>
    <n v="4"/>
    <n v="0.2"/>
    <n v="3.9072000000000031"/>
  </r>
  <r>
    <n v="3881"/>
    <s v="CA-2012-129896"/>
    <x v="1"/>
    <x v="925"/>
    <d v="2012-06-20T00:00:00"/>
    <s v="Standard Class"/>
    <x v="724"/>
    <s v="Peter Fuller"/>
    <x v="0"/>
    <s v="United States"/>
    <x v="23"/>
    <x v="16"/>
    <n v="85234"/>
    <x v="1"/>
    <s v="OFF-PA-10002245"/>
    <x v="1"/>
    <x v="10"/>
    <s v="Xerox 1895"/>
    <n v="9.5680000000000014"/>
    <n v="2"/>
    <n v="0.2"/>
    <n v="2.9899999999999993"/>
  </r>
  <r>
    <n v="3882"/>
    <s v="CA-2012-129896"/>
    <x v="1"/>
    <x v="925"/>
    <d v="2012-06-20T00:00:00"/>
    <s v="Standard Class"/>
    <x v="724"/>
    <s v="Peter Fuller"/>
    <x v="0"/>
    <s v="United States"/>
    <x v="23"/>
    <x v="16"/>
    <n v="85234"/>
    <x v="1"/>
    <s v="OFF-ST-10004804"/>
    <x v="1"/>
    <x v="4"/>
    <s v="Belkin 19&quot; Vented Equipment Shelf, Black"/>
    <n v="82.367999999999995"/>
    <n v="2"/>
    <n v="0.2"/>
    <n v="-19.562399999999997"/>
  </r>
  <r>
    <n v="3883"/>
    <s v="CA-2012-129896"/>
    <x v="1"/>
    <x v="925"/>
    <d v="2012-06-20T00:00:00"/>
    <s v="Standard Class"/>
    <x v="724"/>
    <s v="Peter Fuller"/>
    <x v="0"/>
    <s v="United States"/>
    <x v="23"/>
    <x v="16"/>
    <n v="85234"/>
    <x v="1"/>
    <s v="FUR-FU-10004904"/>
    <x v="0"/>
    <x v="5"/>
    <s v="Eldon &quot;L&quot; Workstation Diamond Chairmat"/>
    <n v="364.70400000000006"/>
    <n v="6"/>
    <n v="0.2"/>
    <n v="-36.470400000000041"/>
  </r>
  <r>
    <n v="3884"/>
    <s v="CA-2012-129896"/>
    <x v="1"/>
    <x v="925"/>
    <d v="2012-06-20T00:00:00"/>
    <s v="Standard Class"/>
    <x v="724"/>
    <s v="Peter Fuller"/>
    <x v="0"/>
    <s v="United States"/>
    <x v="23"/>
    <x v="16"/>
    <n v="85234"/>
    <x v="1"/>
    <s v="FUR-FU-10002396"/>
    <x v="0"/>
    <x v="5"/>
    <s v="DAX Copper Panel Document Frame, 5 x 7 Size"/>
    <n v="40.256"/>
    <n v="4"/>
    <n v="0.2"/>
    <n v="11.070400000000003"/>
  </r>
  <r>
    <n v="3885"/>
    <s v="CA-2011-152849"/>
    <x v="2"/>
    <x v="260"/>
    <d v="2011-07-12T00:00:00"/>
    <s v="Standard Class"/>
    <x v="694"/>
    <s v="David Wiener"/>
    <x v="1"/>
    <s v="United States"/>
    <x v="289"/>
    <x v="18"/>
    <n v="37918"/>
    <x v="0"/>
    <s v="OFF-AR-10002833"/>
    <x v="1"/>
    <x v="6"/>
    <s v="Newell 322"/>
    <n v="4.3680000000000003"/>
    <n v="3"/>
    <n v="0.2"/>
    <n v="0.3822000000000001"/>
  </r>
  <r>
    <n v="3886"/>
    <s v="US-2014-127341"/>
    <x v="3"/>
    <x v="926"/>
    <d v="2014-02-03T00:00:00"/>
    <s v="Standard Class"/>
    <x v="242"/>
    <s v="Clytie Kelty"/>
    <x v="0"/>
    <s v="United States"/>
    <x v="22"/>
    <x v="10"/>
    <n v="60653"/>
    <x v="2"/>
    <s v="OFF-BI-10001072"/>
    <x v="1"/>
    <x v="8"/>
    <s v="GBC Clear Cover, 8-1/2 x 11, unpunched, 25 covers per pack"/>
    <n v="12.127999999999997"/>
    <n v="4"/>
    <n v="0.8"/>
    <n v="-20.617600000000003"/>
  </r>
  <r>
    <n v="3887"/>
    <s v="CA-2013-167759"/>
    <x v="0"/>
    <x v="840"/>
    <d v="2013-03-09T00:00:00"/>
    <s v="Second Class"/>
    <x v="113"/>
    <s v="Craig Carreira"/>
    <x v="0"/>
    <s v="United States"/>
    <x v="41"/>
    <x v="14"/>
    <n v="47401"/>
    <x v="2"/>
    <s v="TEC-PH-10003171"/>
    <x v="2"/>
    <x v="7"/>
    <s v="Plantronics Encore H101 Dual Earpieces Headset"/>
    <n v="134.85000000000002"/>
    <n v="3"/>
    <n v="0"/>
    <n v="37.757999999999996"/>
  </r>
  <r>
    <n v="3888"/>
    <s v="CA-2011-100895"/>
    <x v="2"/>
    <x v="270"/>
    <d v="2011-06-06T00:00:00"/>
    <s v="Standard Class"/>
    <x v="647"/>
    <s v="Stewart Visinsky"/>
    <x v="0"/>
    <s v="United States"/>
    <x v="185"/>
    <x v="32"/>
    <n v="30076"/>
    <x v="0"/>
    <s v="OFF-AR-10004511"/>
    <x v="1"/>
    <x v="6"/>
    <s v="Sanford Colorific Scented Colored Pencils, 12/Pack"/>
    <n v="8.56"/>
    <n v="2"/>
    <n v="0"/>
    <n v="2.6536"/>
  </r>
  <r>
    <n v="3889"/>
    <s v="CA-2011-100895"/>
    <x v="2"/>
    <x v="270"/>
    <d v="2011-06-06T00:00:00"/>
    <s v="Standard Class"/>
    <x v="647"/>
    <s v="Stewart Visinsky"/>
    <x v="0"/>
    <s v="United States"/>
    <x v="185"/>
    <x v="32"/>
    <n v="30076"/>
    <x v="0"/>
    <s v="TEC-PH-10001425"/>
    <x v="2"/>
    <x v="7"/>
    <s v="Mophie Juice Pack Helium for iPhone"/>
    <n v="239.96999999999997"/>
    <n v="3"/>
    <n v="0"/>
    <n v="67.191599999999994"/>
  </r>
  <r>
    <n v="3890"/>
    <s v="CA-2011-100895"/>
    <x v="2"/>
    <x v="270"/>
    <d v="2011-06-06T00:00:00"/>
    <s v="Standard Class"/>
    <x v="647"/>
    <s v="Stewart Visinsky"/>
    <x v="0"/>
    <s v="United States"/>
    <x v="185"/>
    <x v="32"/>
    <n v="30076"/>
    <x v="0"/>
    <s v="OFF-ST-10001490"/>
    <x v="1"/>
    <x v="4"/>
    <s v="Hot File 7-Pocket, Floor Stand"/>
    <n v="356.94"/>
    <n v="2"/>
    <n v="0"/>
    <n v="107.08199999999997"/>
  </r>
  <r>
    <n v="3891"/>
    <s v="US-2013-163881"/>
    <x v="0"/>
    <x v="390"/>
    <d v="2013-12-01T00:00:00"/>
    <s v="Standard Class"/>
    <x v="133"/>
    <s v="Sung Pak"/>
    <x v="1"/>
    <s v="United States"/>
    <x v="1"/>
    <x v="1"/>
    <n v="90036"/>
    <x v="1"/>
    <s v="TEC-AC-10003033"/>
    <x v="2"/>
    <x v="11"/>
    <s v="Plantronics CS510 - Over-the-Head monaural Wireless Headset System"/>
    <n v="659.9"/>
    <n v="2"/>
    <n v="0"/>
    <n v="217.76699999999994"/>
  </r>
  <r>
    <n v="3892"/>
    <s v="US-2013-163881"/>
    <x v="0"/>
    <x v="390"/>
    <d v="2013-12-01T00:00:00"/>
    <s v="Standard Class"/>
    <x v="133"/>
    <s v="Sung Pak"/>
    <x v="1"/>
    <s v="United States"/>
    <x v="1"/>
    <x v="1"/>
    <n v="90036"/>
    <x v="1"/>
    <s v="FUR-CH-10001394"/>
    <x v="0"/>
    <x v="1"/>
    <s v="Global Leather Executive Chair"/>
    <n v="1684.7520000000002"/>
    <n v="6"/>
    <n v="0.2"/>
    <n v="210.59399999999977"/>
  </r>
  <r>
    <n v="3893"/>
    <s v="US-2013-163881"/>
    <x v="0"/>
    <x v="390"/>
    <d v="2013-12-01T00:00:00"/>
    <s v="Standard Class"/>
    <x v="133"/>
    <s v="Sung Pak"/>
    <x v="1"/>
    <s v="United States"/>
    <x v="1"/>
    <x v="1"/>
    <n v="90036"/>
    <x v="1"/>
    <s v="TEC-AC-10000420"/>
    <x v="2"/>
    <x v="11"/>
    <s v="Logitech G500s Laser Gaming Mouse with Adjustable Weight Tuning"/>
    <n v="559.91999999999996"/>
    <n v="8"/>
    <n v="0"/>
    <n v="190.37279999999998"/>
  </r>
  <r>
    <n v="3894"/>
    <s v="US-2013-144547"/>
    <x v="0"/>
    <x v="338"/>
    <d v="2013-11-15T00:00:00"/>
    <s v="Standard Class"/>
    <x v="474"/>
    <s v="Maxwell Schwartz"/>
    <x v="0"/>
    <s v="United States"/>
    <x v="12"/>
    <x v="5"/>
    <n v="77036"/>
    <x v="2"/>
    <s v="TEC-AC-10004901"/>
    <x v="2"/>
    <x v="11"/>
    <s v="Kensington SlimBlade Notebook Wireless Mouse with Nano Receiver "/>
    <n v="279.94400000000002"/>
    <n v="7"/>
    <n v="0.2"/>
    <n v="48.990200000000002"/>
  </r>
  <r>
    <n v="3895"/>
    <s v="US-2011-112200"/>
    <x v="2"/>
    <x v="754"/>
    <d v="2011-11-28T00:00:00"/>
    <s v="Standard Class"/>
    <x v="679"/>
    <s v="Tony Chapman"/>
    <x v="2"/>
    <s v="United States"/>
    <x v="348"/>
    <x v="10"/>
    <n v="60440"/>
    <x v="2"/>
    <s v="OFF-BI-10002571"/>
    <x v="1"/>
    <x v="8"/>
    <s v="Avery Framed View Binder, EZD Ring (Locking), Navy, 1 1/2&quot;"/>
    <n v="9.9799999999999969"/>
    <n v="5"/>
    <n v="0.8"/>
    <n v="-16.467000000000002"/>
  </r>
  <r>
    <n v="3896"/>
    <s v="CA-2014-110212"/>
    <x v="3"/>
    <x v="927"/>
    <d v="2014-05-06T00:00:00"/>
    <s v="Standard Class"/>
    <x v="319"/>
    <s v="Sanjit Jacobs"/>
    <x v="2"/>
    <s v="United States"/>
    <x v="379"/>
    <x v="36"/>
    <n v="71854"/>
    <x v="0"/>
    <s v="TEC-AC-10002331"/>
    <x v="2"/>
    <x v="11"/>
    <s v="Maxell 74 Minute CDR, 10/Pack"/>
    <n v="48.9"/>
    <n v="5"/>
    <n v="0"/>
    <n v="18.093"/>
  </r>
  <r>
    <n v="3897"/>
    <s v="CA-2014-134285"/>
    <x v="3"/>
    <x v="226"/>
    <d v="2014-12-13T00:00:00"/>
    <s v="Standard Class"/>
    <x v="103"/>
    <s v="David Smith"/>
    <x v="1"/>
    <s v="United States"/>
    <x v="52"/>
    <x v="5"/>
    <n v="78207"/>
    <x v="2"/>
    <s v="OFF-FA-10000611"/>
    <x v="1"/>
    <x v="13"/>
    <s v="Binder Clips by OIC"/>
    <n v="3.5519999999999996"/>
    <n v="3"/>
    <n v="0.2"/>
    <n v="1.2431999999999999"/>
  </r>
  <r>
    <n v="3898"/>
    <s v="CA-2014-134285"/>
    <x v="3"/>
    <x v="226"/>
    <d v="2014-12-13T00:00:00"/>
    <s v="Standard Class"/>
    <x v="103"/>
    <s v="David Smith"/>
    <x v="1"/>
    <s v="United States"/>
    <x v="52"/>
    <x v="5"/>
    <n v="78207"/>
    <x v="2"/>
    <s v="OFF-PA-10000304"/>
    <x v="1"/>
    <x v="10"/>
    <s v="Xerox 1995"/>
    <n v="15.552000000000003"/>
    <n v="3"/>
    <n v="0.2"/>
    <n v="5.4432"/>
  </r>
  <r>
    <n v="3899"/>
    <s v="CA-2014-102267"/>
    <x v="3"/>
    <x v="329"/>
    <d v="2014-12-05T00:00:00"/>
    <s v="Standard Class"/>
    <x v="561"/>
    <s v="Stuart Calhoun"/>
    <x v="0"/>
    <s v="United States"/>
    <x v="380"/>
    <x v="5"/>
    <n v="78539"/>
    <x v="2"/>
    <s v="OFF-FA-10000611"/>
    <x v="1"/>
    <x v="13"/>
    <s v="Binder Clips by OIC"/>
    <n v="2.3679999999999999"/>
    <n v="2"/>
    <n v="0.2"/>
    <n v="0.82879999999999987"/>
  </r>
  <r>
    <n v="3900"/>
    <s v="CA-2014-157980"/>
    <x v="3"/>
    <x v="226"/>
    <d v="2014-12-10T00:00:00"/>
    <s v="First Class"/>
    <x v="129"/>
    <s v="Shahid Hopkins"/>
    <x v="0"/>
    <s v="United States"/>
    <x v="167"/>
    <x v="24"/>
    <n v="43615"/>
    <x v="3"/>
    <s v="TEC-AC-10002567"/>
    <x v="2"/>
    <x v="11"/>
    <s v="Logitech G602 Wireless Gaming Mouse"/>
    <n v="127.98399999999999"/>
    <n v="2"/>
    <n v="0.2"/>
    <n v="25.596799999999998"/>
  </r>
  <r>
    <n v="3901"/>
    <s v="CA-2012-121097"/>
    <x v="1"/>
    <x v="928"/>
    <d v="2012-01-08T00:00:00"/>
    <s v="Standard Class"/>
    <x v="245"/>
    <s v="Sylvia Foulston"/>
    <x v="1"/>
    <s v="United States"/>
    <x v="381"/>
    <x v="5"/>
    <n v="77520"/>
    <x v="2"/>
    <s v="OFF-PA-10001937"/>
    <x v="1"/>
    <x v="10"/>
    <s v="Xerox 21"/>
    <n v="10.368000000000002"/>
    <n v="2"/>
    <n v="0.2"/>
    <n v="3.6288"/>
  </r>
  <r>
    <n v="3902"/>
    <s v="CA-2012-151043"/>
    <x v="1"/>
    <x v="717"/>
    <d v="2012-11-20T00:00:00"/>
    <s v="Standard Class"/>
    <x v="67"/>
    <s v="Maureen Gastineau"/>
    <x v="2"/>
    <s v="United States"/>
    <x v="10"/>
    <x v="9"/>
    <n v="19143"/>
    <x v="3"/>
    <s v="TEC-AC-10001090"/>
    <x v="2"/>
    <x v="11"/>
    <s v="Micro Innovations Wireless Classic Keyboard with Mouse"/>
    <n v="47.984000000000002"/>
    <n v="2"/>
    <n v="0.2"/>
    <n v="-1.199600000000002"/>
  </r>
  <r>
    <n v="3903"/>
    <s v="US-2012-119312"/>
    <x v="1"/>
    <x v="653"/>
    <d v="2012-10-07T00:00:00"/>
    <s v="Second Class"/>
    <x v="37"/>
    <s v="Christopher Schild"/>
    <x v="2"/>
    <s v="United States"/>
    <x v="1"/>
    <x v="1"/>
    <n v="90045"/>
    <x v="1"/>
    <s v="OFF-ST-10000943"/>
    <x v="1"/>
    <x v="4"/>
    <s v="Eldon ProFile File 'N Store Portable File Tub Letter/Legal Size Black"/>
    <n v="270.33999999999997"/>
    <n v="14"/>
    <n v="0"/>
    <n v="75.6952"/>
  </r>
  <r>
    <n v="3904"/>
    <s v="CA-2012-167010"/>
    <x v="1"/>
    <x v="57"/>
    <d v="2012-04-10T00:00:00"/>
    <s v="Standard Class"/>
    <x v="725"/>
    <s v="Valerie Takahito"/>
    <x v="2"/>
    <s v="United States"/>
    <x v="10"/>
    <x v="9"/>
    <n v="19143"/>
    <x v="3"/>
    <s v="OFF-AP-10004036"/>
    <x v="1"/>
    <x v="9"/>
    <s v="Bionaire 99.97% HEPA Air Cleaner"/>
    <n v="98.111999999999995"/>
    <n v="7"/>
    <n v="0.2"/>
    <n v="18.396000000000001"/>
  </r>
  <r>
    <n v="3905"/>
    <s v="CA-2012-167010"/>
    <x v="1"/>
    <x v="57"/>
    <d v="2012-04-10T00:00:00"/>
    <s v="Standard Class"/>
    <x v="725"/>
    <s v="Valerie Takahito"/>
    <x v="2"/>
    <s v="United States"/>
    <x v="10"/>
    <x v="9"/>
    <n v="19143"/>
    <x v="3"/>
    <s v="OFF-ST-10003816"/>
    <x v="1"/>
    <x v="4"/>
    <s v="Fellowes High-Stak Drawer Files"/>
    <n v="563.80799999999999"/>
    <n v="4"/>
    <n v="0.2"/>
    <n v="21.142799999999966"/>
  </r>
  <r>
    <n v="3906"/>
    <s v="CA-2012-167010"/>
    <x v="1"/>
    <x v="57"/>
    <d v="2012-04-10T00:00:00"/>
    <s v="Standard Class"/>
    <x v="725"/>
    <s v="Valerie Takahito"/>
    <x v="2"/>
    <s v="United States"/>
    <x v="10"/>
    <x v="9"/>
    <n v="19143"/>
    <x v="3"/>
    <s v="OFF-BI-10002072"/>
    <x v="1"/>
    <x v="8"/>
    <s v="Cardinal Slant-D Ring Binders"/>
    <n v="10.428000000000001"/>
    <n v="4"/>
    <n v="0.7"/>
    <n v="-6.9519999999999982"/>
  </r>
  <r>
    <n v="3907"/>
    <s v="CA-2012-167010"/>
    <x v="1"/>
    <x v="57"/>
    <d v="2012-04-10T00:00:00"/>
    <s v="Standard Class"/>
    <x v="725"/>
    <s v="Valerie Takahito"/>
    <x v="2"/>
    <s v="United States"/>
    <x v="10"/>
    <x v="9"/>
    <n v="19143"/>
    <x v="3"/>
    <s v="FUR-FU-10001468"/>
    <x v="0"/>
    <x v="5"/>
    <s v="Tenex Antistatic Computer Chair Mats"/>
    <n v="547.13599999999997"/>
    <n v="4"/>
    <n v="0.2"/>
    <n v="-68.392000000000053"/>
  </r>
  <r>
    <n v="3908"/>
    <s v="CA-2012-167010"/>
    <x v="1"/>
    <x v="57"/>
    <d v="2012-04-10T00:00:00"/>
    <s v="Standard Class"/>
    <x v="725"/>
    <s v="Valerie Takahito"/>
    <x v="2"/>
    <s v="United States"/>
    <x v="10"/>
    <x v="9"/>
    <n v="19143"/>
    <x v="3"/>
    <s v="TEC-PH-10000347"/>
    <x v="2"/>
    <x v="7"/>
    <s v="Cush Cases Heavy Duty Rugged Cover Case for Samsung Galaxy S5 - Purple"/>
    <n v="14.850000000000001"/>
    <n v="5"/>
    <n v="0.4"/>
    <n v="-3.2175000000000002"/>
  </r>
  <r>
    <n v="3909"/>
    <s v="CA-2012-167010"/>
    <x v="1"/>
    <x v="57"/>
    <d v="2012-04-10T00:00:00"/>
    <s v="Standard Class"/>
    <x v="725"/>
    <s v="Valerie Takahito"/>
    <x v="2"/>
    <s v="United States"/>
    <x v="10"/>
    <x v="9"/>
    <n v="19143"/>
    <x v="3"/>
    <s v="TEC-PH-10002844"/>
    <x v="2"/>
    <x v="7"/>
    <s v="Speck Products Candyshell Flip Case"/>
    <n v="41.988"/>
    <n v="2"/>
    <n v="0.4"/>
    <n v="-9.7972000000000037"/>
  </r>
  <r>
    <n v="3910"/>
    <s v="CA-2012-167010"/>
    <x v="1"/>
    <x v="57"/>
    <d v="2012-04-10T00:00:00"/>
    <s v="Standard Class"/>
    <x v="725"/>
    <s v="Valerie Takahito"/>
    <x v="2"/>
    <s v="United States"/>
    <x v="10"/>
    <x v="9"/>
    <n v="19143"/>
    <x v="3"/>
    <s v="FUR-FU-10001037"/>
    <x v="0"/>
    <x v="5"/>
    <s v="DAX Charcoal/Nickel-Tone Document Frame, 5 x 7"/>
    <n v="7.5840000000000005"/>
    <n v="1"/>
    <n v="0.2"/>
    <n v="2.37"/>
  </r>
  <r>
    <n v="3911"/>
    <s v="CA-2012-167010"/>
    <x v="1"/>
    <x v="57"/>
    <d v="2012-04-10T00:00:00"/>
    <s v="Standard Class"/>
    <x v="725"/>
    <s v="Valerie Takahito"/>
    <x v="2"/>
    <s v="United States"/>
    <x v="10"/>
    <x v="9"/>
    <n v="19143"/>
    <x v="3"/>
    <s v="FUR-BO-10004218"/>
    <x v="0"/>
    <x v="0"/>
    <s v="Bush Heritage Pine Collection 5-Shelf Bookcase, Albany Pine Finish, *Special Order"/>
    <n v="352.45"/>
    <n v="5"/>
    <n v="0.5"/>
    <n v="-211.47"/>
  </r>
  <r>
    <n v="3912"/>
    <s v="CA-2014-126788"/>
    <x v="3"/>
    <x v="929"/>
    <d v="2014-06-07T00:00:00"/>
    <s v="First Class"/>
    <x v="455"/>
    <s v="Adrian Barton"/>
    <x v="0"/>
    <s v="United States"/>
    <x v="352"/>
    <x v="5"/>
    <n v="77581"/>
    <x v="2"/>
    <s v="TEC-PH-10001619"/>
    <x v="2"/>
    <x v="7"/>
    <s v="LG G3"/>
    <n v="470.37600000000009"/>
    <n v="3"/>
    <n v="0.2"/>
    <n v="52.917299999999955"/>
  </r>
  <r>
    <n v="3913"/>
    <s v="CA-2014-148068"/>
    <x v="3"/>
    <x v="65"/>
    <d v="2014-09-26T00:00:00"/>
    <s v="Standard Class"/>
    <x v="152"/>
    <s v="Muhammed MacIntyre"/>
    <x v="1"/>
    <s v="United States"/>
    <x v="20"/>
    <x v="15"/>
    <n v="10035"/>
    <x v="3"/>
    <s v="OFF-PA-10001639"/>
    <x v="1"/>
    <x v="10"/>
    <s v="Xerox 203"/>
    <n v="19.440000000000001"/>
    <n v="3"/>
    <n v="0"/>
    <n v="9.3312000000000008"/>
  </r>
  <r>
    <n v="3914"/>
    <s v="CA-2014-148068"/>
    <x v="3"/>
    <x v="65"/>
    <d v="2014-09-26T00:00:00"/>
    <s v="Standard Class"/>
    <x v="152"/>
    <s v="Muhammed MacIntyre"/>
    <x v="1"/>
    <s v="United States"/>
    <x v="20"/>
    <x v="15"/>
    <n v="10035"/>
    <x v="3"/>
    <s v="FUR-FU-10002268"/>
    <x v="0"/>
    <x v="5"/>
    <s v="Ultra Door Push Plate"/>
    <n v="9.82"/>
    <n v="2"/>
    <n v="0"/>
    <n v="3.2405999999999997"/>
  </r>
  <r>
    <n v="3915"/>
    <s v="US-2014-142573"/>
    <x v="3"/>
    <x v="930"/>
    <d v="2014-07-24T00:00:00"/>
    <s v="Standard Class"/>
    <x v="586"/>
    <s v="Maris LaWare"/>
    <x v="0"/>
    <s v="United States"/>
    <x v="42"/>
    <x v="16"/>
    <n v="85023"/>
    <x v="1"/>
    <s v="FUR-TA-10001932"/>
    <x v="0"/>
    <x v="3"/>
    <s v="Chromcraft 48&quot; x 96&quot; Racetrack Double Pedestal Table"/>
    <n v="801.59999999999991"/>
    <n v="5"/>
    <n v="0.5"/>
    <n v="-448.89599999999996"/>
  </r>
  <r>
    <n v="3916"/>
    <s v="US-2014-142573"/>
    <x v="3"/>
    <x v="930"/>
    <d v="2014-07-24T00:00:00"/>
    <s v="Standard Class"/>
    <x v="586"/>
    <s v="Maris LaWare"/>
    <x v="0"/>
    <s v="United States"/>
    <x v="42"/>
    <x v="16"/>
    <n v="85023"/>
    <x v="1"/>
    <s v="FUR-CH-10004218"/>
    <x v="0"/>
    <x v="1"/>
    <s v="Global Fabric Manager's Chair, Dark Gray"/>
    <n v="161.56800000000001"/>
    <n v="2"/>
    <n v="0.2"/>
    <n v="10.098000000000006"/>
  </r>
  <r>
    <n v="3917"/>
    <s v="US-2014-142573"/>
    <x v="3"/>
    <x v="930"/>
    <d v="2014-07-24T00:00:00"/>
    <s v="Standard Class"/>
    <x v="586"/>
    <s v="Maris LaWare"/>
    <x v="0"/>
    <s v="United States"/>
    <x v="42"/>
    <x v="16"/>
    <n v="85023"/>
    <x v="1"/>
    <s v="OFF-PA-10000246"/>
    <x v="1"/>
    <x v="10"/>
    <s v="Riverleaf Stik-Withit Designer Note Cubes"/>
    <n v="16.096"/>
    <n v="2"/>
    <n v="0.2"/>
    <n v="5.2312000000000003"/>
  </r>
  <r>
    <n v="3918"/>
    <s v="US-2014-142573"/>
    <x v="3"/>
    <x v="930"/>
    <d v="2014-07-24T00:00:00"/>
    <s v="Standard Class"/>
    <x v="586"/>
    <s v="Maris LaWare"/>
    <x v="0"/>
    <s v="United States"/>
    <x v="42"/>
    <x v="16"/>
    <n v="85023"/>
    <x v="1"/>
    <s v="OFF-BI-10003350"/>
    <x v="1"/>
    <x v="8"/>
    <s v="Acco Expandable Hanging Binders"/>
    <n v="7.6560000000000006"/>
    <n v="4"/>
    <n v="0.7"/>
    <n v="-6.1247999999999987"/>
  </r>
  <r>
    <n v="3919"/>
    <s v="US-2014-142573"/>
    <x v="3"/>
    <x v="930"/>
    <d v="2014-07-24T00:00:00"/>
    <s v="Standard Class"/>
    <x v="586"/>
    <s v="Maris LaWare"/>
    <x v="0"/>
    <s v="United States"/>
    <x v="42"/>
    <x v="16"/>
    <n v="85023"/>
    <x v="1"/>
    <s v="FUR-CH-10000513"/>
    <x v="0"/>
    <x v="1"/>
    <s v="High-Back Leather Manager's Chair"/>
    <n v="311.97600000000006"/>
    <n v="3"/>
    <n v="0.2"/>
    <n v="-42.89670000000001"/>
  </r>
  <r>
    <n v="3920"/>
    <s v="US-2012-148817"/>
    <x v="1"/>
    <x v="494"/>
    <d v="2012-12-07T00:00:00"/>
    <s v="Standard Class"/>
    <x v="470"/>
    <s v="Keith Dawkins"/>
    <x v="1"/>
    <s v="United States"/>
    <x v="269"/>
    <x v="17"/>
    <n v="23320"/>
    <x v="0"/>
    <s v="OFF-ST-10001321"/>
    <x v="1"/>
    <x v="4"/>
    <s v="Decoflex Hanging Personal Folder File, Blue"/>
    <n v="61.68"/>
    <n v="4"/>
    <n v="0"/>
    <n v="16.653600000000004"/>
  </r>
  <r>
    <n v="3921"/>
    <s v="US-2012-148817"/>
    <x v="1"/>
    <x v="494"/>
    <d v="2012-12-07T00:00:00"/>
    <s v="Standard Class"/>
    <x v="470"/>
    <s v="Keith Dawkins"/>
    <x v="1"/>
    <s v="United States"/>
    <x v="269"/>
    <x v="17"/>
    <n v="23320"/>
    <x v="0"/>
    <s v="OFF-BI-10004233"/>
    <x v="1"/>
    <x v="8"/>
    <s v="GBC Pre-Punched Binding Paper, Plastic, White, 8-1/2&quot; x 11&quot;"/>
    <n v="63.96"/>
    <n v="4"/>
    <n v="0"/>
    <n v="30.700800000000001"/>
  </r>
  <r>
    <n v="3922"/>
    <s v="CA-2013-110044"/>
    <x v="0"/>
    <x v="931"/>
    <d v="2013-07-03T00:00:00"/>
    <s v="Second Class"/>
    <x v="288"/>
    <s v="Roland Fjeld"/>
    <x v="0"/>
    <s v="United States"/>
    <x v="22"/>
    <x v="10"/>
    <n v="60610"/>
    <x v="2"/>
    <s v="TEC-PH-10001299"/>
    <x v="2"/>
    <x v="7"/>
    <s v="Polycom CX300 Desktop Phone USB VoIP phone"/>
    <n v="359.97600000000006"/>
    <n v="3"/>
    <n v="0.2"/>
    <n v="35.997600000000006"/>
  </r>
  <r>
    <n v="3923"/>
    <s v="CA-2014-146920"/>
    <x v="3"/>
    <x v="735"/>
    <d v="2014-09-02T00:00:00"/>
    <s v="Standard Class"/>
    <x v="253"/>
    <s v="Sean Christensen"/>
    <x v="0"/>
    <s v="United States"/>
    <x v="22"/>
    <x v="10"/>
    <n v="60623"/>
    <x v="2"/>
    <s v="OFF-PA-10002479"/>
    <x v="1"/>
    <x v="10"/>
    <s v="Xerox 4200 Series MultiUse Premium Copy Paper (20Lb. and 84 Bright)"/>
    <n v="25.344000000000001"/>
    <n v="6"/>
    <n v="0.2"/>
    <n v="7.92"/>
  </r>
  <r>
    <n v="3924"/>
    <s v="CA-2014-146920"/>
    <x v="3"/>
    <x v="735"/>
    <d v="2014-09-02T00:00:00"/>
    <s v="Standard Class"/>
    <x v="253"/>
    <s v="Sean Christensen"/>
    <x v="0"/>
    <s v="United States"/>
    <x v="22"/>
    <x v="10"/>
    <n v="60623"/>
    <x v="2"/>
    <s v="OFF-PA-10001461"/>
    <x v="1"/>
    <x v="10"/>
    <s v="HP Office Paper (20Lb. and 87 Bright)"/>
    <n v="26.720000000000002"/>
    <n v="5"/>
    <n v="0.2"/>
    <n v="9.3520000000000003"/>
  </r>
  <r>
    <n v="3925"/>
    <s v="CA-2011-103940"/>
    <x v="2"/>
    <x v="328"/>
    <d v="2011-09-21T00:00:00"/>
    <s v="Standard Class"/>
    <x v="202"/>
    <s v="Bradley Nguyen"/>
    <x v="0"/>
    <s v="United States"/>
    <x v="4"/>
    <x v="4"/>
    <n v="98103"/>
    <x v="1"/>
    <s v="OFF-ST-10004963"/>
    <x v="1"/>
    <x v="4"/>
    <s v="Eldon Gobal File Keepers"/>
    <n v="30.28"/>
    <n v="2"/>
    <n v="0"/>
    <n v="1.2111999999999981"/>
  </r>
  <r>
    <n v="3926"/>
    <s v="CA-2011-103940"/>
    <x v="2"/>
    <x v="328"/>
    <d v="2011-09-21T00:00:00"/>
    <s v="Standard Class"/>
    <x v="202"/>
    <s v="Bradley Nguyen"/>
    <x v="0"/>
    <s v="United States"/>
    <x v="4"/>
    <x v="4"/>
    <n v="98103"/>
    <x v="1"/>
    <s v="OFF-ST-10000943"/>
    <x v="1"/>
    <x v="4"/>
    <s v="Eldon ProFile File 'N Store Portable File Tub Letter/Legal Size Black"/>
    <n v="57.929999999999993"/>
    <n v="3"/>
    <n v="0"/>
    <n v="16.220400000000001"/>
  </r>
  <r>
    <n v="3927"/>
    <s v="CA-2011-103940"/>
    <x v="2"/>
    <x v="328"/>
    <d v="2011-09-21T00:00:00"/>
    <s v="Standard Class"/>
    <x v="202"/>
    <s v="Bradley Nguyen"/>
    <x v="0"/>
    <s v="United States"/>
    <x v="4"/>
    <x v="4"/>
    <n v="98103"/>
    <x v="1"/>
    <s v="FUR-FU-10004671"/>
    <x v="0"/>
    <x v="5"/>
    <s v="Executive Impressions 12&quot; Wall Clock"/>
    <n v="35.340000000000003"/>
    <n v="2"/>
    <n v="0"/>
    <n v="13.429200000000002"/>
  </r>
  <r>
    <n v="3928"/>
    <s v="CA-2011-103940"/>
    <x v="2"/>
    <x v="328"/>
    <d v="2011-09-21T00:00:00"/>
    <s v="Standard Class"/>
    <x v="202"/>
    <s v="Bradley Nguyen"/>
    <x v="0"/>
    <s v="United States"/>
    <x v="4"/>
    <x v="4"/>
    <n v="98103"/>
    <x v="1"/>
    <s v="OFF-BI-10002735"/>
    <x v="1"/>
    <x v="8"/>
    <s v="GBC Prestige Therm-A-Bind Covers"/>
    <n v="137.24"/>
    <n v="5"/>
    <n v="0.2"/>
    <n v="46.3185"/>
  </r>
  <r>
    <n v="3929"/>
    <s v="CA-2013-162082"/>
    <x v="0"/>
    <x v="560"/>
    <d v="2013-03-18T00:00:00"/>
    <s v="First Class"/>
    <x v="365"/>
    <s v="John Stevenson"/>
    <x v="0"/>
    <s v="United States"/>
    <x v="92"/>
    <x v="5"/>
    <n v="78550"/>
    <x v="2"/>
    <s v="FUR-BO-10004409"/>
    <x v="0"/>
    <x v="0"/>
    <s v="Safco Value Mate Series Steel Bookcases, Baked Enamel Finish on Steel, Gray"/>
    <n v="241.33199999999999"/>
    <n v="5"/>
    <n v="0.32"/>
    <n v="-14.195999999999998"/>
  </r>
  <r>
    <n v="3930"/>
    <s v="CA-2013-162082"/>
    <x v="0"/>
    <x v="560"/>
    <d v="2013-03-18T00:00:00"/>
    <s v="First Class"/>
    <x v="365"/>
    <s v="John Stevenson"/>
    <x v="0"/>
    <s v="United States"/>
    <x v="92"/>
    <x v="5"/>
    <n v="78550"/>
    <x v="2"/>
    <s v="OFF-PA-10001934"/>
    <x v="1"/>
    <x v="10"/>
    <s v="Xerox 1993"/>
    <n v="5.1840000000000011"/>
    <n v="1"/>
    <n v="0.2"/>
    <n v="1.8792"/>
  </r>
  <r>
    <n v="3931"/>
    <s v="CA-2013-162082"/>
    <x v="0"/>
    <x v="560"/>
    <d v="2013-03-18T00:00:00"/>
    <s v="First Class"/>
    <x v="365"/>
    <s v="John Stevenson"/>
    <x v="0"/>
    <s v="United States"/>
    <x v="92"/>
    <x v="5"/>
    <n v="78550"/>
    <x v="2"/>
    <s v="OFF-AR-10001044"/>
    <x v="1"/>
    <x v="6"/>
    <s v="BOSTON Ranger #55 Pencil Sharpener, Black"/>
    <n v="145.54400000000001"/>
    <n v="7"/>
    <n v="0.2"/>
    <n v="16.373699999999992"/>
  </r>
  <r>
    <n v="3932"/>
    <s v="CA-2013-132094"/>
    <x v="0"/>
    <x v="370"/>
    <d v="2013-09-03T00:00:00"/>
    <s v="Standard Class"/>
    <x v="500"/>
    <s v="Vivek Grady"/>
    <x v="1"/>
    <s v="United States"/>
    <x v="10"/>
    <x v="9"/>
    <n v="19140"/>
    <x v="3"/>
    <s v="OFF-AR-10004165"/>
    <x v="1"/>
    <x v="6"/>
    <s v="Binney &amp; Smith inkTank Erasable Pocket Highlighter, Chisel Tip, Yellow"/>
    <n v="5.4719999999999995"/>
    <n v="3"/>
    <n v="0.2"/>
    <n v="1.6416000000000004"/>
  </r>
  <r>
    <n v="3933"/>
    <s v="CA-2013-132094"/>
    <x v="0"/>
    <x v="370"/>
    <d v="2013-09-03T00:00:00"/>
    <s v="Standard Class"/>
    <x v="500"/>
    <s v="Vivek Grady"/>
    <x v="1"/>
    <s v="United States"/>
    <x v="10"/>
    <x v="9"/>
    <n v="19140"/>
    <x v="3"/>
    <s v="TEC-AC-10001109"/>
    <x v="2"/>
    <x v="11"/>
    <s v="Logitech Trackman Marble Mouse"/>
    <n v="47.984000000000002"/>
    <n v="2"/>
    <n v="0.2"/>
    <n v="13.195600000000001"/>
  </r>
  <r>
    <n v="3934"/>
    <s v="CA-2014-123001"/>
    <x v="3"/>
    <x v="264"/>
    <d v="2014-09-09T00:00:00"/>
    <s v="Standard Class"/>
    <x v="497"/>
    <s v="Anthony Witt"/>
    <x v="0"/>
    <s v="United States"/>
    <x v="329"/>
    <x v="1"/>
    <n v="93309"/>
    <x v="1"/>
    <s v="OFF-AR-10001919"/>
    <x v="1"/>
    <x v="6"/>
    <s v="OIC #2 Pencils, Medium Soft"/>
    <n v="9.3999999999999986"/>
    <n v="5"/>
    <n v="0"/>
    <n v="2.7259999999999995"/>
  </r>
  <r>
    <n v="3935"/>
    <s v="CA-2014-123001"/>
    <x v="3"/>
    <x v="264"/>
    <d v="2014-09-09T00:00:00"/>
    <s v="Standard Class"/>
    <x v="497"/>
    <s v="Anthony Witt"/>
    <x v="0"/>
    <s v="United States"/>
    <x v="329"/>
    <x v="1"/>
    <n v="93309"/>
    <x v="1"/>
    <s v="OFF-LA-10004544"/>
    <x v="1"/>
    <x v="2"/>
    <s v="Avery 505"/>
    <n v="74"/>
    <n v="5"/>
    <n v="0"/>
    <n v="37"/>
  </r>
  <r>
    <n v="3936"/>
    <s v="CA-2014-123001"/>
    <x v="3"/>
    <x v="264"/>
    <d v="2014-09-09T00:00:00"/>
    <s v="Standard Class"/>
    <x v="497"/>
    <s v="Anthony Witt"/>
    <x v="0"/>
    <s v="United States"/>
    <x v="329"/>
    <x v="1"/>
    <n v="93309"/>
    <x v="1"/>
    <s v="TEC-PH-10003484"/>
    <x v="2"/>
    <x v="7"/>
    <s v="Ooma Telo VoIP Home Phone System"/>
    <n v="201.584"/>
    <n v="2"/>
    <n v="0.2"/>
    <n v="12.599000000000004"/>
  </r>
  <r>
    <n v="3937"/>
    <s v="CA-2012-118955"/>
    <x v="1"/>
    <x v="382"/>
    <d v="2012-06-20T00:00:00"/>
    <s v="Standard Class"/>
    <x v="721"/>
    <s v="Lycoris Saunders"/>
    <x v="0"/>
    <s v="United States"/>
    <x v="55"/>
    <x v="5"/>
    <n v="75051"/>
    <x v="2"/>
    <s v="OFF-EN-10001028"/>
    <x v="1"/>
    <x v="12"/>
    <s v="Staples"/>
    <n v="28.752000000000002"/>
    <n v="3"/>
    <n v="0.2"/>
    <n v="9.3443999999999985"/>
  </r>
  <r>
    <n v="3938"/>
    <s v="CA-2012-118955"/>
    <x v="1"/>
    <x v="382"/>
    <d v="2012-06-20T00:00:00"/>
    <s v="Standard Class"/>
    <x v="721"/>
    <s v="Lycoris Saunders"/>
    <x v="0"/>
    <s v="United States"/>
    <x v="55"/>
    <x v="5"/>
    <n v="75051"/>
    <x v="2"/>
    <s v="OFF-PA-10004156"/>
    <x v="1"/>
    <x v="10"/>
    <s v="Xerox 188"/>
    <n v="27.216000000000001"/>
    <n v="3"/>
    <n v="0.2"/>
    <n v="9.8657999999999983"/>
  </r>
  <r>
    <n v="3939"/>
    <s v="CA-2012-118955"/>
    <x v="1"/>
    <x v="382"/>
    <d v="2012-06-20T00:00:00"/>
    <s v="Standard Class"/>
    <x v="721"/>
    <s v="Lycoris Saunders"/>
    <x v="0"/>
    <s v="United States"/>
    <x v="55"/>
    <x v="5"/>
    <n v="75051"/>
    <x v="2"/>
    <s v="FUR-CH-10001708"/>
    <x v="0"/>
    <x v="1"/>
    <s v="Office Star - Contemporary Swivel Chair with Padded Adjustable Arms and Flex Back"/>
    <n v="197.37199999999999"/>
    <n v="2"/>
    <n v="0.3"/>
    <n v="-25.376400000000018"/>
  </r>
  <r>
    <n v="3940"/>
    <s v="US-2013-143448"/>
    <x v="0"/>
    <x v="107"/>
    <d v="2013-12-11T00:00:00"/>
    <s v="Same Day"/>
    <x v="708"/>
    <s v="Mark Hamilton"/>
    <x v="0"/>
    <s v="United States"/>
    <x v="382"/>
    <x v="14"/>
    <n v="46142"/>
    <x v="2"/>
    <s v="FUR-CH-10003379"/>
    <x v="0"/>
    <x v="1"/>
    <s v="Global Commerce Series High-Back Swivel/Tilt Chairs"/>
    <n v="1424.9"/>
    <n v="5"/>
    <n v="0"/>
    <n v="356.22500000000002"/>
  </r>
  <r>
    <n v="3941"/>
    <s v="CA-2014-117863"/>
    <x v="3"/>
    <x v="796"/>
    <d v="2014-05-24T00:00:00"/>
    <s v="Standard Class"/>
    <x v="358"/>
    <s v="Toby Swindell"/>
    <x v="0"/>
    <s v="United States"/>
    <x v="20"/>
    <x v="15"/>
    <n v="10024"/>
    <x v="3"/>
    <s v="FUR-FU-10002456"/>
    <x v="0"/>
    <x v="5"/>
    <s v="Master Caster Door Stop, Large Neon Orange"/>
    <n v="14.56"/>
    <n v="2"/>
    <n v="0"/>
    <n v="6.2608000000000015"/>
  </r>
  <r>
    <n v="3942"/>
    <s v="CA-2014-117863"/>
    <x v="3"/>
    <x v="796"/>
    <d v="2014-05-24T00:00:00"/>
    <s v="Standard Class"/>
    <x v="358"/>
    <s v="Toby Swindell"/>
    <x v="0"/>
    <s v="United States"/>
    <x v="20"/>
    <x v="15"/>
    <n v="10024"/>
    <x v="3"/>
    <s v="OFF-BI-10000605"/>
    <x v="1"/>
    <x v="8"/>
    <s v="Acco Pressboard Covers with Storage Hooks, 9 1/2&quot; x 11&quot;, Executive Red"/>
    <n v="3.048"/>
    <n v="1"/>
    <n v="0.2"/>
    <n v="1.0286999999999997"/>
  </r>
  <r>
    <n v="3943"/>
    <s v="CA-2014-160458"/>
    <x v="3"/>
    <x v="837"/>
    <d v="2014-05-30T00:00:00"/>
    <s v="Second Class"/>
    <x v="13"/>
    <s v="Eric Hoffmann"/>
    <x v="0"/>
    <s v="United States"/>
    <x v="26"/>
    <x v="18"/>
    <n v="38109"/>
    <x v="0"/>
    <s v="OFF-PA-10001166"/>
    <x v="1"/>
    <x v="10"/>
    <s v="Xerox 2"/>
    <n v="25.920000000000005"/>
    <n v="5"/>
    <n v="0.2"/>
    <n v="9.0719999999999992"/>
  </r>
  <r>
    <n v="3944"/>
    <s v="US-2013-142685"/>
    <x v="0"/>
    <x v="661"/>
    <d v="2013-07-01T00:00:00"/>
    <s v="Standard Class"/>
    <x v="726"/>
    <s v="Maureen Gnade"/>
    <x v="0"/>
    <s v="United States"/>
    <x v="198"/>
    <x v="15"/>
    <n v="14215"/>
    <x v="3"/>
    <s v="OFF-SU-10000157"/>
    <x v="1"/>
    <x v="14"/>
    <s v="Compact Automatic Electric Letter Opener"/>
    <n v="835.17000000000007"/>
    <n v="7"/>
    <n v="0"/>
    <n v="16.703400000000016"/>
  </r>
  <r>
    <n v="3945"/>
    <s v="CA-2013-133144"/>
    <x v="0"/>
    <x v="458"/>
    <d v="2013-05-22T00:00:00"/>
    <s v="Second Class"/>
    <x v="157"/>
    <s v="Denny Ordway"/>
    <x v="0"/>
    <s v="United States"/>
    <x v="1"/>
    <x v="1"/>
    <n v="90036"/>
    <x v="1"/>
    <s v="OFF-PA-10004971"/>
    <x v="1"/>
    <x v="10"/>
    <s v="Xerox 196"/>
    <n v="17.34"/>
    <n v="3"/>
    <n v="0"/>
    <n v="8.4966000000000008"/>
  </r>
  <r>
    <n v="3946"/>
    <s v="CA-2014-167871"/>
    <x v="3"/>
    <x v="551"/>
    <d v="2014-11-24T00:00:00"/>
    <s v="Standard Class"/>
    <x v="578"/>
    <s v="Art Ferguson"/>
    <x v="0"/>
    <s v="United States"/>
    <x v="188"/>
    <x v="2"/>
    <n v="33030"/>
    <x v="0"/>
    <s v="OFF-PA-10001977"/>
    <x v="1"/>
    <x v="10"/>
    <s v="Xerox 194"/>
    <n v="44.384"/>
    <n v="1"/>
    <n v="0.2"/>
    <n v="15.534399999999998"/>
  </r>
  <r>
    <n v="3947"/>
    <s v="CA-2014-167871"/>
    <x v="3"/>
    <x v="551"/>
    <d v="2014-11-24T00:00:00"/>
    <s v="Standard Class"/>
    <x v="578"/>
    <s v="Art Ferguson"/>
    <x v="0"/>
    <s v="United States"/>
    <x v="188"/>
    <x v="2"/>
    <n v="33030"/>
    <x v="0"/>
    <s v="OFF-SU-10001225"/>
    <x v="1"/>
    <x v="14"/>
    <s v="Staples"/>
    <n v="2.9440000000000004"/>
    <n v="1"/>
    <n v="0.2"/>
    <n v="-0.66240000000000021"/>
  </r>
  <r>
    <n v="3948"/>
    <s v="CA-2013-119963"/>
    <x v="0"/>
    <x v="741"/>
    <d v="2013-11-23T00:00:00"/>
    <s v="Standard Class"/>
    <x v="17"/>
    <s v="Steve Nguyen"/>
    <x v="2"/>
    <s v="United States"/>
    <x v="45"/>
    <x v="5"/>
    <n v="77506"/>
    <x v="2"/>
    <s v="OFF-AR-10003514"/>
    <x v="1"/>
    <x v="6"/>
    <s v="4009 Highlighters by Sanford"/>
    <n v="6.3680000000000003"/>
    <n v="2"/>
    <n v="0.2"/>
    <n v="1.0347999999999993"/>
  </r>
  <r>
    <n v="3949"/>
    <s v="CA-2013-119963"/>
    <x v="0"/>
    <x v="741"/>
    <d v="2013-11-23T00:00:00"/>
    <s v="Standard Class"/>
    <x v="17"/>
    <s v="Steve Nguyen"/>
    <x v="2"/>
    <s v="United States"/>
    <x v="45"/>
    <x v="5"/>
    <n v="77506"/>
    <x v="2"/>
    <s v="OFF-LA-10003510"/>
    <x v="1"/>
    <x v="2"/>
    <s v="Avery 4027 File Folder Labels for Dot Matrix Printers, 5000 Labels per Box, White"/>
    <n v="48.848000000000006"/>
    <n v="2"/>
    <n v="0.2"/>
    <n v="15.8756"/>
  </r>
  <r>
    <n v="3950"/>
    <s v="CA-2013-119963"/>
    <x v="0"/>
    <x v="741"/>
    <d v="2013-11-23T00:00:00"/>
    <s v="Standard Class"/>
    <x v="17"/>
    <s v="Steve Nguyen"/>
    <x v="2"/>
    <s v="United States"/>
    <x v="45"/>
    <x v="5"/>
    <n v="77506"/>
    <x v="2"/>
    <s v="OFF-PA-10001970"/>
    <x v="1"/>
    <x v="10"/>
    <s v="Xerox 1881"/>
    <n v="19.648"/>
    <n v="2"/>
    <n v="0.2"/>
    <n v="6.6311999999999989"/>
  </r>
  <r>
    <n v="3951"/>
    <s v="CA-2013-119963"/>
    <x v="0"/>
    <x v="741"/>
    <d v="2013-11-23T00:00:00"/>
    <s v="Standard Class"/>
    <x v="17"/>
    <s v="Steve Nguyen"/>
    <x v="2"/>
    <s v="United States"/>
    <x v="45"/>
    <x v="5"/>
    <n v="77506"/>
    <x v="2"/>
    <s v="FUR-CH-10003817"/>
    <x v="0"/>
    <x v="1"/>
    <s v="Global Value Steno Chair, Gray"/>
    <n v="255.108"/>
    <n v="6"/>
    <n v="0.3"/>
    <n v="-18.221999999999994"/>
  </r>
  <r>
    <n v="3952"/>
    <s v="CA-2011-121167"/>
    <x v="2"/>
    <x v="683"/>
    <d v="2011-11-30T00:00:00"/>
    <s v="Second Class"/>
    <x v="373"/>
    <s v="Mary O'Rourke"/>
    <x v="0"/>
    <s v="United States"/>
    <x v="210"/>
    <x v="15"/>
    <n v="11520"/>
    <x v="3"/>
    <s v="OFF-BI-10003676"/>
    <x v="1"/>
    <x v="8"/>
    <s v="GBC Standard Recycled Report Covers, Clear Plastic Sheets"/>
    <n v="17.248000000000001"/>
    <n v="2"/>
    <n v="0.2"/>
    <n v="6.0367999999999986"/>
  </r>
  <r>
    <n v="3953"/>
    <s v="US-2013-151862"/>
    <x v="0"/>
    <x v="398"/>
    <d v="2013-03-09T00:00:00"/>
    <s v="Standard Class"/>
    <x v="21"/>
    <s v="Odella Nelson"/>
    <x v="1"/>
    <s v="United States"/>
    <x v="60"/>
    <x v="22"/>
    <n v="80219"/>
    <x v="1"/>
    <s v="TEC-PH-10003535"/>
    <x v="2"/>
    <x v="7"/>
    <s v="RCA ViSYS 25423RE1 Corded phone"/>
    <n v="159.98400000000001"/>
    <n v="2"/>
    <n v="0.2"/>
    <n v="13.998599999999989"/>
  </r>
  <r>
    <n v="3954"/>
    <s v="CA-2014-152961"/>
    <x v="3"/>
    <x v="787"/>
    <d v="2014-01-20T00:00:00"/>
    <s v="Standard Class"/>
    <x v="183"/>
    <s v="Sanjit Chand"/>
    <x v="0"/>
    <s v="United States"/>
    <x v="94"/>
    <x v="31"/>
    <n v="2169"/>
    <x v="3"/>
    <s v="OFF-PA-10004675"/>
    <x v="1"/>
    <x v="10"/>
    <s v="Telephone Message Books with Fax/Mobile Section, 5 1/2&quot; x 3 3/16&quot;"/>
    <n v="12.7"/>
    <n v="2"/>
    <n v="0"/>
    <n v="5.8419999999999996"/>
  </r>
  <r>
    <n v="3955"/>
    <s v="CA-2011-133228"/>
    <x v="2"/>
    <x v="527"/>
    <d v="2011-04-09T00:00:00"/>
    <s v="Standard Class"/>
    <x v="384"/>
    <s v="Maurice Satty"/>
    <x v="0"/>
    <s v="United States"/>
    <x v="66"/>
    <x v="12"/>
    <n v="48205"/>
    <x v="2"/>
    <s v="FUR-FU-10004020"/>
    <x v="0"/>
    <x v="5"/>
    <s v="Advantus Panel Wall Acrylic Frame"/>
    <n v="5.47"/>
    <n v="1"/>
    <n v="0"/>
    <n v="2.3521000000000001"/>
  </r>
  <r>
    <n v="3956"/>
    <s v="CA-2011-133228"/>
    <x v="2"/>
    <x v="527"/>
    <d v="2011-04-09T00:00:00"/>
    <s v="Standard Class"/>
    <x v="384"/>
    <s v="Maurice Satty"/>
    <x v="0"/>
    <s v="United States"/>
    <x v="66"/>
    <x v="12"/>
    <n v="48205"/>
    <x v="2"/>
    <s v="OFF-AR-10001955"/>
    <x v="1"/>
    <x v="6"/>
    <s v="Newell 319"/>
    <n v="79.36"/>
    <n v="4"/>
    <n v="0"/>
    <n v="23.807999999999993"/>
  </r>
  <r>
    <n v="3957"/>
    <s v="CA-2013-114951"/>
    <x v="0"/>
    <x v="190"/>
    <d v="2013-07-04T00:00:00"/>
    <s v="Standard Class"/>
    <x v="35"/>
    <s v="Duane Noonan"/>
    <x v="0"/>
    <s v="United States"/>
    <x v="8"/>
    <x v="1"/>
    <n v="94109"/>
    <x v="1"/>
    <s v="FUR-FU-10002364"/>
    <x v="0"/>
    <x v="5"/>
    <s v="Eldon Expressions Wood Desk Accessories, Oak"/>
    <n v="22.14"/>
    <n v="3"/>
    <n v="0"/>
    <n v="6.4205999999999976"/>
  </r>
  <r>
    <n v="3958"/>
    <s v="CA-2013-156573"/>
    <x v="0"/>
    <x v="211"/>
    <d v="2013-06-03T00:00:00"/>
    <s v="Standard Class"/>
    <x v="181"/>
    <s v="Raymond Buch"/>
    <x v="0"/>
    <s v="United States"/>
    <x v="316"/>
    <x v="18"/>
    <n v="37211"/>
    <x v="0"/>
    <s v="OFF-BI-10002414"/>
    <x v="1"/>
    <x v="8"/>
    <s v="GBC ProClick Spines for 32-Hole Punch"/>
    <n v="11.277000000000001"/>
    <n v="3"/>
    <n v="0.7"/>
    <n v="-8.6456999999999979"/>
  </r>
  <r>
    <n v="3959"/>
    <s v="CA-2013-156573"/>
    <x v="0"/>
    <x v="211"/>
    <d v="2013-06-03T00:00:00"/>
    <s v="Standard Class"/>
    <x v="181"/>
    <s v="Raymond Buch"/>
    <x v="0"/>
    <s v="United States"/>
    <x v="316"/>
    <x v="18"/>
    <n v="37211"/>
    <x v="0"/>
    <s v="OFF-AR-10003732"/>
    <x v="1"/>
    <x v="6"/>
    <s v="Newell 333"/>
    <n v="4.4479999999999995"/>
    <n v="2"/>
    <n v="0.2"/>
    <n v="0.3335999999999999"/>
  </r>
  <r>
    <n v="3960"/>
    <s v="CA-2013-156573"/>
    <x v="0"/>
    <x v="211"/>
    <d v="2013-06-03T00:00:00"/>
    <s v="Standard Class"/>
    <x v="181"/>
    <s v="Raymond Buch"/>
    <x v="0"/>
    <s v="United States"/>
    <x v="316"/>
    <x v="18"/>
    <n v="37211"/>
    <x v="0"/>
    <s v="FUR-FU-10001085"/>
    <x v="0"/>
    <x v="5"/>
    <s v="3M Polarizing Light Filter Sleeves"/>
    <n v="44.76"/>
    <n v="3"/>
    <n v="0.2"/>
    <n v="14.546999999999995"/>
  </r>
  <r>
    <n v="3961"/>
    <s v="CA-2012-113901"/>
    <x v="1"/>
    <x v="324"/>
    <d v="2012-10-24T00:00:00"/>
    <s v="Standard Class"/>
    <x v="468"/>
    <s v="Nicole Hansen"/>
    <x v="1"/>
    <s v="United States"/>
    <x v="66"/>
    <x v="12"/>
    <n v="48227"/>
    <x v="2"/>
    <s v="OFF-BI-10001249"/>
    <x v="1"/>
    <x v="8"/>
    <s v="Avery Heavy-Duty EZD View Binder with Locking Rings"/>
    <n v="38.28"/>
    <n v="6"/>
    <n v="0"/>
    <n v="17.608799999999999"/>
  </r>
  <r>
    <n v="3962"/>
    <s v="CA-2012-113901"/>
    <x v="1"/>
    <x v="324"/>
    <d v="2012-10-24T00:00:00"/>
    <s v="Standard Class"/>
    <x v="468"/>
    <s v="Nicole Hansen"/>
    <x v="1"/>
    <s v="United States"/>
    <x v="66"/>
    <x v="12"/>
    <n v="48227"/>
    <x v="2"/>
    <s v="TEC-PH-10002564"/>
    <x v="2"/>
    <x v="7"/>
    <s v="OtterBox Defender Series Case - Samsung Galaxy S4"/>
    <n v="149.94999999999999"/>
    <n v="5"/>
    <n v="0"/>
    <n v="44.984999999999985"/>
  </r>
  <r>
    <n v="3963"/>
    <s v="CA-2014-134838"/>
    <x v="3"/>
    <x v="600"/>
    <d v="2014-02-21T00:00:00"/>
    <s v="First Class"/>
    <x v="525"/>
    <s v="Emily Ducich"/>
    <x v="2"/>
    <s v="United States"/>
    <x v="1"/>
    <x v="1"/>
    <n v="90045"/>
    <x v="1"/>
    <s v="OFF-AR-10000634"/>
    <x v="1"/>
    <x v="6"/>
    <s v="Newell 320"/>
    <n v="12.84"/>
    <n v="3"/>
    <n v="0"/>
    <n v="3.4668000000000005"/>
  </r>
  <r>
    <n v="3964"/>
    <s v="CA-2014-134838"/>
    <x v="3"/>
    <x v="600"/>
    <d v="2014-02-21T00:00:00"/>
    <s v="First Class"/>
    <x v="525"/>
    <s v="Emily Ducich"/>
    <x v="2"/>
    <s v="United States"/>
    <x v="1"/>
    <x v="1"/>
    <n v="90045"/>
    <x v="1"/>
    <s v="FUR-FU-10004018"/>
    <x v="0"/>
    <x v="5"/>
    <s v="Tensor Computer Mounted Lamp"/>
    <n v="44.67"/>
    <n v="3"/>
    <n v="0"/>
    <n v="12.060900000000002"/>
  </r>
  <r>
    <n v="3965"/>
    <s v="CA-2013-120257"/>
    <x v="0"/>
    <x v="897"/>
    <d v="2013-09-29T00:00:00"/>
    <s v="Standard Class"/>
    <x v="617"/>
    <s v="Pierre Wener"/>
    <x v="0"/>
    <s v="United States"/>
    <x v="10"/>
    <x v="9"/>
    <n v="19140"/>
    <x v="3"/>
    <s v="OFF-AR-10003481"/>
    <x v="1"/>
    <x v="6"/>
    <s v="Newell 348"/>
    <n v="7.8719999999999999"/>
    <n v="3"/>
    <n v="0.2"/>
    <n v="0.88559999999999883"/>
  </r>
  <r>
    <n v="3966"/>
    <s v="CA-2011-164910"/>
    <x v="2"/>
    <x v="607"/>
    <d v="2011-11-17T00:00:00"/>
    <s v="Second Class"/>
    <x v="664"/>
    <s v="Denise Monton"/>
    <x v="1"/>
    <s v="United States"/>
    <x v="153"/>
    <x v="3"/>
    <n v="28806"/>
    <x v="0"/>
    <s v="OFF-AR-10003651"/>
    <x v="1"/>
    <x v="6"/>
    <s v="Newell 350"/>
    <n v="7.8719999999999999"/>
    <n v="3"/>
    <n v="0.2"/>
    <n v="0.88559999999999883"/>
  </r>
  <r>
    <n v="3967"/>
    <s v="CA-2013-149902"/>
    <x v="0"/>
    <x v="178"/>
    <d v="2013-04-07T00:00:00"/>
    <s v="Standard Class"/>
    <x v="386"/>
    <s v="Don Weiss"/>
    <x v="0"/>
    <s v="United States"/>
    <x v="20"/>
    <x v="15"/>
    <n v="10024"/>
    <x v="3"/>
    <s v="OFF-AR-10002956"/>
    <x v="1"/>
    <x v="6"/>
    <s v="Boston 16801 Nautilus Battery Pencil Sharpener"/>
    <n v="88.04"/>
    <n v="4"/>
    <n v="0"/>
    <n v="22.8904"/>
  </r>
  <r>
    <n v="3968"/>
    <s v="CA-2013-146010"/>
    <x v="0"/>
    <x v="244"/>
    <d v="2013-05-24T00:00:00"/>
    <s v="First Class"/>
    <x v="258"/>
    <s v="Eugene Hildebrand"/>
    <x v="2"/>
    <s v="United States"/>
    <x v="77"/>
    <x v="22"/>
    <n v="80906"/>
    <x v="1"/>
    <s v="OFF-BI-10003638"/>
    <x v="1"/>
    <x v="8"/>
    <s v="GBC Durable Plastic Covers"/>
    <n v="40.635000000000012"/>
    <n v="7"/>
    <n v="0.7"/>
    <n v="-32.507999999999996"/>
  </r>
  <r>
    <n v="3969"/>
    <s v="US-2012-163685"/>
    <x v="1"/>
    <x v="932"/>
    <d v="2012-06-05T00:00:00"/>
    <s v="Standard Class"/>
    <x v="722"/>
    <s v="Katrina Edelman"/>
    <x v="1"/>
    <s v="United States"/>
    <x v="52"/>
    <x v="5"/>
    <n v="78207"/>
    <x v="2"/>
    <s v="OFF-BI-10001890"/>
    <x v="1"/>
    <x v="8"/>
    <s v="Avery Poly Binder Pockets"/>
    <n v="5.7279999999999989"/>
    <n v="8"/>
    <n v="0.8"/>
    <n v="-9.1648000000000032"/>
  </r>
  <r>
    <n v="3970"/>
    <s v="US-2012-163685"/>
    <x v="1"/>
    <x v="932"/>
    <d v="2012-06-05T00:00:00"/>
    <s v="Standard Class"/>
    <x v="722"/>
    <s v="Katrina Edelman"/>
    <x v="1"/>
    <s v="United States"/>
    <x v="52"/>
    <x v="5"/>
    <n v="78207"/>
    <x v="2"/>
    <s v="OFF-PA-10002606"/>
    <x v="1"/>
    <x v="10"/>
    <s v="Xerox 1928"/>
    <n v="42.24"/>
    <n v="10"/>
    <n v="0.2"/>
    <n v="13.199999999999998"/>
  </r>
  <r>
    <n v="3971"/>
    <s v="CA-2011-135090"/>
    <x v="2"/>
    <x v="754"/>
    <d v="2011-11-26T00:00:00"/>
    <s v="Standard Class"/>
    <x v="727"/>
    <s v="Susan Pistek"/>
    <x v="0"/>
    <s v="United States"/>
    <x v="1"/>
    <x v="1"/>
    <n v="90036"/>
    <x v="1"/>
    <s v="OFF-PA-10002245"/>
    <x v="1"/>
    <x v="10"/>
    <s v="Xerox 1895"/>
    <n v="53.820000000000007"/>
    <n v="9"/>
    <n v="0"/>
    <n v="24.218999999999998"/>
  </r>
  <r>
    <n v="3972"/>
    <s v="CA-2012-132374"/>
    <x v="1"/>
    <x v="933"/>
    <d v="2012-02-24T00:00:00"/>
    <s v="Second Class"/>
    <x v="390"/>
    <s v="Penelope Sewall"/>
    <x v="2"/>
    <s v="United States"/>
    <x v="341"/>
    <x v="12"/>
    <n v="48310"/>
    <x v="2"/>
    <s v="OFF-AR-10001615"/>
    <x v="1"/>
    <x v="6"/>
    <s v="Newell 34"/>
    <n v="79.36"/>
    <n v="4"/>
    <n v="0"/>
    <n v="20.633600000000001"/>
  </r>
  <r>
    <n v="3973"/>
    <s v="CA-2013-167556"/>
    <x v="0"/>
    <x v="892"/>
    <d v="2013-04-03T00:00:00"/>
    <s v="Standard Class"/>
    <x v="49"/>
    <s v="Janet Martin"/>
    <x v="0"/>
    <s v="United States"/>
    <x v="20"/>
    <x v="15"/>
    <n v="10009"/>
    <x v="3"/>
    <s v="OFF-PA-10000466"/>
    <x v="1"/>
    <x v="10"/>
    <s v="Memo Book, 100 Message Capacity, 5 3/8” x 11”"/>
    <n v="13.48"/>
    <n v="2"/>
    <n v="0"/>
    <n v="6.74"/>
  </r>
  <r>
    <n v="3974"/>
    <s v="CA-2013-167556"/>
    <x v="0"/>
    <x v="892"/>
    <d v="2013-04-03T00:00:00"/>
    <s v="Standard Class"/>
    <x v="49"/>
    <s v="Janet Martin"/>
    <x v="0"/>
    <s v="United States"/>
    <x v="20"/>
    <x v="15"/>
    <n v="10009"/>
    <x v="3"/>
    <s v="OFF-BI-10003708"/>
    <x v="1"/>
    <x v="8"/>
    <s v="Acco Four Pocket Poly Ring Binder with Label Holder, Smoke, 1&quot;"/>
    <n v="29.800000000000004"/>
    <n v="5"/>
    <n v="0.2"/>
    <n v="9.3124999999999982"/>
  </r>
  <r>
    <n v="3975"/>
    <s v="CA-2013-167556"/>
    <x v="0"/>
    <x v="892"/>
    <d v="2013-04-03T00:00:00"/>
    <s v="Standard Class"/>
    <x v="49"/>
    <s v="Janet Martin"/>
    <x v="0"/>
    <s v="United States"/>
    <x v="20"/>
    <x v="15"/>
    <n v="10009"/>
    <x v="3"/>
    <s v="FUR-FU-10004848"/>
    <x v="0"/>
    <x v="5"/>
    <s v="Howard Miller 13-3/4&quot; Diameter Brushed Chrome Round Wall Clock"/>
    <n v="414"/>
    <n v="8"/>
    <n v="0"/>
    <n v="124.19999999999999"/>
  </r>
  <r>
    <n v="3976"/>
    <s v="CA-2013-167556"/>
    <x v="0"/>
    <x v="892"/>
    <d v="2013-04-03T00:00:00"/>
    <s v="Standard Class"/>
    <x v="49"/>
    <s v="Janet Martin"/>
    <x v="0"/>
    <s v="United States"/>
    <x v="20"/>
    <x v="15"/>
    <n v="10009"/>
    <x v="3"/>
    <s v="OFF-BI-10000320"/>
    <x v="1"/>
    <x v="8"/>
    <s v="GBC Plastic Binding Combs"/>
    <n v="41.328000000000003"/>
    <n v="7"/>
    <n v="0.2"/>
    <n v="14.981400000000001"/>
  </r>
  <r>
    <n v="3977"/>
    <s v="US-2013-116400"/>
    <x v="0"/>
    <x v="332"/>
    <d v="2013-10-25T00:00:00"/>
    <s v="First Class"/>
    <x v="518"/>
    <s v="Eric Barreto"/>
    <x v="0"/>
    <s v="United States"/>
    <x v="102"/>
    <x v="17"/>
    <n v="23223"/>
    <x v="0"/>
    <s v="FUR-FU-10003731"/>
    <x v="0"/>
    <x v="5"/>
    <s v="Eldon Expressions Wood and Plastic Desk Accessories, Oak"/>
    <n v="39.92"/>
    <n v="4"/>
    <n v="0"/>
    <n v="11.177600000000002"/>
  </r>
  <r>
    <n v="3978"/>
    <s v="CA-2014-101308"/>
    <x v="3"/>
    <x v="280"/>
    <d v="2014-10-08T00:00:00"/>
    <s v="Standard Class"/>
    <x v="435"/>
    <s v="Frank Gastineau"/>
    <x v="2"/>
    <s v="United States"/>
    <x v="4"/>
    <x v="4"/>
    <n v="98105"/>
    <x v="1"/>
    <s v="OFF-FA-10002780"/>
    <x v="1"/>
    <x v="13"/>
    <s v="Staples"/>
    <n v="8.94"/>
    <n v="3"/>
    <n v="0"/>
    <n v="4.1123999999999992"/>
  </r>
  <r>
    <n v="3979"/>
    <s v="CA-2014-101308"/>
    <x v="3"/>
    <x v="280"/>
    <d v="2014-10-08T00:00:00"/>
    <s v="Standard Class"/>
    <x v="435"/>
    <s v="Frank Gastineau"/>
    <x v="2"/>
    <s v="United States"/>
    <x v="4"/>
    <x v="4"/>
    <n v="98105"/>
    <x v="1"/>
    <s v="TEC-PH-10003800"/>
    <x v="2"/>
    <x v="7"/>
    <s v="i.Sound Portable Power - 8000 mAh"/>
    <n v="84.784000000000006"/>
    <n v="2"/>
    <n v="0.2"/>
    <n v="-20.136200000000006"/>
  </r>
  <r>
    <n v="3980"/>
    <s v="CA-2011-114517"/>
    <x v="2"/>
    <x v="851"/>
    <d v="2011-12-27T00:00:00"/>
    <s v="Standard Class"/>
    <x v="260"/>
    <s v="Tiffany House"/>
    <x v="1"/>
    <s v="United States"/>
    <x v="20"/>
    <x v="15"/>
    <n v="10024"/>
    <x v="3"/>
    <s v="FUR-TA-10001676"/>
    <x v="0"/>
    <x v="3"/>
    <s v="Hon 61000 Series Interactive Training Tables"/>
    <n v="53.315999999999995"/>
    <n v="2"/>
    <n v="0.4"/>
    <n v="-19.549200000000006"/>
  </r>
  <r>
    <n v="3981"/>
    <s v="CA-2011-114517"/>
    <x v="2"/>
    <x v="851"/>
    <d v="2011-12-27T00:00:00"/>
    <s v="Standard Class"/>
    <x v="260"/>
    <s v="Tiffany House"/>
    <x v="1"/>
    <s v="United States"/>
    <x v="20"/>
    <x v="15"/>
    <n v="10024"/>
    <x v="3"/>
    <s v="OFF-AP-10002350"/>
    <x v="1"/>
    <x v="9"/>
    <s v="Belkin F9H710-06 7 Outlet SurgeMaster Surge Protector"/>
    <n v="56.519999999999996"/>
    <n v="3"/>
    <n v="0"/>
    <n v="15.8256"/>
  </r>
  <r>
    <n v="3982"/>
    <s v="CA-2014-119564"/>
    <x v="3"/>
    <x v="934"/>
    <d v="2014-12-21T00:00:00"/>
    <s v="Standard Class"/>
    <x v="484"/>
    <s v="Paul Lucas"/>
    <x v="2"/>
    <s v="United States"/>
    <x v="4"/>
    <x v="4"/>
    <n v="98115"/>
    <x v="1"/>
    <s v="FUR-FU-10003096"/>
    <x v="0"/>
    <x v="5"/>
    <s v="Master Giant Foot Doorstop, Safety Yellow"/>
    <n v="22.77"/>
    <n v="3"/>
    <n v="0"/>
    <n v="9.7911000000000001"/>
  </r>
  <r>
    <n v="3983"/>
    <s v="CA-2013-135265"/>
    <x v="0"/>
    <x v="274"/>
    <d v="2013-07-10T00:00:00"/>
    <s v="Second Class"/>
    <x v="666"/>
    <s v="Christopher Conant"/>
    <x v="0"/>
    <s v="United States"/>
    <x v="1"/>
    <x v="1"/>
    <n v="90045"/>
    <x v="1"/>
    <s v="FUR-CH-10003061"/>
    <x v="0"/>
    <x v="1"/>
    <s v="Global Leather Task Chair, Black"/>
    <n v="287.96800000000002"/>
    <n v="4"/>
    <n v="0.2"/>
    <n v="-3.5996000000000521"/>
  </r>
  <r>
    <n v="3984"/>
    <s v="CA-2013-135265"/>
    <x v="0"/>
    <x v="274"/>
    <d v="2013-07-10T00:00:00"/>
    <s v="Second Class"/>
    <x v="666"/>
    <s v="Christopher Conant"/>
    <x v="0"/>
    <s v="United States"/>
    <x v="1"/>
    <x v="1"/>
    <n v="90045"/>
    <x v="1"/>
    <s v="TEC-CO-10003763"/>
    <x v="2"/>
    <x v="16"/>
    <s v="Canon PC1060 Personal Laser Copier"/>
    <n v="2799.9600000000005"/>
    <n v="5"/>
    <n v="0.2"/>
    <n v="944.98649999999986"/>
  </r>
  <r>
    <n v="3985"/>
    <s v="CA-2013-135265"/>
    <x v="0"/>
    <x v="274"/>
    <d v="2013-07-10T00:00:00"/>
    <s v="Second Class"/>
    <x v="666"/>
    <s v="Christopher Conant"/>
    <x v="0"/>
    <s v="United States"/>
    <x v="1"/>
    <x v="1"/>
    <n v="90045"/>
    <x v="1"/>
    <s v="OFF-PA-10002923"/>
    <x v="1"/>
    <x v="10"/>
    <s v="Xerox 1942"/>
    <n v="48.94"/>
    <n v="1"/>
    <n v="0"/>
    <n v="24.47"/>
  </r>
  <r>
    <n v="3986"/>
    <s v="CA-2013-108735"/>
    <x v="0"/>
    <x v="764"/>
    <d v="2013-04-22T00:00:00"/>
    <s v="Standard Class"/>
    <x v="341"/>
    <s v="Jessica Myrick"/>
    <x v="0"/>
    <s v="United States"/>
    <x v="80"/>
    <x v="1"/>
    <n v="90712"/>
    <x v="1"/>
    <s v="FUR-BO-10003441"/>
    <x v="0"/>
    <x v="0"/>
    <s v="Bush Westfield Collection Bookcases, Fully Assembled"/>
    <n v="257.49900000000002"/>
    <n v="3"/>
    <n v="0.15"/>
    <n v="24.235199999999978"/>
  </r>
  <r>
    <n v="3987"/>
    <s v="CA-2014-112333"/>
    <x v="3"/>
    <x v="798"/>
    <d v="2014-04-15T00:00:00"/>
    <s v="Standard Class"/>
    <x v="580"/>
    <s v="Karen Ferguson"/>
    <x v="2"/>
    <s v="United States"/>
    <x v="135"/>
    <x v="30"/>
    <n v="7060"/>
    <x v="3"/>
    <s v="OFF-ST-10001780"/>
    <x v="1"/>
    <x v="4"/>
    <s v="Tennsco 16-Compartment Lockers with Coat Rack"/>
    <n v="2591.56"/>
    <n v="4"/>
    <n v="0"/>
    <n v="621.97440000000006"/>
  </r>
  <r>
    <n v="3988"/>
    <s v="CA-2014-112333"/>
    <x v="3"/>
    <x v="798"/>
    <d v="2014-04-15T00:00:00"/>
    <s v="Standard Class"/>
    <x v="580"/>
    <s v="Karen Ferguson"/>
    <x v="2"/>
    <s v="United States"/>
    <x v="135"/>
    <x v="30"/>
    <n v="7060"/>
    <x v="3"/>
    <s v="OFF-AP-10001962"/>
    <x v="1"/>
    <x v="9"/>
    <s v="Black &amp; Decker Filter for Double Action Dustbuster Cordless Vac BLDV7210"/>
    <n v="41.95"/>
    <n v="5"/>
    <n v="0"/>
    <n v="10.487500000000001"/>
  </r>
  <r>
    <n v="3989"/>
    <s v="US-2013-159415"/>
    <x v="0"/>
    <x v="764"/>
    <d v="2013-04-23T00:00:00"/>
    <s v="Standard Class"/>
    <x v="728"/>
    <s v="Charles Sheldon"/>
    <x v="1"/>
    <s v="United States"/>
    <x v="29"/>
    <x v="18"/>
    <n v="38401"/>
    <x v="0"/>
    <s v="FUR-FU-10003798"/>
    <x v="0"/>
    <x v="5"/>
    <s v="Ultra Door Kickplate, 8&quot;H x 34&quot;W"/>
    <n v="79.12"/>
    <n v="5"/>
    <n v="0.2"/>
    <n v="13.845999999999997"/>
  </r>
  <r>
    <n v="3990"/>
    <s v="CA-2011-122588"/>
    <x v="2"/>
    <x v="641"/>
    <d v="2011-11-27T00:00:00"/>
    <s v="Second Class"/>
    <x v="481"/>
    <s v="Andy Reiter"/>
    <x v="0"/>
    <s v="United States"/>
    <x v="383"/>
    <x v="34"/>
    <n v="2895"/>
    <x v="3"/>
    <s v="FUR-FU-10001095"/>
    <x v="0"/>
    <x v="5"/>
    <s v="DAX Black Cherry Wood-Tone Poster Frame"/>
    <n v="52.96"/>
    <n v="2"/>
    <n v="0"/>
    <n v="20.1248"/>
  </r>
  <r>
    <n v="3991"/>
    <s v="CA-2011-137589"/>
    <x v="2"/>
    <x v="935"/>
    <d v="2011-11-08T00:00:00"/>
    <s v="Standard Class"/>
    <x v="474"/>
    <s v="Maxwell Schwartz"/>
    <x v="0"/>
    <s v="United States"/>
    <x v="152"/>
    <x v="9"/>
    <n v="17602"/>
    <x v="3"/>
    <s v="OFF-SU-10000157"/>
    <x v="1"/>
    <x v="14"/>
    <s v="Compact Automatic Electric Letter Opener"/>
    <n v="286.34400000000005"/>
    <n v="3"/>
    <n v="0.2"/>
    <n v="-64.427400000000006"/>
  </r>
  <r>
    <n v="3992"/>
    <s v="CA-2012-161998"/>
    <x v="1"/>
    <x v="489"/>
    <d v="2012-05-05T00:00:00"/>
    <s v="Standard Class"/>
    <x v="106"/>
    <s v="David Bremer"/>
    <x v="1"/>
    <s v="United States"/>
    <x v="67"/>
    <x v="2"/>
    <n v="33614"/>
    <x v="0"/>
    <s v="FUR-FU-10001095"/>
    <x v="0"/>
    <x v="5"/>
    <s v="DAX Black Cherry Wood-Tone Poster Frame"/>
    <n v="63.552000000000007"/>
    <n v="3"/>
    <n v="0.2"/>
    <n v="14.299199999999999"/>
  </r>
  <r>
    <n v="3993"/>
    <s v="CA-2012-161998"/>
    <x v="1"/>
    <x v="489"/>
    <d v="2012-05-05T00:00:00"/>
    <s v="Standard Class"/>
    <x v="106"/>
    <s v="David Bremer"/>
    <x v="1"/>
    <s v="United States"/>
    <x v="67"/>
    <x v="2"/>
    <n v="33614"/>
    <x v="0"/>
    <s v="OFF-SU-10004261"/>
    <x v="1"/>
    <x v="14"/>
    <s v="Fiskars 8&quot; Scissors, 2/Pack"/>
    <n v="41.375999999999998"/>
    <n v="3"/>
    <n v="0.2"/>
    <n v="4.6547999999999927"/>
  </r>
  <r>
    <n v="3994"/>
    <s v="CA-2012-161998"/>
    <x v="1"/>
    <x v="489"/>
    <d v="2012-05-05T00:00:00"/>
    <s v="Standard Class"/>
    <x v="106"/>
    <s v="David Bremer"/>
    <x v="1"/>
    <s v="United States"/>
    <x v="67"/>
    <x v="2"/>
    <n v="33614"/>
    <x v="0"/>
    <s v="OFF-AR-10004022"/>
    <x v="1"/>
    <x v="6"/>
    <s v="Panasonic KP-380BK Classic Electric Pencil Sharpener"/>
    <n v="172.70400000000001"/>
    <n v="6"/>
    <n v="0.2"/>
    <n v="10.793999999999983"/>
  </r>
  <r>
    <n v="3995"/>
    <s v="CA-2012-105627"/>
    <x v="1"/>
    <x v="936"/>
    <d v="2012-03-12T00:00:00"/>
    <s v="Standard Class"/>
    <x v="729"/>
    <s v="Dana Kaydos"/>
    <x v="0"/>
    <s v="United States"/>
    <x v="249"/>
    <x v="6"/>
    <n v="53142"/>
    <x v="2"/>
    <s v="FUR-BO-10002916"/>
    <x v="0"/>
    <x v="0"/>
    <s v="Rush Hierlooms Collection 1&quot; Thick Stackable Bookcases"/>
    <n v="512.93999999999994"/>
    <n v="3"/>
    <n v="0"/>
    <n v="97.45859999999999"/>
  </r>
  <r>
    <n v="3996"/>
    <s v="CA-2012-105627"/>
    <x v="1"/>
    <x v="936"/>
    <d v="2012-03-12T00:00:00"/>
    <s v="Standard Class"/>
    <x v="729"/>
    <s v="Dana Kaydos"/>
    <x v="0"/>
    <s v="United States"/>
    <x v="249"/>
    <x v="6"/>
    <n v="53142"/>
    <x v="2"/>
    <s v="FUR-CH-10002084"/>
    <x v="0"/>
    <x v="1"/>
    <s v="Hon Mobius Operator's Chair"/>
    <n v="860.93"/>
    <n v="7"/>
    <n v="0"/>
    <n v="189.40460000000002"/>
  </r>
  <r>
    <n v="3997"/>
    <s v="CA-2012-105627"/>
    <x v="1"/>
    <x v="936"/>
    <d v="2012-03-12T00:00:00"/>
    <s v="Standard Class"/>
    <x v="729"/>
    <s v="Dana Kaydos"/>
    <x v="0"/>
    <s v="United States"/>
    <x v="249"/>
    <x v="6"/>
    <n v="53142"/>
    <x v="2"/>
    <s v="TEC-PH-10003012"/>
    <x v="2"/>
    <x v="7"/>
    <s v="Nortel Meridian M3904 Professional Digital phone"/>
    <n v="769.95"/>
    <n v="5"/>
    <n v="0"/>
    <n v="223.28549999999993"/>
  </r>
  <r>
    <n v="3998"/>
    <s v="CA-2012-105627"/>
    <x v="1"/>
    <x v="936"/>
    <d v="2012-03-12T00:00:00"/>
    <s v="Standard Class"/>
    <x v="729"/>
    <s v="Dana Kaydos"/>
    <x v="0"/>
    <s v="United States"/>
    <x v="249"/>
    <x v="6"/>
    <n v="53142"/>
    <x v="2"/>
    <s v="OFF-AR-10002704"/>
    <x v="1"/>
    <x v="6"/>
    <s v="Boston 1900 Electric Pencil Sharpener"/>
    <n v="14.98"/>
    <n v="1"/>
    <n v="0"/>
    <n v="4.4939999999999998"/>
  </r>
  <r>
    <n v="3999"/>
    <s v="CA-2012-105627"/>
    <x v="1"/>
    <x v="936"/>
    <d v="2012-03-12T00:00:00"/>
    <s v="Standard Class"/>
    <x v="729"/>
    <s v="Dana Kaydos"/>
    <x v="0"/>
    <s v="United States"/>
    <x v="249"/>
    <x v="6"/>
    <n v="53142"/>
    <x v="2"/>
    <s v="FUR-FU-10000308"/>
    <x v="0"/>
    <x v="5"/>
    <s v="Deflect-o Glass Clear Studded Chair Mats"/>
    <n v="373.08"/>
    <n v="6"/>
    <n v="0"/>
    <n v="82.077600000000004"/>
  </r>
  <r>
    <n v="4000"/>
    <s v="US-2012-149629"/>
    <x v="1"/>
    <x v="789"/>
    <d v="2012-07-20T00:00:00"/>
    <s v="Second Class"/>
    <x v="172"/>
    <s v="Michael Paige"/>
    <x v="1"/>
    <s v="United States"/>
    <x v="370"/>
    <x v="2"/>
    <n v="34952"/>
    <x v="0"/>
    <s v="FUR-BO-10004709"/>
    <x v="0"/>
    <x v="0"/>
    <s v="Bush Westfield Collection Bookcases, Medium Cherry Finish"/>
    <n v="231.92000000000002"/>
    <n v="5"/>
    <n v="0.2"/>
    <n v="5.7980000000000018"/>
  </r>
  <r>
    <n v="4001"/>
    <s v="CA-2011-116834"/>
    <x v="2"/>
    <x v="856"/>
    <d v="2011-10-16T00:00:00"/>
    <s v="Standard Class"/>
    <x v="656"/>
    <s v="Dean percer"/>
    <x v="2"/>
    <s v="United States"/>
    <x v="4"/>
    <x v="4"/>
    <n v="98115"/>
    <x v="1"/>
    <s v="FUR-FU-10001196"/>
    <x v="0"/>
    <x v="5"/>
    <s v="DAX Cubicle Frames - 8x10"/>
    <n v="63.47"/>
    <n v="11"/>
    <n v="0"/>
    <n v="19.040999999999997"/>
  </r>
  <r>
    <n v="4002"/>
    <s v="CA-2011-116834"/>
    <x v="2"/>
    <x v="856"/>
    <d v="2011-10-16T00:00:00"/>
    <s v="Standard Class"/>
    <x v="656"/>
    <s v="Dean percer"/>
    <x v="2"/>
    <s v="United States"/>
    <x v="4"/>
    <x v="4"/>
    <n v="98115"/>
    <x v="1"/>
    <s v="TEC-AC-10002942"/>
    <x v="2"/>
    <x v="11"/>
    <s v="WD My Passport Ultra 1TB Portable External Hard Drive"/>
    <n v="345"/>
    <n v="5"/>
    <n v="0"/>
    <n v="58.649999999999984"/>
  </r>
  <r>
    <n v="4003"/>
    <s v="CA-2013-145730"/>
    <x v="0"/>
    <x v="840"/>
    <d v="2013-03-09T00:00:00"/>
    <s v="Standard Class"/>
    <x v="417"/>
    <s v="Chris Cortes"/>
    <x v="0"/>
    <s v="United States"/>
    <x v="52"/>
    <x v="5"/>
    <n v="78207"/>
    <x v="2"/>
    <s v="FUR-TA-10004915"/>
    <x v="0"/>
    <x v="3"/>
    <s v="Office Impressions End Table, 20-1/2&quot;H x 24&quot;W x 20&quot;D"/>
    <n v="637.89599999999996"/>
    <n v="3"/>
    <n v="0.3"/>
    <n v="-127.57919999999996"/>
  </r>
  <r>
    <n v="4004"/>
    <s v="CA-2013-145730"/>
    <x v="0"/>
    <x v="840"/>
    <d v="2013-03-09T00:00:00"/>
    <s v="Standard Class"/>
    <x v="417"/>
    <s v="Chris Cortes"/>
    <x v="0"/>
    <s v="United States"/>
    <x v="52"/>
    <x v="5"/>
    <n v="78207"/>
    <x v="2"/>
    <s v="TEC-MA-10001016"/>
    <x v="2"/>
    <x v="15"/>
    <s v="Canon PC170 Desktop Personal Copier"/>
    <n v="287.90999999999997"/>
    <n v="3"/>
    <n v="0.4"/>
    <n v="33.589499999999987"/>
  </r>
  <r>
    <n v="4005"/>
    <s v="CA-2013-145730"/>
    <x v="0"/>
    <x v="840"/>
    <d v="2013-03-09T00:00:00"/>
    <s v="Standard Class"/>
    <x v="417"/>
    <s v="Chris Cortes"/>
    <x v="0"/>
    <s v="United States"/>
    <x v="52"/>
    <x v="5"/>
    <n v="78207"/>
    <x v="2"/>
    <s v="OFF-EN-10000483"/>
    <x v="1"/>
    <x v="12"/>
    <s v="White Envelopes, White Envelopes with Clear Poly Window"/>
    <n v="36.6"/>
    <n v="3"/>
    <n v="0.2"/>
    <n v="11.894999999999994"/>
  </r>
  <r>
    <n v="4006"/>
    <s v="US-2012-168732"/>
    <x v="1"/>
    <x v="895"/>
    <d v="2012-12-16T00:00:00"/>
    <s v="Standard Class"/>
    <x v="730"/>
    <s v="Khloe Miller"/>
    <x v="0"/>
    <s v="United States"/>
    <x v="185"/>
    <x v="32"/>
    <n v="30076"/>
    <x v="0"/>
    <s v="OFF-AR-10003087"/>
    <x v="1"/>
    <x v="6"/>
    <s v="Staples"/>
    <n v="1.78"/>
    <n v="1"/>
    <n v="0"/>
    <n v="0.49839999999999995"/>
  </r>
  <r>
    <n v="4007"/>
    <s v="US-2012-168732"/>
    <x v="1"/>
    <x v="895"/>
    <d v="2012-12-16T00:00:00"/>
    <s v="Standard Class"/>
    <x v="730"/>
    <s v="Khloe Miller"/>
    <x v="0"/>
    <s v="United States"/>
    <x v="185"/>
    <x v="32"/>
    <n v="30076"/>
    <x v="0"/>
    <s v="OFF-PA-10000520"/>
    <x v="1"/>
    <x v="10"/>
    <s v="Xerox 201"/>
    <n v="25.92"/>
    <n v="4"/>
    <n v="0"/>
    <n v="12.441600000000001"/>
  </r>
  <r>
    <n v="4008"/>
    <s v="US-2012-168732"/>
    <x v="1"/>
    <x v="895"/>
    <d v="2012-12-16T00:00:00"/>
    <s v="Standard Class"/>
    <x v="730"/>
    <s v="Khloe Miller"/>
    <x v="0"/>
    <s v="United States"/>
    <x v="185"/>
    <x v="32"/>
    <n v="30076"/>
    <x v="0"/>
    <s v="TEC-AC-10001553"/>
    <x v="2"/>
    <x v="11"/>
    <s v="Memorex 25GB 6X Branded Blu-Ray Recordable Disc, 15/Pack"/>
    <n v="101.94"/>
    <n v="6"/>
    <n v="0"/>
    <n v="21.407399999999999"/>
  </r>
  <r>
    <n v="4009"/>
    <s v="CA-2012-107468"/>
    <x v="1"/>
    <x v="217"/>
    <d v="2012-12-22T00:00:00"/>
    <s v="Standard Class"/>
    <x v="149"/>
    <s v="Michael Kennedy"/>
    <x v="1"/>
    <s v="United States"/>
    <x v="103"/>
    <x v="22"/>
    <n v="80027"/>
    <x v="1"/>
    <s v="OFF-AR-10000634"/>
    <x v="1"/>
    <x v="6"/>
    <s v="Newell 320"/>
    <n v="6.8480000000000008"/>
    <n v="2"/>
    <n v="0.2"/>
    <n v="0.59920000000000018"/>
  </r>
  <r>
    <n v="4010"/>
    <s v="CA-2014-144463"/>
    <x v="3"/>
    <x v="314"/>
    <d v="2014-01-06T00:00:00"/>
    <s v="Standard Class"/>
    <x v="56"/>
    <s v="Steven Cartwright"/>
    <x v="0"/>
    <s v="United States"/>
    <x v="1"/>
    <x v="1"/>
    <n v="90036"/>
    <x v="1"/>
    <s v="FUR-FU-10001215"/>
    <x v="0"/>
    <x v="5"/>
    <s v="Howard Miller 11-1/2&quot; Diameter Brentwood Wall Clock"/>
    <n v="474.43"/>
    <n v="11"/>
    <n v="0"/>
    <n v="199.26060000000004"/>
  </r>
  <r>
    <n v="4011"/>
    <s v="CA-2014-100811"/>
    <x v="3"/>
    <x v="610"/>
    <d v="2014-11-25T00:00:00"/>
    <s v="First Class"/>
    <x v="693"/>
    <s v="Cindy Chapman"/>
    <x v="0"/>
    <s v="United States"/>
    <x v="10"/>
    <x v="9"/>
    <n v="19143"/>
    <x v="3"/>
    <s v="OFF-PA-10001204"/>
    <x v="1"/>
    <x v="10"/>
    <s v="Xerox 1972"/>
    <n v="8.4480000000000004"/>
    <n v="2"/>
    <n v="0.2"/>
    <n v="2.6399999999999997"/>
  </r>
  <r>
    <n v="4012"/>
    <s v="CA-2014-100811"/>
    <x v="3"/>
    <x v="610"/>
    <d v="2014-11-25T00:00:00"/>
    <s v="First Class"/>
    <x v="693"/>
    <s v="Cindy Chapman"/>
    <x v="0"/>
    <s v="United States"/>
    <x v="10"/>
    <x v="9"/>
    <n v="19143"/>
    <x v="3"/>
    <s v="OFF-ST-10002444"/>
    <x v="1"/>
    <x v="4"/>
    <s v="Recycled Eldon Regeneration Jumbo File"/>
    <n v="39.295999999999999"/>
    <n v="4"/>
    <n v="0.2"/>
    <n v="3.9295999999999989"/>
  </r>
  <r>
    <n v="4013"/>
    <s v="CA-2012-153612"/>
    <x v="1"/>
    <x v="937"/>
    <d v="2012-12-27T00:00:00"/>
    <s v="Standard Class"/>
    <x v="457"/>
    <s v="Beth Thompson"/>
    <x v="2"/>
    <s v="United States"/>
    <x v="384"/>
    <x v="6"/>
    <n v="54880"/>
    <x v="2"/>
    <s v="OFF-AR-10000203"/>
    <x v="1"/>
    <x v="6"/>
    <s v="Newell 336"/>
    <n v="17.12"/>
    <n v="4"/>
    <n v="0"/>
    <n v="4.9647999999999985"/>
  </r>
  <r>
    <n v="4014"/>
    <s v="CA-2012-165624"/>
    <x v="1"/>
    <x v="841"/>
    <d v="2012-08-28T00:00:00"/>
    <s v="Standard Class"/>
    <x v="651"/>
    <s v="Fred Harton"/>
    <x v="0"/>
    <s v="United States"/>
    <x v="118"/>
    <x v="32"/>
    <n v="30318"/>
    <x v="0"/>
    <s v="OFF-AP-10000828"/>
    <x v="1"/>
    <x v="9"/>
    <s v="Avanti 4.4 Cu. Ft. Refrigerator"/>
    <n v="542.93999999999994"/>
    <n v="3"/>
    <n v="0"/>
    <n v="152.02319999999997"/>
  </r>
  <r>
    <n v="4015"/>
    <s v="CA-2012-165624"/>
    <x v="1"/>
    <x v="841"/>
    <d v="2012-08-28T00:00:00"/>
    <s v="Standard Class"/>
    <x v="651"/>
    <s v="Fred Harton"/>
    <x v="0"/>
    <s v="United States"/>
    <x v="118"/>
    <x v="32"/>
    <n v="30318"/>
    <x v="0"/>
    <s v="OFF-LA-10003190"/>
    <x v="1"/>
    <x v="2"/>
    <s v="Avery 474"/>
    <n v="8.64"/>
    <n v="3"/>
    <n v="0"/>
    <n v="4.2336"/>
  </r>
  <r>
    <n v="4016"/>
    <s v="CA-2012-165624"/>
    <x v="1"/>
    <x v="841"/>
    <d v="2012-08-28T00:00:00"/>
    <s v="Standard Class"/>
    <x v="651"/>
    <s v="Fred Harton"/>
    <x v="0"/>
    <s v="United States"/>
    <x v="118"/>
    <x v="32"/>
    <n v="30318"/>
    <x v="0"/>
    <s v="OFF-PA-10002319"/>
    <x v="1"/>
    <x v="10"/>
    <s v="Xerox 1944"/>
    <n v="193.79999999999998"/>
    <n v="5"/>
    <n v="0"/>
    <n v="94.962000000000003"/>
  </r>
  <r>
    <n v="4017"/>
    <s v="CA-2012-165624"/>
    <x v="1"/>
    <x v="841"/>
    <d v="2012-08-28T00:00:00"/>
    <s v="Standard Class"/>
    <x v="651"/>
    <s v="Fred Harton"/>
    <x v="0"/>
    <s v="United States"/>
    <x v="118"/>
    <x v="32"/>
    <n v="30318"/>
    <x v="0"/>
    <s v="OFF-PA-10003893"/>
    <x v="1"/>
    <x v="10"/>
    <s v="Xerox 1962"/>
    <n v="21.400000000000002"/>
    <n v="5"/>
    <n v="0"/>
    <n v="9.629999999999999"/>
  </r>
  <r>
    <n v="4018"/>
    <s v="CA-2012-165624"/>
    <x v="1"/>
    <x v="841"/>
    <d v="2012-08-28T00:00:00"/>
    <s v="Standard Class"/>
    <x v="651"/>
    <s v="Fred Harton"/>
    <x v="0"/>
    <s v="United States"/>
    <x v="118"/>
    <x v="32"/>
    <n v="30318"/>
    <x v="0"/>
    <s v="OFF-PA-10002499"/>
    <x v="1"/>
    <x v="10"/>
    <s v="Xerox 1890"/>
    <n v="97.88"/>
    <n v="2"/>
    <n v="0"/>
    <n v="48.94"/>
  </r>
  <r>
    <n v="4019"/>
    <s v="CA-2012-165624"/>
    <x v="1"/>
    <x v="841"/>
    <d v="2012-08-28T00:00:00"/>
    <s v="Standard Class"/>
    <x v="651"/>
    <s v="Fred Harton"/>
    <x v="0"/>
    <s v="United States"/>
    <x v="118"/>
    <x v="32"/>
    <n v="30318"/>
    <x v="0"/>
    <s v="TEC-AC-10004568"/>
    <x v="2"/>
    <x v="11"/>
    <s v="Maxell LTO Ultrium - 800 GB"/>
    <n v="251.91"/>
    <n v="9"/>
    <n v="0"/>
    <n v="47.862899999999982"/>
  </r>
  <r>
    <n v="4020"/>
    <s v="CA-2012-165624"/>
    <x v="1"/>
    <x v="841"/>
    <d v="2012-08-28T00:00:00"/>
    <s v="Standard Class"/>
    <x v="651"/>
    <s v="Fred Harton"/>
    <x v="0"/>
    <s v="United States"/>
    <x v="118"/>
    <x v="32"/>
    <n v="30318"/>
    <x v="0"/>
    <s v="OFF-AP-10001492"/>
    <x v="1"/>
    <x v="9"/>
    <s v="Acco Six-Outlet Power Strip, 4' Cord Length"/>
    <n v="25.86"/>
    <n v="3"/>
    <n v="0"/>
    <n v="6.7236000000000002"/>
  </r>
  <r>
    <n v="4021"/>
    <s v="CA-2011-154963"/>
    <x v="2"/>
    <x v="169"/>
    <d v="2011-06-27T00:00:00"/>
    <s v="Standard Class"/>
    <x v="731"/>
    <s v="Anna Andreadi"/>
    <x v="0"/>
    <s v="United States"/>
    <x v="142"/>
    <x v="9"/>
    <n v="19013"/>
    <x v="3"/>
    <s v="FUR-CH-10004698"/>
    <x v="0"/>
    <x v="1"/>
    <s v="Padded Folding Chairs, Black, 4/Carton"/>
    <n v="170.05799999999999"/>
    <n v="3"/>
    <n v="0.3"/>
    <n v="-4.858799999999988"/>
  </r>
  <r>
    <n v="4022"/>
    <s v="CA-2011-154963"/>
    <x v="2"/>
    <x v="169"/>
    <d v="2011-06-27T00:00:00"/>
    <s v="Standard Class"/>
    <x v="731"/>
    <s v="Anna Andreadi"/>
    <x v="0"/>
    <s v="United States"/>
    <x v="142"/>
    <x v="9"/>
    <n v="19013"/>
    <x v="3"/>
    <s v="TEC-PH-10004093"/>
    <x v="2"/>
    <x v="7"/>
    <s v="Panasonic Kx-TS550"/>
    <n v="82.782000000000011"/>
    <n v="3"/>
    <n v="0.4"/>
    <n v="-15.176700000000004"/>
  </r>
  <r>
    <n v="4023"/>
    <s v="CA-2011-154963"/>
    <x v="2"/>
    <x v="169"/>
    <d v="2011-06-27T00:00:00"/>
    <s v="Standard Class"/>
    <x v="731"/>
    <s v="Anna Andreadi"/>
    <x v="0"/>
    <s v="United States"/>
    <x v="142"/>
    <x v="9"/>
    <n v="19013"/>
    <x v="3"/>
    <s v="FUR-CH-10000454"/>
    <x v="0"/>
    <x v="1"/>
    <s v="Hon Deluxe Fabric Upholstered Stacking Chairs, Rounded Back"/>
    <n v="853.92999999999984"/>
    <n v="5"/>
    <n v="0.3"/>
    <n v="0"/>
  </r>
  <r>
    <n v="4024"/>
    <s v="CA-2014-130764"/>
    <x v="3"/>
    <x v="855"/>
    <d v="2014-10-29T00:00:00"/>
    <s v="First Class"/>
    <x v="705"/>
    <s v="Jack O'Briant"/>
    <x v="1"/>
    <s v="United States"/>
    <x v="8"/>
    <x v="1"/>
    <n v="94110"/>
    <x v="1"/>
    <s v="FUR-BO-10003034"/>
    <x v="0"/>
    <x v="0"/>
    <s v="O'Sullivan Elevations Bookcase, Cherry Finish"/>
    <n v="556.66499999999996"/>
    <n v="5"/>
    <n v="0.15"/>
    <n v="6.5490000000000208"/>
  </r>
  <r>
    <n v="4025"/>
    <s v="CA-2014-130764"/>
    <x v="3"/>
    <x v="855"/>
    <d v="2014-10-29T00:00:00"/>
    <s v="First Class"/>
    <x v="705"/>
    <s v="Jack O'Briant"/>
    <x v="1"/>
    <s v="United States"/>
    <x v="8"/>
    <x v="1"/>
    <n v="94110"/>
    <x v="1"/>
    <s v="TEC-PH-10003215"/>
    <x v="2"/>
    <x v="7"/>
    <s v="Jackery Bar Premium Fast-charging Portable Charger"/>
    <n v="95.84"/>
    <n v="4"/>
    <n v="0.2"/>
    <n v="34.741999999999997"/>
  </r>
  <r>
    <n v="4026"/>
    <s v="CA-2014-139311"/>
    <x v="3"/>
    <x v="938"/>
    <d v="2014-08-14T00:00:00"/>
    <s v="First Class"/>
    <x v="245"/>
    <s v="Sylvia Foulston"/>
    <x v="1"/>
    <s v="United States"/>
    <x v="385"/>
    <x v="5"/>
    <n v="76021"/>
    <x v="2"/>
    <s v="OFF-PA-10001776"/>
    <x v="1"/>
    <x v="10"/>
    <s v="Wirebound Message Books, Four 2 3/4&quot; x 5&quot; Forms per Page, 600 Sets per Book"/>
    <n v="29.664000000000001"/>
    <n v="4"/>
    <n v="0.2"/>
    <n v="10.011599999999998"/>
  </r>
  <r>
    <n v="4027"/>
    <s v="CA-2014-139311"/>
    <x v="3"/>
    <x v="938"/>
    <d v="2014-08-14T00:00:00"/>
    <s v="First Class"/>
    <x v="245"/>
    <s v="Sylvia Foulston"/>
    <x v="1"/>
    <s v="United States"/>
    <x v="385"/>
    <x v="5"/>
    <n v="76021"/>
    <x v="2"/>
    <s v="OFF-AR-10004582"/>
    <x v="1"/>
    <x v="6"/>
    <s v="BIC Brite Liner Grip Highlighters"/>
    <n v="9.1840000000000011"/>
    <n v="7"/>
    <n v="0.2"/>
    <n v="2.8699999999999992"/>
  </r>
  <r>
    <n v="4028"/>
    <s v="CA-2014-139311"/>
    <x v="3"/>
    <x v="938"/>
    <d v="2014-08-14T00:00:00"/>
    <s v="First Class"/>
    <x v="245"/>
    <s v="Sylvia Foulston"/>
    <x v="1"/>
    <s v="United States"/>
    <x v="385"/>
    <x v="5"/>
    <n v="76021"/>
    <x v="2"/>
    <s v="TEC-PH-10001557"/>
    <x v="2"/>
    <x v="7"/>
    <s v="Pyle PMP37LED"/>
    <n v="153.584"/>
    <n v="2"/>
    <n v="0.2"/>
    <n v="13.438599999999994"/>
  </r>
  <r>
    <n v="4029"/>
    <s v="CA-2014-139311"/>
    <x v="3"/>
    <x v="938"/>
    <d v="2014-08-14T00:00:00"/>
    <s v="First Class"/>
    <x v="245"/>
    <s v="Sylvia Foulston"/>
    <x v="1"/>
    <s v="United States"/>
    <x v="385"/>
    <x v="5"/>
    <n v="76021"/>
    <x v="2"/>
    <s v="OFF-BI-10004209"/>
    <x v="1"/>
    <x v="8"/>
    <s v="Fellowes Twister Kit, Gray/Clear, 3/pkg"/>
    <n v="12.863999999999995"/>
    <n v="8"/>
    <n v="0.8"/>
    <n v="-22.512"/>
  </r>
  <r>
    <n v="4030"/>
    <s v="CA-2014-124296"/>
    <x v="3"/>
    <x v="165"/>
    <d v="2014-12-29T00:00:00"/>
    <s v="Standard Class"/>
    <x v="394"/>
    <s v="Christine Sundaresam"/>
    <x v="0"/>
    <s v="United States"/>
    <x v="240"/>
    <x v="28"/>
    <n v="70506"/>
    <x v="0"/>
    <s v="TEC-MA-10003183"/>
    <x v="2"/>
    <x v="15"/>
    <s v="DYMO CardScan Personal V9 Business Card Scanner"/>
    <n v="479.97"/>
    <n v="3"/>
    <n v="0"/>
    <n v="239.98500000000001"/>
  </r>
  <r>
    <n v="4031"/>
    <s v="CA-2014-124296"/>
    <x v="3"/>
    <x v="165"/>
    <d v="2014-12-29T00:00:00"/>
    <s v="Standard Class"/>
    <x v="394"/>
    <s v="Christine Sundaresam"/>
    <x v="0"/>
    <s v="United States"/>
    <x v="240"/>
    <x v="28"/>
    <n v="70506"/>
    <x v="0"/>
    <s v="FUR-CH-10002439"/>
    <x v="0"/>
    <x v="1"/>
    <s v="Iceberg Nesting Folding Chair, 19w x 6d x 43h"/>
    <n v="232.88"/>
    <n v="4"/>
    <n v="0"/>
    <n v="60.5488"/>
  </r>
  <r>
    <n v="4032"/>
    <s v="CA-2013-169957"/>
    <x v="0"/>
    <x v="182"/>
    <d v="2013-10-01T00:00:00"/>
    <s v="Standard Class"/>
    <x v="17"/>
    <s v="Steve Nguyen"/>
    <x v="2"/>
    <s v="United States"/>
    <x v="386"/>
    <x v="4"/>
    <n v="98042"/>
    <x v="1"/>
    <s v="OFF-AP-10000576"/>
    <x v="1"/>
    <x v="9"/>
    <s v="Belkin 7 Outlet SurgeMaster II"/>
    <n v="236.88"/>
    <n v="6"/>
    <n v="0"/>
    <n v="66.326400000000007"/>
  </r>
  <r>
    <n v="4033"/>
    <s v="CA-2013-169957"/>
    <x v="0"/>
    <x v="182"/>
    <d v="2013-10-01T00:00:00"/>
    <s v="Standard Class"/>
    <x v="17"/>
    <s v="Steve Nguyen"/>
    <x v="2"/>
    <s v="United States"/>
    <x v="386"/>
    <x v="4"/>
    <n v="98042"/>
    <x v="1"/>
    <s v="OFF-PA-10004040"/>
    <x v="1"/>
    <x v="10"/>
    <s v="Universal Premium White Copier/Laser Paper (20Lb. and 87 Bright)"/>
    <n v="29.900000000000002"/>
    <n v="5"/>
    <n v="0"/>
    <n v="14.651"/>
  </r>
  <r>
    <n v="4034"/>
    <s v="CA-2013-169957"/>
    <x v="0"/>
    <x v="182"/>
    <d v="2013-10-01T00:00:00"/>
    <s v="Standard Class"/>
    <x v="17"/>
    <s v="Steve Nguyen"/>
    <x v="2"/>
    <s v="United States"/>
    <x v="386"/>
    <x v="4"/>
    <n v="98042"/>
    <x v="1"/>
    <s v="TEC-AC-10003063"/>
    <x v="2"/>
    <x v="11"/>
    <s v="Micro Innovations USB RF Wireless Keyboard with Mouse"/>
    <n v="100"/>
    <n v="4"/>
    <n v="0"/>
    <n v="21"/>
  </r>
  <r>
    <n v="4035"/>
    <s v="US-2013-108777"/>
    <x v="0"/>
    <x v="939"/>
    <d v="2013-12-13T00:00:00"/>
    <s v="Same Day"/>
    <x v="487"/>
    <s v="Jim Mitchum"/>
    <x v="1"/>
    <s v="United States"/>
    <x v="160"/>
    <x v="24"/>
    <n v="44052"/>
    <x v="3"/>
    <s v="OFF-BI-10003982"/>
    <x v="1"/>
    <x v="8"/>
    <s v="Wilson Jones Century Plastic Molded Ring Binders"/>
    <n v="18.693000000000001"/>
    <n v="3"/>
    <n v="0.7"/>
    <n v="-14.331299999999992"/>
  </r>
  <r>
    <n v="4036"/>
    <s v="US-2013-108777"/>
    <x v="0"/>
    <x v="939"/>
    <d v="2013-12-13T00:00:00"/>
    <s v="Same Day"/>
    <x v="487"/>
    <s v="Jim Mitchum"/>
    <x v="1"/>
    <s v="United States"/>
    <x v="160"/>
    <x v="24"/>
    <n v="44052"/>
    <x v="3"/>
    <s v="TEC-AC-10002567"/>
    <x v="2"/>
    <x v="11"/>
    <s v="Logitech G602 Wireless Gaming Mouse"/>
    <n v="383.952"/>
    <n v="6"/>
    <n v="0.2"/>
    <n v="76.790399999999977"/>
  </r>
  <r>
    <n v="4037"/>
    <s v="CA-2012-148859"/>
    <x v="1"/>
    <x v="75"/>
    <d v="2013-01-01T00:00:00"/>
    <s v="Standard Class"/>
    <x v="651"/>
    <s v="Fred Harton"/>
    <x v="0"/>
    <s v="United States"/>
    <x v="22"/>
    <x v="10"/>
    <n v="60623"/>
    <x v="2"/>
    <s v="OFF-ST-10004950"/>
    <x v="1"/>
    <x v="4"/>
    <s v="Tenex Personal Filing Tote With Secure Closure Lid, Black/Frost"/>
    <n v="24.816000000000003"/>
    <n v="2"/>
    <n v="0.2"/>
    <n v="1.5509999999999984"/>
  </r>
  <r>
    <n v="4038"/>
    <s v="CA-2011-110786"/>
    <x v="2"/>
    <x v="282"/>
    <d v="2012-01-02T00:00:00"/>
    <s v="Standard Class"/>
    <x v="295"/>
    <s v="Anthony Johnson"/>
    <x v="1"/>
    <s v="United States"/>
    <x v="8"/>
    <x v="1"/>
    <n v="94110"/>
    <x v="1"/>
    <s v="FUR-FU-10000550"/>
    <x v="0"/>
    <x v="5"/>
    <s v="Stacking Trays by OIC"/>
    <n v="24.900000000000002"/>
    <n v="5"/>
    <n v="0"/>
    <n v="8.2169999999999987"/>
  </r>
  <r>
    <n v="4039"/>
    <s v="CA-2011-110786"/>
    <x v="2"/>
    <x v="282"/>
    <d v="2012-01-02T00:00:00"/>
    <s v="Standard Class"/>
    <x v="295"/>
    <s v="Anthony Johnson"/>
    <x v="1"/>
    <s v="United States"/>
    <x v="8"/>
    <x v="1"/>
    <n v="94110"/>
    <x v="1"/>
    <s v="OFF-PA-10000528"/>
    <x v="1"/>
    <x v="10"/>
    <s v="Xerox 1981"/>
    <n v="21.12"/>
    <n v="4"/>
    <n v="0"/>
    <n v="9.5039999999999996"/>
  </r>
  <r>
    <n v="4040"/>
    <s v="CA-2011-110786"/>
    <x v="2"/>
    <x v="282"/>
    <d v="2012-01-02T00:00:00"/>
    <s v="Standard Class"/>
    <x v="295"/>
    <s v="Anthony Johnson"/>
    <x v="1"/>
    <s v="United States"/>
    <x v="8"/>
    <x v="1"/>
    <n v="94110"/>
    <x v="1"/>
    <s v="TEC-MA-10003183"/>
    <x v="2"/>
    <x v="15"/>
    <s v="DYMO CardScan Personal V9 Business Card Scanner"/>
    <n v="767.95200000000011"/>
    <n v="6"/>
    <n v="0.2"/>
    <n v="287.98199999999997"/>
  </r>
  <r>
    <n v="4041"/>
    <s v="CA-2011-110786"/>
    <x v="2"/>
    <x v="282"/>
    <d v="2012-01-02T00:00:00"/>
    <s v="Standard Class"/>
    <x v="295"/>
    <s v="Anthony Johnson"/>
    <x v="1"/>
    <s v="United States"/>
    <x v="8"/>
    <x v="1"/>
    <n v="94110"/>
    <x v="1"/>
    <s v="OFF-BI-10003305"/>
    <x v="1"/>
    <x v="8"/>
    <s v="Avery Hanging File Binders"/>
    <n v="14.352000000000002"/>
    <n v="3"/>
    <n v="0.2"/>
    <n v="4.6643999999999988"/>
  </r>
  <r>
    <n v="4042"/>
    <s v="CA-2011-110786"/>
    <x v="2"/>
    <x v="282"/>
    <d v="2012-01-02T00:00:00"/>
    <s v="Standard Class"/>
    <x v="295"/>
    <s v="Anthony Johnson"/>
    <x v="1"/>
    <s v="United States"/>
    <x v="8"/>
    <x v="1"/>
    <n v="94110"/>
    <x v="1"/>
    <s v="TEC-PH-10001425"/>
    <x v="2"/>
    <x v="7"/>
    <s v="Mophie Juice Pack Helium for iPhone"/>
    <n v="191.976"/>
    <n v="3"/>
    <n v="0.2"/>
    <n v="19.197599999999994"/>
  </r>
  <r>
    <n v="4043"/>
    <s v="CA-2011-110786"/>
    <x v="2"/>
    <x v="282"/>
    <d v="2012-01-02T00:00:00"/>
    <s v="Standard Class"/>
    <x v="295"/>
    <s v="Anthony Johnson"/>
    <x v="1"/>
    <s v="United States"/>
    <x v="8"/>
    <x v="1"/>
    <n v="94110"/>
    <x v="1"/>
    <s v="OFF-LA-10001474"/>
    <x v="1"/>
    <x v="2"/>
    <s v="Avery 477"/>
    <n v="274.77"/>
    <n v="9"/>
    <n v="0"/>
    <n v="126.39420000000001"/>
  </r>
  <r>
    <n v="4044"/>
    <s v="CA-2011-110786"/>
    <x v="2"/>
    <x v="282"/>
    <d v="2012-01-02T00:00:00"/>
    <s v="Standard Class"/>
    <x v="295"/>
    <s v="Anthony Johnson"/>
    <x v="1"/>
    <s v="United States"/>
    <x v="8"/>
    <x v="1"/>
    <n v="94110"/>
    <x v="1"/>
    <s v="FUR-FU-10000672"/>
    <x v="0"/>
    <x v="5"/>
    <s v="Executive Impressions 10&quot; Spectator Wall Clock"/>
    <n v="70.56"/>
    <n v="6"/>
    <n v="0"/>
    <n v="23.990399999999994"/>
  </r>
  <r>
    <n v="4045"/>
    <s v="CA-2012-137750"/>
    <x v="1"/>
    <x v="608"/>
    <d v="2012-06-30T00:00:00"/>
    <s v="Standard Class"/>
    <x v="535"/>
    <s v="Jill Fjeld"/>
    <x v="0"/>
    <s v="United States"/>
    <x v="8"/>
    <x v="1"/>
    <n v="94110"/>
    <x v="1"/>
    <s v="FUR-FU-10001979"/>
    <x v="0"/>
    <x v="5"/>
    <s v="Dana Halogen Swing-Arm Architect Lamp"/>
    <n v="204.85"/>
    <n v="5"/>
    <n v="0"/>
    <n v="57.358000000000011"/>
  </r>
  <r>
    <n v="4046"/>
    <s v="CA-2012-136378"/>
    <x v="1"/>
    <x v="788"/>
    <d v="2012-04-07T00:00:00"/>
    <s v="Standard Class"/>
    <x v="688"/>
    <s v="Cari Sayre"/>
    <x v="1"/>
    <s v="United States"/>
    <x v="12"/>
    <x v="5"/>
    <n v="77070"/>
    <x v="2"/>
    <s v="OFF-BI-10003707"/>
    <x v="1"/>
    <x v="8"/>
    <s v="Aluminum Screw Posts"/>
    <n v="9.155999999999997"/>
    <n v="3"/>
    <n v="0.8"/>
    <n v="-13.734000000000002"/>
  </r>
  <r>
    <n v="4047"/>
    <s v="CA-2014-100356"/>
    <x v="3"/>
    <x v="208"/>
    <d v="2014-10-26T00:00:00"/>
    <s v="Standard Class"/>
    <x v="727"/>
    <s v="Susan Pistek"/>
    <x v="0"/>
    <s v="United States"/>
    <x v="22"/>
    <x v="10"/>
    <n v="60653"/>
    <x v="2"/>
    <s v="OFF-AP-10002191"/>
    <x v="1"/>
    <x v="9"/>
    <s v="Belkin 8 Outlet SurgeMaster II Gold Surge Protector"/>
    <n v="23.991999999999994"/>
    <n v="2"/>
    <n v="0.8"/>
    <n v="-62.379199999999997"/>
  </r>
  <r>
    <n v="4048"/>
    <s v="US-2012-166520"/>
    <x v="1"/>
    <x v="747"/>
    <d v="2012-07-19T00:00:00"/>
    <s v="First Class"/>
    <x v="722"/>
    <s v="Katrina Edelman"/>
    <x v="1"/>
    <s v="United States"/>
    <x v="20"/>
    <x v="15"/>
    <n v="10035"/>
    <x v="3"/>
    <s v="OFF-PA-10000501"/>
    <x v="1"/>
    <x v="10"/>
    <s v="Petty Cash Envelope"/>
    <n v="80.88"/>
    <n v="3"/>
    <n v="0"/>
    <n v="39.6312"/>
  </r>
  <r>
    <n v="4049"/>
    <s v="US-2012-166520"/>
    <x v="1"/>
    <x v="747"/>
    <d v="2012-07-19T00:00:00"/>
    <s v="First Class"/>
    <x v="722"/>
    <s v="Katrina Edelman"/>
    <x v="1"/>
    <s v="United States"/>
    <x v="20"/>
    <x v="15"/>
    <n v="10035"/>
    <x v="3"/>
    <s v="TEC-AC-10001990"/>
    <x v="2"/>
    <x v="11"/>
    <s v="Kensington Orbit Wireless Mobile Trackball for PC and Mac"/>
    <n v="599.9"/>
    <n v="10"/>
    <n v="0"/>
    <n v="191.96799999999996"/>
  </r>
  <r>
    <n v="4050"/>
    <s v="CA-2014-136350"/>
    <x v="3"/>
    <x v="92"/>
    <d v="2014-06-27T00:00:00"/>
    <s v="Second Class"/>
    <x v="654"/>
    <s v="George Ashbrook"/>
    <x v="0"/>
    <s v="United States"/>
    <x v="20"/>
    <x v="15"/>
    <n v="10011"/>
    <x v="3"/>
    <s v="FUR-FU-10003601"/>
    <x v="0"/>
    <x v="5"/>
    <s v="Deflect-o RollaMat Studded, Beveled Mat for Medium Pile Carpeting"/>
    <n v="276.69"/>
    <n v="3"/>
    <n v="0"/>
    <n v="49.804199999999994"/>
  </r>
  <r>
    <n v="4051"/>
    <s v="CA-2014-136350"/>
    <x v="3"/>
    <x v="92"/>
    <d v="2014-06-27T00:00:00"/>
    <s v="Second Class"/>
    <x v="654"/>
    <s v="George Ashbrook"/>
    <x v="0"/>
    <s v="United States"/>
    <x v="20"/>
    <x v="15"/>
    <n v="10011"/>
    <x v="3"/>
    <s v="FUR-CH-10001891"/>
    <x v="0"/>
    <x v="1"/>
    <s v="Global Deluxe Office Fabric Chairs"/>
    <n v="172.76400000000001"/>
    <n v="2"/>
    <n v="0.1"/>
    <n v="32.633200000000016"/>
  </r>
  <r>
    <n v="4052"/>
    <s v="CA-2011-122931"/>
    <x v="2"/>
    <x v="411"/>
    <d v="2011-10-03T00:00:00"/>
    <s v="Standard Class"/>
    <x v="416"/>
    <s v="Suzanne McNair"/>
    <x v="1"/>
    <s v="United States"/>
    <x v="10"/>
    <x v="9"/>
    <n v="19134"/>
    <x v="3"/>
    <s v="OFF-AR-10003469"/>
    <x v="1"/>
    <x v="6"/>
    <s v="Nontoxic Chalk"/>
    <n v="4.2240000000000002"/>
    <n v="3"/>
    <n v="0.2"/>
    <n v="1.4783999999999997"/>
  </r>
  <r>
    <n v="4053"/>
    <s v="CA-2011-122931"/>
    <x v="2"/>
    <x v="411"/>
    <d v="2011-10-03T00:00:00"/>
    <s v="Standard Class"/>
    <x v="416"/>
    <s v="Suzanne McNair"/>
    <x v="1"/>
    <s v="United States"/>
    <x v="10"/>
    <x v="9"/>
    <n v="19134"/>
    <x v="3"/>
    <s v="FUR-TA-10004175"/>
    <x v="0"/>
    <x v="3"/>
    <s v="Hon 30&quot; x 60&quot; Table with Locking Drawer"/>
    <n v="409.27199999999999"/>
    <n v="2"/>
    <n v="0.4"/>
    <n v="-81.854399999999998"/>
  </r>
  <r>
    <n v="4054"/>
    <s v="CA-2011-122931"/>
    <x v="2"/>
    <x v="411"/>
    <d v="2011-10-03T00:00:00"/>
    <s v="Standard Class"/>
    <x v="416"/>
    <s v="Suzanne McNair"/>
    <x v="1"/>
    <s v="United States"/>
    <x v="10"/>
    <x v="9"/>
    <n v="19134"/>
    <x v="3"/>
    <s v="OFF-LA-10002945"/>
    <x v="1"/>
    <x v="2"/>
    <s v="Permanent Self-Adhesive File Folder Labels for Typewriters, 1 1/8 x 3 1/2, White"/>
    <n v="55.44"/>
    <n v="11"/>
    <n v="0.2"/>
    <n v="18.017999999999997"/>
  </r>
  <r>
    <n v="4055"/>
    <s v="CA-2011-122931"/>
    <x v="2"/>
    <x v="411"/>
    <d v="2011-10-03T00:00:00"/>
    <s v="Standard Class"/>
    <x v="416"/>
    <s v="Suzanne McNair"/>
    <x v="1"/>
    <s v="United States"/>
    <x v="10"/>
    <x v="9"/>
    <n v="19134"/>
    <x v="3"/>
    <s v="OFF-PA-10000533"/>
    <x v="1"/>
    <x v="10"/>
    <s v="Southworth Parchment Paper &amp; Envelopes"/>
    <n v="20.928000000000001"/>
    <n v="4"/>
    <n v="0.2"/>
    <n v="6.8015999999999996"/>
  </r>
  <r>
    <n v="4056"/>
    <s v="CA-2011-122931"/>
    <x v="2"/>
    <x v="411"/>
    <d v="2011-10-03T00:00:00"/>
    <s v="Standard Class"/>
    <x v="416"/>
    <s v="Suzanne McNair"/>
    <x v="1"/>
    <s v="United States"/>
    <x v="10"/>
    <x v="9"/>
    <n v="19134"/>
    <x v="3"/>
    <s v="OFF-ST-10004459"/>
    <x v="1"/>
    <x v="4"/>
    <s v="Tennsco Single-Tier Lockers"/>
    <n v="1801.6320000000001"/>
    <n v="6"/>
    <n v="0.2"/>
    <n v="-337.80600000000004"/>
  </r>
  <r>
    <n v="4057"/>
    <s v="CA-2011-122931"/>
    <x v="2"/>
    <x v="411"/>
    <d v="2011-10-03T00:00:00"/>
    <s v="Standard Class"/>
    <x v="416"/>
    <s v="Suzanne McNair"/>
    <x v="1"/>
    <s v="United States"/>
    <x v="10"/>
    <x v="9"/>
    <n v="19134"/>
    <x v="3"/>
    <s v="FUR-TA-10004147"/>
    <x v="0"/>
    <x v="3"/>
    <s v="Hon 4060 Series Tables"/>
    <n v="67.175999999999988"/>
    <n v="1"/>
    <n v="0.4"/>
    <n v="-20.152800000000006"/>
  </r>
  <r>
    <n v="4058"/>
    <s v="CA-2011-163034"/>
    <x v="2"/>
    <x v="156"/>
    <d v="2011-11-28T00:00:00"/>
    <s v="Standard Class"/>
    <x v="213"/>
    <s v="Darren Koutras"/>
    <x v="0"/>
    <s v="United States"/>
    <x v="22"/>
    <x v="10"/>
    <n v="60610"/>
    <x v="2"/>
    <s v="OFF-ST-10000046"/>
    <x v="1"/>
    <x v="4"/>
    <s v="Fellowes Super Stor/Drawer Files"/>
    <n v="646.20000000000005"/>
    <n v="5"/>
    <n v="0.2"/>
    <n v="-8.0774999999999864"/>
  </r>
  <r>
    <n v="4059"/>
    <s v="CA-2012-124058"/>
    <x v="1"/>
    <x v="312"/>
    <d v="2012-11-24T00:00:00"/>
    <s v="Standard Class"/>
    <x v="62"/>
    <s v="Lena Creighton"/>
    <x v="0"/>
    <s v="United States"/>
    <x v="182"/>
    <x v="1"/>
    <n v="94601"/>
    <x v="1"/>
    <s v="TEC-PH-10004774"/>
    <x v="2"/>
    <x v="7"/>
    <s v="Gear Head AU3700S Headset"/>
    <n v="72.744000000000014"/>
    <n v="7"/>
    <n v="0.2"/>
    <n v="-15.458100000000007"/>
  </r>
  <r>
    <n v="4060"/>
    <s v="CA-2012-124058"/>
    <x v="1"/>
    <x v="312"/>
    <d v="2012-11-24T00:00:00"/>
    <s v="Standard Class"/>
    <x v="62"/>
    <s v="Lena Creighton"/>
    <x v="0"/>
    <s v="United States"/>
    <x v="182"/>
    <x v="1"/>
    <n v="94601"/>
    <x v="1"/>
    <s v="FUR-CH-10000595"/>
    <x v="0"/>
    <x v="1"/>
    <s v="Safco Contoured Stacking Chairs"/>
    <n v="572.16000000000008"/>
    <n v="3"/>
    <n v="0.2"/>
    <n v="35.759999999999962"/>
  </r>
  <r>
    <n v="4061"/>
    <s v="CA-2013-129196"/>
    <x v="0"/>
    <x v="474"/>
    <d v="2013-11-08T00:00:00"/>
    <s v="Standard Class"/>
    <x v="190"/>
    <s v="Xylona Preis"/>
    <x v="0"/>
    <s v="United States"/>
    <x v="22"/>
    <x v="10"/>
    <n v="60610"/>
    <x v="2"/>
    <s v="TEC-AC-10002473"/>
    <x v="2"/>
    <x v="11"/>
    <s v="Maxell 4.7GB DVD-R"/>
    <n v="68.111999999999995"/>
    <n v="3"/>
    <n v="0.2"/>
    <n v="17.879399999999997"/>
  </r>
  <r>
    <n v="4062"/>
    <s v="US-2012-138716"/>
    <x v="1"/>
    <x v="14"/>
    <d v="2012-09-20T00:00:00"/>
    <s v="First Class"/>
    <x v="688"/>
    <s v="Cari Sayre"/>
    <x v="1"/>
    <s v="United States"/>
    <x v="4"/>
    <x v="4"/>
    <n v="98105"/>
    <x v="1"/>
    <s v="OFF-BI-10001628"/>
    <x v="1"/>
    <x v="8"/>
    <s v="Acco Data Flex Cable Posts For Top &amp; Bottom Load Binders, 6&quot; Capacity"/>
    <n v="25.031999999999996"/>
    <n v="3"/>
    <n v="0.2"/>
    <n v="7.822499999999998"/>
  </r>
  <r>
    <n v="4063"/>
    <s v="US-2013-122182"/>
    <x v="0"/>
    <x v="612"/>
    <d v="2013-03-15T00:00:00"/>
    <s v="Standard Class"/>
    <x v="420"/>
    <s v="Bryan Davis"/>
    <x v="0"/>
    <s v="United States"/>
    <x v="10"/>
    <x v="9"/>
    <n v="19143"/>
    <x v="3"/>
    <s v="TEC-AC-10002800"/>
    <x v="2"/>
    <x v="11"/>
    <s v="Plantronics Audio 478 Stereo USB Headset"/>
    <n v="39.992000000000004"/>
    <n v="1"/>
    <n v="0.2"/>
    <n v="7.4984999999999964"/>
  </r>
  <r>
    <n v="4064"/>
    <s v="US-2011-130358"/>
    <x v="2"/>
    <x v="670"/>
    <d v="2011-06-26T00:00:00"/>
    <s v="First Class"/>
    <x v="658"/>
    <s v="Denise Leinenbach"/>
    <x v="0"/>
    <s v="United States"/>
    <x v="3"/>
    <x v="3"/>
    <n v="28027"/>
    <x v="0"/>
    <s v="OFF-AR-10002766"/>
    <x v="1"/>
    <x v="6"/>
    <s v="Prang Drawing Pencil Set"/>
    <n v="20.015999999999998"/>
    <n v="9"/>
    <n v="0.2"/>
    <n v="1.7514000000000003"/>
  </r>
  <r>
    <n v="4065"/>
    <s v="US-2011-130358"/>
    <x v="2"/>
    <x v="670"/>
    <d v="2011-06-26T00:00:00"/>
    <s v="First Class"/>
    <x v="658"/>
    <s v="Denise Leinenbach"/>
    <x v="0"/>
    <s v="United States"/>
    <x v="3"/>
    <x v="3"/>
    <n v="28027"/>
    <x v="0"/>
    <s v="OFF-SU-10002522"/>
    <x v="1"/>
    <x v="14"/>
    <s v="Acme Kleen Earth Office Shears"/>
    <n v="3.1040000000000001"/>
    <n v="1"/>
    <n v="0.2"/>
    <n v="0.34919999999999951"/>
  </r>
  <r>
    <n v="4066"/>
    <s v="CA-2011-102673"/>
    <x v="2"/>
    <x v="301"/>
    <d v="2011-11-05T00:00:00"/>
    <s v="Standard Class"/>
    <x v="175"/>
    <s v="Ken Heidel"/>
    <x v="1"/>
    <s v="United States"/>
    <x v="35"/>
    <x v="3"/>
    <n v="28205"/>
    <x v="0"/>
    <s v="OFF-FA-10003021"/>
    <x v="1"/>
    <x v="13"/>
    <s v="Staples"/>
    <n v="7.52"/>
    <n v="5"/>
    <n v="0.2"/>
    <n v="1.4099999999999997"/>
  </r>
  <r>
    <n v="4067"/>
    <s v="CA-2011-102673"/>
    <x v="2"/>
    <x v="301"/>
    <d v="2011-11-05T00:00:00"/>
    <s v="Standard Class"/>
    <x v="175"/>
    <s v="Ken Heidel"/>
    <x v="1"/>
    <s v="United States"/>
    <x v="35"/>
    <x v="3"/>
    <n v="28205"/>
    <x v="0"/>
    <s v="OFF-AR-10000634"/>
    <x v="1"/>
    <x v="6"/>
    <s v="Newell 320"/>
    <n v="10.272000000000002"/>
    <n v="3"/>
    <n v="0.2"/>
    <n v="0.89880000000000004"/>
  </r>
  <r>
    <n v="4068"/>
    <s v="CA-2011-102673"/>
    <x v="2"/>
    <x v="301"/>
    <d v="2011-11-05T00:00:00"/>
    <s v="Standard Class"/>
    <x v="175"/>
    <s v="Ken Heidel"/>
    <x v="1"/>
    <s v="United States"/>
    <x v="35"/>
    <x v="3"/>
    <n v="28205"/>
    <x v="0"/>
    <s v="OFF-LA-10001771"/>
    <x v="1"/>
    <x v="2"/>
    <s v="Avery 513"/>
    <n v="47.808000000000007"/>
    <n v="12"/>
    <n v="0.2"/>
    <n v="15.537599999999998"/>
  </r>
  <r>
    <n v="4069"/>
    <s v="CA-2011-102673"/>
    <x v="2"/>
    <x v="301"/>
    <d v="2011-11-05T00:00:00"/>
    <s v="Standard Class"/>
    <x v="175"/>
    <s v="Ken Heidel"/>
    <x v="1"/>
    <s v="United States"/>
    <x v="35"/>
    <x v="3"/>
    <n v="28205"/>
    <x v="0"/>
    <s v="TEC-PH-10004434"/>
    <x v="2"/>
    <x v="7"/>
    <s v="Cisco IP Phone 7961G VoIP phone - Dark gray"/>
    <n v="978.83999999999992"/>
    <n v="9"/>
    <n v="0.2"/>
    <n v="110.1194999999999"/>
  </r>
  <r>
    <n v="4070"/>
    <s v="CA-2013-145303"/>
    <x v="0"/>
    <x v="770"/>
    <d v="2013-09-01T00:00:00"/>
    <s v="First Class"/>
    <x v="599"/>
    <s v="Tom Prescott"/>
    <x v="0"/>
    <s v="United States"/>
    <x v="61"/>
    <x v="5"/>
    <n v="75081"/>
    <x v="2"/>
    <s v="OFF-BI-10000050"/>
    <x v="1"/>
    <x v="8"/>
    <s v="Angle-D Binders with Locking Rings, Label Holders"/>
    <n v="13.139999999999997"/>
    <n v="9"/>
    <n v="0.8"/>
    <n v="-21.681000000000004"/>
  </r>
  <r>
    <n v="4071"/>
    <s v="CA-2013-145303"/>
    <x v="0"/>
    <x v="770"/>
    <d v="2013-09-01T00:00:00"/>
    <s v="First Class"/>
    <x v="599"/>
    <s v="Tom Prescott"/>
    <x v="0"/>
    <s v="United States"/>
    <x v="61"/>
    <x v="5"/>
    <n v="75081"/>
    <x v="2"/>
    <s v="OFF-BI-10002414"/>
    <x v="1"/>
    <x v="8"/>
    <s v="GBC ProClick Spines for 32-Hole Punch"/>
    <n v="10.023999999999997"/>
    <n v="4"/>
    <n v="0.8"/>
    <n v="-16.539600000000007"/>
  </r>
  <r>
    <n v="4072"/>
    <s v="CA-2013-145303"/>
    <x v="0"/>
    <x v="770"/>
    <d v="2013-09-01T00:00:00"/>
    <s v="First Class"/>
    <x v="599"/>
    <s v="Tom Prescott"/>
    <x v="0"/>
    <s v="United States"/>
    <x v="61"/>
    <x v="5"/>
    <n v="75081"/>
    <x v="2"/>
    <s v="FUR-BO-10003159"/>
    <x v="0"/>
    <x v="0"/>
    <s v="Sauder Camden County Collection Libraries, Planked Cherry Finish"/>
    <n v="156.37279999999998"/>
    <n v="2"/>
    <n v="0.32"/>
    <n v="-52.890800000000027"/>
  </r>
  <r>
    <n v="4073"/>
    <s v="CA-2012-156104"/>
    <x v="1"/>
    <x v="401"/>
    <d v="2012-12-08T00:00:00"/>
    <s v="Second Class"/>
    <x v="472"/>
    <s v="Nora Pelletier"/>
    <x v="2"/>
    <s v="United States"/>
    <x v="245"/>
    <x v="14"/>
    <n v="46203"/>
    <x v="2"/>
    <s v="TEC-CO-10002095"/>
    <x v="2"/>
    <x v="16"/>
    <s v="Hewlett Packard 610 Color Digital Copier / Printer"/>
    <n v="999.98"/>
    <n v="2"/>
    <n v="0"/>
    <n v="449.99099999999999"/>
  </r>
  <r>
    <n v="4074"/>
    <s v="US-2012-164308"/>
    <x v="1"/>
    <x v="496"/>
    <d v="2012-09-27T00:00:00"/>
    <s v="First Class"/>
    <x v="649"/>
    <s v="Steve Carroll"/>
    <x v="2"/>
    <s v="United States"/>
    <x v="387"/>
    <x v="26"/>
    <n v="74012"/>
    <x v="2"/>
    <s v="TEC-PH-10004120"/>
    <x v="2"/>
    <x v="7"/>
    <s v="AT&amp;T 1080 Phone"/>
    <n v="821.94"/>
    <n v="6"/>
    <n v="0"/>
    <n v="213.70440000000002"/>
  </r>
  <r>
    <n v="4075"/>
    <s v="CA-2014-108112"/>
    <x v="3"/>
    <x v="940"/>
    <d v="2014-11-21T00:00:00"/>
    <s v="Standard Class"/>
    <x v="729"/>
    <s v="Dana Kaydos"/>
    <x v="0"/>
    <s v="United States"/>
    <x v="388"/>
    <x v="2"/>
    <n v="33023"/>
    <x v="0"/>
    <s v="FUR-FU-10003553"/>
    <x v="0"/>
    <x v="5"/>
    <s v="Howard Miller 13-1/2&quot; Diameter Rosebrook Wall Clock"/>
    <n v="220.06399999999999"/>
    <n v="4"/>
    <n v="0.2"/>
    <n v="55.016000000000012"/>
  </r>
  <r>
    <n v="4076"/>
    <s v="CA-2014-108112"/>
    <x v="3"/>
    <x v="940"/>
    <d v="2014-11-21T00:00:00"/>
    <s v="Standard Class"/>
    <x v="729"/>
    <s v="Dana Kaydos"/>
    <x v="0"/>
    <s v="United States"/>
    <x v="388"/>
    <x v="2"/>
    <n v="33023"/>
    <x v="0"/>
    <s v="FUR-FU-10001488"/>
    <x v="0"/>
    <x v="5"/>
    <s v="Tenex 46&quot; x 60&quot; Computer Anti-Static Chairmat, Rectangular Shaped"/>
    <n v="339.13600000000002"/>
    <n v="4"/>
    <n v="0.2"/>
    <n v="0"/>
  </r>
  <r>
    <n v="4077"/>
    <s v="CA-2012-100685"/>
    <x v="1"/>
    <x v="546"/>
    <d v="2012-12-21T00:00:00"/>
    <s v="Second Class"/>
    <x v="416"/>
    <s v="Suzanne McNair"/>
    <x v="1"/>
    <s v="United States"/>
    <x v="155"/>
    <x v="8"/>
    <n v="68104"/>
    <x v="2"/>
    <s v="OFF-BI-10003094"/>
    <x v="1"/>
    <x v="8"/>
    <s v="Self-Adhesive Ring Binder Labels"/>
    <n v="7.04"/>
    <n v="2"/>
    <n v="0"/>
    <n v="3.3087999999999997"/>
  </r>
  <r>
    <n v="4078"/>
    <s v="CA-2012-100685"/>
    <x v="1"/>
    <x v="546"/>
    <d v="2012-12-21T00:00:00"/>
    <s v="Second Class"/>
    <x v="416"/>
    <s v="Suzanne McNair"/>
    <x v="1"/>
    <s v="United States"/>
    <x v="155"/>
    <x v="8"/>
    <n v="68104"/>
    <x v="2"/>
    <s v="OFF-FA-10003472"/>
    <x v="1"/>
    <x v="13"/>
    <s v="Bagged Rubber Bands"/>
    <n v="5.04"/>
    <n v="4"/>
    <n v="0"/>
    <n v="0.2016"/>
  </r>
  <r>
    <n v="4079"/>
    <s v="CA-2012-100685"/>
    <x v="1"/>
    <x v="546"/>
    <d v="2012-12-21T00:00:00"/>
    <s v="Second Class"/>
    <x v="416"/>
    <s v="Suzanne McNair"/>
    <x v="1"/>
    <s v="United States"/>
    <x v="155"/>
    <x v="8"/>
    <n v="68104"/>
    <x v="2"/>
    <s v="OFF-PA-10001289"/>
    <x v="1"/>
    <x v="10"/>
    <s v="White Computer Printout Paper by Universal"/>
    <n v="116.28"/>
    <n v="3"/>
    <n v="0"/>
    <n v="56.977199999999996"/>
  </r>
  <r>
    <n v="4080"/>
    <s v="CA-2012-165414"/>
    <x v="1"/>
    <x v="379"/>
    <d v="2012-12-24T00:00:00"/>
    <s v="First Class"/>
    <x v="201"/>
    <s v="Lynn Smith"/>
    <x v="0"/>
    <s v="United States"/>
    <x v="108"/>
    <x v="3"/>
    <n v="28540"/>
    <x v="0"/>
    <s v="TEC-PH-10002293"/>
    <x v="2"/>
    <x v="7"/>
    <s v="Anker 36W 4-Port USB Wall Charger Travel Power Adapter for iPhone 5s 5c 5"/>
    <n v="47.975999999999999"/>
    <n v="3"/>
    <n v="0.2"/>
    <n v="4.7976000000000028"/>
  </r>
  <r>
    <n v="4081"/>
    <s v="CA-2013-140417"/>
    <x v="0"/>
    <x v="477"/>
    <d v="2013-09-30T00:00:00"/>
    <s v="Standard Class"/>
    <x v="722"/>
    <s v="Katrina Edelman"/>
    <x v="1"/>
    <s v="United States"/>
    <x v="241"/>
    <x v="21"/>
    <n v="97224"/>
    <x v="1"/>
    <s v="OFF-PA-10000380"/>
    <x v="1"/>
    <x v="10"/>
    <s v="REDIFORM Incoming/Outgoing Call Register, 11&quot; X 8 1/2&quot;, 100 Messages"/>
    <n v="60.048000000000002"/>
    <n v="9"/>
    <n v="0.2"/>
    <n v="22.518000000000001"/>
  </r>
  <r>
    <n v="4082"/>
    <s v="CA-2013-140417"/>
    <x v="0"/>
    <x v="477"/>
    <d v="2013-09-30T00:00:00"/>
    <s v="Standard Class"/>
    <x v="722"/>
    <s v="Katrina Edelman"/>
    <x v="1"/>
    <s v="United States"/>
    <x v="241"/>
    <x v="21"/>
    <n v="97224"/>
    <x v="1"/>
    <s v="OFF-BI-10004828"/>
    <x v="1"/>
    <x v="8"/>
    <s v="GBC Poly Designer Binding Covers"/>
    <n v="5.0220000000000002"/>
    <n v="1"/>
    <n v="0.7"/>
    <n v="-3.5153999999999996"/>
  </r>
  <r>
    <n v="4083"/>
    <s v="US-2014-151316"/>
    <x v="3"/>
    <x v="92"/>
    <d v="2014-07-01T00:00:00"/>
    <s v="Standard Class"/>
    <x v="637"/>
    <s v="Matthew Clasen"/>
    <x v="1"/>
    <s v="United States"/>
    <x v="27"/>
    <x v="10"/>
    <n v="62521"/>
    <x v="2"/>
    <s v="OFF-BI-10004632"/>
    <x v="1"/>
    <x v="8"/>
    <s v="Ibico Hi-Tech Manual Binding System"/>
    <n v="182.99399999999997"/>
    <n v="3"/>
    <n v="0.8"/>
    <n v="-320.23950000000013"/>
  </r>
  <r>
    <n v="4084"/>
    <s v="US-2014-151316"/>
    <x v="3"/>
    <x v="92"/>
    <d v="2014-07-01T00:00:00"/>
    <s v="Standard Class"/>
    <x v="637"/>
    <s v="Matthew Clasen"/>
    <x v="1"/>
    <s v="United States"/>
    <x v="27"/>
    <x v="10"/>
    <n v="62521"/>
    <x v="2"/>
    <s v="OFF-PA-10000327"/>
    <x v="1"/>
    <x v="10"/>
    <s v="Xerox 1971"/>
    <n v="10.272000000000002"/>
    <n v="3"/>
    <n v="0.2"/>
    <n v="3.2099999999999982"/>
  </r>
  <r>
    <n v="4085"/>
    <s v="CA-2014-163692"/>
    <x v="3"/>
    <x v="210"/>
    <d v="2014-09-10T00:00:00"/>
    <s v="First Class"/>
    <x v="656"/>
    <s v="Dean percer"/>
    <x v="2"/>
    <s v="United States"/>
    <x v="42"/>
    <x v="16"/>
    <n v="85023"/>
    <x v="1"/>
    <s v="OFF-BI-10003291"/>
    <x v="1"/>
    <x v="8"/>
    <s v="Wilson Jones Leather-Like Binders with DublLock Round Rings"/>
    <n v="7.857000000000002"/>
    <n v="3"/>
    <n v="0.7"/>
    <n v="-6.0236999999999998"/>
  </r>
  <r>
    <n v="4086"/>
    <s v="CA-2013-111913"/>
    <x v="0"/>
    <x v="578"/>
    <d v="2013-08-07T00:00:00"/>
    <s v="Second Class"/>
    <x v="18"/>
    <s v="Linda Cazamias"/>
    <x v="1"/>
    <s v="United States"/>
    <x v="301"/>
    <x v="1"/>
    <n v="95823"/>
    <x v="1"/>
    <s v="TEC-PH-10002275"/>
    <x v="2"/>
    <x v="7"/>
    <s v="Mitel 5320 IP Phone VoIP phone"/>
    <n v="302.38400000000001"/>
    <n v="2"/>
    <n v="0.2"/>
    <n v="30.238400000000013"/>
  </r>
  <r>
    <n v="4087"/>
    <s v="CA-2013-111913"/>
    <x v="0"/>
    <x v="578"/>
    <d v="2013-08-07T00:00:00"/>
    <s v="Second Class"/>
    <x v="18"/>
    <s v="Linda Cazamias"/>
    <x v="1"/>
    <s v="United States"/>
    <x v="301"/>
    <x v="1"/>
    <n v="95823"/>
    <x v="1"/>
    <s v="OFF-BI-10003291"/>
    <x v="1"/>
    <x v="8"/>
    <s v="Wilson Jones Leather-Like Binders with DublLock Round Rings"/>
    <n v="20.952000000000002"/>
    <n v="3"/>
    <n v="0.2"/>
    <n v="7.0712999999999981"/>
  </r>
  <r>
    <n v="4088"/>
    <s v="CA-2013-111913"/>
    <x v="0"/>
    <x v="578"/>
    <d v="2013-08-07T00:00:00"/>
    <s v="Second Class"/>
    <x v="18"/>
    <s v="Linda Cazamias"/>
    <x v="1"/>
    <s v="United States"/>
    <x v="301"/>
    <x v="1"/>
    <n v="95823"/>
    <x v="1"/>
    <s v="OFF-BI-10000343"/>
    <x v="1"/>
    <x v="8"/>
    <s v="Pressboard Covers with Storage Hooks, 9 1/2&quot; x 11&quot;, Light Blue"/>
    <n v="11.784000000000001"/>
    <n v="3"/>
    <n v="0.2"/>
    <n v="3.9770999999999996"/>
  </r>
  <r>
    <n v="4089"/>
    <s v="US-2011-156559"/>
    <x v="2"/>
    <x v="710"/>
    <d v="2011-08-26T00:00:00"/>
    <s v="Standard Class"/>
    <x v="23"/>
    <s v="Lena Hernandez"/>
    <x v="0"/>
    <s v="United States"/>
    <x v="186"/>
    <x v="36"/>
    <n v="72401"/>
    <x v="0"/>
    <s v="FUR-BO-10000711"/>
    <x v="0"/>
    <x v="0"/>
    <s v="Hon Metal Bookcases, Gray"/>
    <n v="638.82000000000005"/>
    <n v="9"/>
    <n v="0"/>
    <n v="172.48140000000001"/>
  </r>
  <r>
    <n v="4090"/>
    <s v="CA-2013-161473"/>
    <x v="0"/>
    <x v="178"/>
    <d v="2013-04-06T00:00:00"/>
    <s v="Standard Class"/>
    <x v="533"/>
    <s v="Thomas Boland"/>
    <x v="1"/>
    <s v="United States"/>
    <x v="20"/>
    <x v="15"/>
    <n v="10035"/>
    <x v="3"/>
    <s v="OFF-LA-10001297"/>
    <x v="1"/>
    <x v="2"/>
    <s v="Avery 473"/>
    <n v="20.7"/>
    <n v="2"/>
    <n v="0"/>
    <n v="9.9359999999999999"/>
  </r>
  <r>
    <n v="4091"/>
    <s v="CA-2013-161473"/>
    <x v="0"/>
    <x v="178"/>
    <d v="2013-04-06T00:00:00"/>
    <s v="Standard Class"/>
    <x v="533"/>
    <s v="Thomas Boland"/>
    <x v="1"/>
    <s v="United States"/>
    <x v="20"/>
    <x v="15"/>
    <n v="10035"/>
    <x v="3"/>
    <s v="OFF-SU-10001574"/>
    <x v="1"/>
    <x v="14"/>
    <s v="Acme Value Line Scissors"/>
    <n v="10.95"/>
    <n v="3"/>
    <n v="0"/>
    <n v="3.2849999999999993"/>
  </r>
  <r>
    <n v="4092"/>
    <s v="CA-2013-161473"/>
    <x v="0"/>
    <x v="178"/>
    <d v="2013-04-06T00:00:00"/>
    <s v="Standard Class"/>
    <x v="533"/>
    <s v="Thomas Boland"/>
    <x v="1"/>
    <s v="United States"/>
    <x v="20"/>
    <x v="15"/>
    <n v="10035"/>
    <x v="3"/>
    <s v="OFF-BI-10003305"/>
    <x v="1"/>
    <x v="8"/>
    <s v="Avery Hanging File Binders"/>
    <n v="14.352000000000002"/>
    <n v="3"/>
    <n v="0.2"/>
    <n v="4.6643999999999988"/>
  </r>
  <r>
    <n v="4093"/>
    <s v="CA-2014-166576"/>
    <x v="3"/>
    <x v="941"/>
    <d v="2014-05-19T00:00:00"/>
    <s v="First Class"/>
    <x v="622"/>
    <s v="John Murray"/>
    <x v="0"/>
    <s v="United States"/>
    <x v="59"/>
    <x v="24"/>
    <n v="44312"/>
    <x v="3"/>
    <s v="OFF-ST-10002574"/>
    <x v="1"/>
    <x v="4"/>
    <s v="SAFCO Commercial Wire Shelving, Black"/>
    <n v="221.024"/>
    <n v="2"/>
    <n v="0.2"/>
    <n v="-55.256"/>
  </r>
  <r>
    <n v="4094"/>
    <s v="CA-2012-102491"/>
    <x v="1"/>
    <x v="252"/>
    <d v="2012-08-28T00:00:00"/>
    <s v="Standard Class"/>
    <x v="147"/>
    <s v="Katrina Willman"/>
    <x v="0"/>
    <s v="United States"/>
    <x v="159"/>
    <x v="0"/>
    <n v="41042"/>
    <x v="0"/>
    <s v="TEC-MA-10000864"/>
    <x v="2"/>
    <x v="15"/>
    <s v="Cisco 9971 IP Video Phone Charcoal"/>
    <n v="3080"/>
    <n v="7"/>
    <n v="0"/>
    <n v="1416.7999999999997"/>
  </r>
  <r>
    <n v="4095"/>
    <s v="CA-2012-102491"/>
    <x v="1"/>
    <x v="252"/>
    <d v="2012-08-28T00:00:00"/>
    <s v="Standard Class"/>
    <x v="147"/>
    <s v="Katrina Willman"/>
    <x v="0"/>
    <s v="United States"/>
    <x v="159"/>
    <x v="0"/>
    <n v="41042"/>
    <x v="0"/>
    <s v="TEC-AC-10003289"/>
    <x v="2"/>
    <x v="11"/>
    <s v="Anker Ultra-Slim Mini Bluetooth 3.0 Wireless Keyboard"/>
    <n v="79.959999999999994"/>
    <n v="4"/>
    <n v="0"/>
    <n v="18.390799999999999"/>
  </r>
  <r>
    <n v="4096"/>
    <s v="CA-2012-102491"/>
    <x v="1"/>
    <x v="252"/>
    <d v="2012-08-28T00:00:00"/>
    <s v="Standard Class"/>
    <x v="147"/>
    <s v="Katrina Willman"/>
    <x v="0"/>
    <s v="United States"/>
    <x v="159"/>
    <x v="0"/>
    <n v="41042"/>
    <x v="0"/>
    <s v="TEC-PH-10001619"/>
    <x v="2"/>
    <x v="7"/>
    <s v="LG G3"/>
    <n v="587.97"/>
    <n v="3"/>
    <n v="0"/>
    <n v="170.51129999999998"/>
  </r>
  <r>
    <n v="4097"/>
    <s v="CA-2011-116904"/>
    <x v="2"/>
    <x v="865"/>
    <d v="2011-09-28T00:00:00"/>
    <s v="Standard Class"/>
    <x v="183"/>
    <s v="Sanjit Chand"/>
    <x v="0"/>
    <s v="United States"/>
    <x v="31"/>
    <x v="11"/>
    <n v="55407"/>
    <x v="2"/>
    <s v="OFF-PA-10004888"/>
    <x v="1"/>
    <x v="10"/>
    <s v="Xerox 217"/>
    <n v="32.400000000000006"/>
    <n v="5"/>
    <n v="0"/>
    <n v="15.552000000000001"/>
  </r>
  <r>
    <n v="4098"/>
    <s v="CA-2011-116904"/>
    <x v="2"/>
    <x v="865"/>
    <d v="2011-09-28T00:00:00"/>
    <s v="Standard Class"/>
    <x v="183"/>
    <s v="Sanjit Chand"/>
    <x v="0"/>
    <s v="United States"/>
    <x v="31"/>
    <x v="11"/>
    <n v="55407"/>
    <x v="2"/>
    <s v="OFF-ST-10000736"/>
    <x v="1"/>
    <x v="4"/>
    <s v="Carina Double Wide Media Storage Towers in Natural &amp; Black"/>
    <n v="404.90000000000003"/>
    <n v="5"/>
    <n v="0"/>
    <n v="16.195999999999984"/>
  </r>
  <r>
    <n v="4099"/>
    <s v="CA-2011-116904"/>
    <x v="2"/>
    <x v="865"/>
    <d v="2011-09-28T00:00:00"/>
    <s v="Standard Class"/>
    <x v="183"/>
    <s v="Sanjit Chand"/>
    <x v="0"/>
    <s v="United States"/>
    <x v="31"/>
    <x v="11"/>
    <n v="55407"/>
    <x v="2"/>
    <s v="OFF-BI-10001120"/>
    <x v="1"/>
    <x v="8"/>
    <s v="Ibico EPK-21 Electric Binding System"/>
    <n v="9449.9500000000007"/>
    <n v="5"/>
    <n v="0"/>
    <n v="4630.4755000000005"/>
  </r>
  <r>
    <n v="4100"/>
    <s v="CA-2011-116904"/>
    <x v="2"/>
    <x v="865"/>
    <d v="2011-09-28T00:00:00"/>
    <s v="Standard Class"/>
    <x v="183"/>
    <s v="Sanjit Chand"/>
    <x v="0"/>
    <s v="United States"/>
    <x v="31"/>
    <x v="11"/>
    <n v="55407"/>
    <x v="2"/>
    <s v="OFF-BI-10000301"/>
    <x v="1"/>
    <x v="8"/>
    <s v="GBC Instant Report Kit"/>
    <n v="12.94"/>
    <n v="2"/>
    <n v="0"/>
    <n v="6.47"/>
  </r>
  <r>
    <n v="4101"/>
    <s v="US-2014-102288"/>
    <x v="3"/>
    <x v="249"/>
    <d v="2014-06-24T00:00:00"/>
    <s v="Standard Class"/>
    <x v="233"/>
    <s v="Zuschuss Carroll"/>
    <x v="0"/>
    <s v="United States"/>
    <x v="12"/>
    <x v="5"/>
    <n v="77095"/>
    <x v="2"/>
    <s v="OFF-AP-10004655"/>
    <x v="1"/>
    <x v="9"/>
    <s v="Holmes Visible Mist Ultrasonic Humidifier with 2.3-Gallon Output per Day, Replacement Filter"/>
    <n v="2.2639999999999993"/>
    <n v="1"/>
    <n v="0.8"/>
    <n v="-5.2072000000000012"/>
  </r>
  <r>
    <n v="4102"/>
    <s v="US-2014-102288"/>
    <x v="3"/>
    <x v="249"/>
    <d v="2014-06-24T00:00:00"/>
    <s v="Standard Class"/>
    <x v="233"/>
    <s v="Zuschuss Carroll"/>
    <x v="0"/>
    <s v="United States"/>
    <x v="12"/>
    <x v="5"/>
    <n v="77095"/>
    <x v="2"/>
    <s v="OFF-AP-10002906"/>
    <x v="1"/>
    <x v="9"/>
    <s v="Hoover Replacement Belt for Commercial Guardsman Heavy-Duty Upright Vacuum"/>
    <n v="0.44399999999999995"/>
    <n v="1"/>
    <n v="0.8"/>
    <n v="-1.1100000000000003"/>
  </r>
  <r>
    <n v="4103"/>
    <s v="US-2014-102288"/>
    <x v="3"/>
    <x v="249"/>
    <d v="2014-06-24T00:00:00"/>
    <s v="Standard Class"/>
    <x v="233"/>
    <s v="Zuschuss Carroll"/>
    <x v="0"/>
    <s v="United States"/>
    <x v="12"/>
    <x v="5"/>
    <n v="77095"/>
    <x v="2"/>
    <s v="OFF-PA-10000740"/>
    <x v="1"/>
    <x v="10"/>
    <s v="Xerox 1982"/>
    <n v="146.17600000000002"/>
    <n v="8"/>
    <n v="0.2"/>
    <n v="47.50719999999999"/>
  </r>
  <r>
    <n v="4104"/>
    <s v="CA-2014-137456"/>
    <x v="3"/>
    <x v="202"/>
    <d v="2014-12-22T00:00:00"/>
    <s v="Same Day"/>
    <x v="46"/>
    <s v="Rick Bensley"/>
    <x v="2"/>
    <s v="United States"/>
    <x v="9"/>
    <x v="8"/>
    <n v="68025"/>
    <x v="2"/>
    <s v="FUR-FU-10001940"/>
    <x v="0"/>
    <x v="5"/>
    <s v="Staples"/>
    <n v="15.92"/>
    <n v="2"/>
    <n v="0"/>
    <n v="7.0048000000000012"/>
  </r>
  <r>
    <n v="4105"/>
    <s v="US-2014-155999"/>
    <x v="3"/>
    <x v="783"/>
    <d v="2014-08-14T00:00:00"/>
    <s v="Standard Class"/>
    <x v="271"/>
    <s v="Jay Kimmel"/>
    <x v="0"/>
    <s v="United States"/>
    <x v="70"/>
    <x v="1"/>
    <n v="92105"/>
    <x v="1"/>
    <s v="TEC-PH-10000439"/>
    <x v="2"/>
    <x v="7"/>
    <s v="GE DSL Phone Line Filter"/>
    <n v="159.96000000000004"/>
    <n v="5"/>
    <n v="0.2"/>
    <n v="17.995499999999979"/>
  </r>
  <r>
    <n v="4106"/>
    <s v="US-2014-155999"/>
    <x v="3"/>
    <x v="783"/>
    <d v="2014-08-14T00:00:00"/>
    <s v="Standard Class"/>
    <x v="271"/>
    <s v="Jay Kimmel"/>
    <x v="0"/>
    <s v="United States"/>
    <x v="70"/>
    <x v="1"/>
    <n v="92105"/>
    <x v="1"/>
    <s v="OFF-BI-10000404"/>
    <x v="1"/>
    <x v="8"/>
    <s v="Avery Printable Repositionable Plastic Tabs"/>
    <n v="13.76"/>
    <n v="2"/>
    <n v="0.2"/>
    <n v="4.6440000000000001"/>
  </r>
  <r>
    <n v="4107"/>
    <s v="US-2013-148334"/>
    <x v="0"/>
    <x v="250"/>
    <d v="2013-08-27T00:00:00"/>
    <s v="Standard Class"/>
    <x v="732"/>
    <s v="Dorothy Dickinson"/>
    <x v="0"/>
    <s v="United States"/>
    <x v="12"/>
    <x v="5"/>
    <n v="77041"/>
    <x v="2"/>
    <s v="OFF-BI-10003676"/>
    <x v="1"/>
    <x v="8"/>
    <s v="GBC Standard Recycled Report Covers, Clear Plastic Sheets"/>
    <n v="4.3119999999999985"/>
    <n v="2"/>
    <n v="0.8"/>
    <n v="-6.8992000000000022"/>
  </r>
  <r>
    <n v="4108"/>
    <s v="CA-2012-105599"/>
    <x v="1"/>
    <x v="67"/>
    <d v="2012-09-07T00:00:00"/>
    <s v="Same Day"/>
    <x v="507"/>
    <s v="Marc Crier"/>
    <x v="0"/>
    <s v="United States"/>
    <x v="20"/>
    <x v="15"/>
    <n v="10011"/>
    <x v="3"/>
    <s v="OFF-ST-10002486"/>
    <x v="1"/>
    <x v="4"/>
    <s v="Eldon Shelf Savers Cubes and Bins"/>
    <n v="13.96"/>
    <n v="2"/>
    <n v="0"/>
    <n v="0.27919999999999945"/>
  </r>
  <r>
    <n v="4109"/>
    <s v="CA-2012-105599"/>
    <x v="1"/>
    <x v="67"/>
    <d v="2012-09-07T00:00:00"/>
    <s v="Same Day"/>
    <x v="507"/>
    <s v="Marc Crier"/>
    <x v="0"/>
    <s v="United States"/>
    <x v="20"/>
    <x v="15"/>
    <n v="10011"/>
    <x v="3"/>
    <s v="FUR-TA-10003837"/>
    <x v="0"/>
    <x v="3"/>
    <s v="Anderson Hickey Conga Table Tops &amp; Accessories"/>
    <n v="27.414000000000001"/>
    <n v="3"/>
    <n v="0.4"/>
    <n v="-14.163900000000005"/>
  </r>
  <r>
    <n v="4110"/>
    <s v="CA-2012-153717"/>
    <x v="1"/>
    <x v="707"/>
    <d v="2013-01-01T00:00:00"/>
    <s v="Standard Class"/>
    <x v="393"/>
    <s v="Dionis Lloyd"/>
    <x v="1"/>
    <s v="United States"/>
    <x v="66"/>
    <x v="12"/>
    <n v="48227"/>
    <x v="2"/>
    <s v="TEC-PH-10002923"/>
    <x v="2"/>
    <x v="7"/>
    <s v="Logitech B530 USB Headset - headset - Full size, Binaural"/>
    <n v="73.98"/>
    <n v="2"/>
    <n v="0"/>
    <n v="19.974600000000002"/>
  </r>
  <r>
    <n v="4111"/>
    <s v="CA-2012-153717"/>
    <x v="1"/>
    <x v="707"/>
    <d v="2013-01-01T00:00:00"/>
    <s v="Standard Class"/>
    <x v="393"/>
    <s v="Dionis Lloyd"/>
    <x v="1"/>
    <s v="United States"/>
    <x v="66"/>
    <x v="12"/>
    <n v="48227"/>
    <x v="2"/>
    <s v="FUR-BO-10004360"/>
    <x v="0"/>
    <x v="0"/>
    <s v="Rush Hierlooms Collection Rich Wood Bookcases"/>
    <n v="160.97999999999999"/>
    <n v="1"/>
    <n v="0"/>
    <n v="20.927400000000006"/>
  </r>
  <r>
    <n v="4112"/>
    <s v="CA-2012-153717"/>
    <x v="1"/>
    <x v="707"/>
    <d v="2013-01-01T00:00:00"/>
    <s v="Standard Class"/>
    <x v="393"/>
    <s v="Dionis Lloyd"/>
    <x v="1"/>
    <s v="United States"/>
    <x v="66"/>
    <x v="12"/>
    <n v="48227"/>
    <x v="2"/>
    <s v="OFF-PA-10002160"/>
    <x v="1"/>
    <x v="10"/>
    <s v="Xerox 1978"/>
    <n v="17.34"/>
    <n v="3"/>
    <n v="0"/>
    <n v="8.4966000000000008"/>
  </r>
  <r>
    <n v="4113"/>
    <s v="CA-2012-153717"/>
    <x v="1"/>
    <x v="707"/>
    <d v="2013-01-01T00:00:00"/>
    <s v="Standard Class"/>
    <x v="393"/>
    <s v="Dionis Lloyd"/>
    <x v="1"/>
    <s v="United States"/>
    <x v="66"/>
    <x v="12"/>
    <n v="48227"/>
    <x v="2"/>
    <s v="OFF-AR-10002375"/>
    <x v="1"/>
    <x v="6"/>
    <s v="Newell 351"/>
    <n v="3.28"/>
    <n v="1"/>
    <n v="0"/>
    <n v="0.9511999999999996"/>
  </r>
  <r>
    <n v="4114"/>
    <s v="CA-2012-116687"/>
    <x v="1"/>
    <x v="942"/>
    <d v="2012-05-07T00:00:00"/>
    <s v="Standard Class"/>
    <x v="544"/>
    <s v="Noah Childs"/>
    <x v="1"/>
    <s v="United States"/>
    <x v="12"/>
    <x v="5"/>
    <n v="77095"/>
    <x v="2"/>
    <s v="OFF-LA-10000443"/>
    <x v="1"/>
    <x v="2"/>
    <s v="Avery 501"/>
    <n v="8.8559999999999999"/>
    <n v="3"/>
    <n v="0.2"/>
    <n v="2.9888999999999997"/>
  </r>
  <r>
    <n v="4115"/>
    <s v="CA-2012-116687"/>
    <x v="1"/>
    <x v="942"/>
    <d v="2012-05-07T00:00:00"/>
    <s v="Standard Class"/>
    <x v="544"/>
    <s v="Noah Childs"/>
    <x v="1"/>
    <s v="United States"/>
    <x v="12"/>
    <x v="5"/>
    <n v="77095"/>
    <x v="2"/>
    <s v="TEC-PH-10001750"/>
    <x v="2"/>
    <x v="7"/>
    <s v="Samsung Rugby III"/>
    <n v="158.376"/>
    <n v="3"/>
    <n v="0.2"/>
    <n v="13.857900000000008"/>
  </r>
  <r>
    <n v="4116"/>
    <s v="CA-2013-163573"/>
    <x v="0"/>
    <x v="390"/>
    <d v="2013-11-28T00:00:00"/>
    <s v="First Class"/>
    <x v="549"/>
    <s v="Amy Cox"/>
    <x v="0"/>
    <s v="United States"/>
    <x v="4"/>
    <x v="4"/>
    <n v="98105"/>
    <x v="1"/>
    <s v="OFF-BI-10004632"/>
    <x v="1"/>
    <x v="8"/>
    <s v="Ibico Hi-Tech Manual Binding System"/>
    <n v="1219.96"/>
    <n v="5"/>
    <n v="0.2"/>
    <n v="381.23749999999995"/>
  </r>
  <r>
    <n v="4117"/>
    <s v="CA-2012-153416"/>
    <x v="1"/>
    <x v="27"/>
    <d v="2012-11-29T00:00:00"/>
    <s v="Standard Class"/>
    <x v="358"/>
    <s v="Toby Swindell"/>
    <x v="0"/>
    <s v="United States"/>
    <x v="1"/>
    <x v="1"/>
    <n v="90036"/>
    <x v="1"/>
    <s v="OFF-BI-10002813"/>
    <x v="1"/>
    <x v="8"/>
    <s v="Avery Reinforcements for Hole-Punch Pages"/>
    <n v="3.1680000000000001"/>
    <n v="2"/>
    <n v="0.2"/>
    <n v="0.99"/>
  </r>
  <r>
    <n v="4118"/>
    <s v="CA-2012-153416"/>
    <x v="1"/>
    <x v="27"/>
    <d v="2012-11-29T00:00:00"/>
    <s v="Standard Class"/>
    <x v="358"/>
    <s v="Toby Swindell"/>
    <x v="0"/>
    <s v="United States"/>
    <x v="1"/>
    <x v="1"/>
    <n v="90036"/>
    <x v="1"/>
    <s v="OFF-PA-10002005"/>
    <x v="1"/>
    <x v="10"/>
    <s v="Xerox 225"/>
    <n v="19.440000000000001"/>
    <n v="3"/>
    <n v="0"/>
    <n v="9.3312000000000008"/>
  </r>
  <r>
    <n v="4119"/>
    <s v="CA-2012-153416"/>
    <x v="1"/>
    <x v="27"/>
    <d v="2012-11-29T00:00:00"/>
    <s v="Standard Class"/>
    <x v="358"/>
    <s v="Toby Swindell"/>
    <x v="0"/>
    <s v="United States"/>
    <x v="1"/>
    <x v="1"/>
    <n v="90036"/>
    <x v="1"/>
    <s v="OFF-ST-10000060"/>
    <x v="1"/>
    <x v="4"/>
    <s v="Fellowes Bankers Box Staxonsteel Drawer File/Stacking System"/>
    <n v="454.86"/>
    <n v="7"/>
    <n v="0"/>
    <n v="54.583200000000019"/>
  </r>
  <r>
    <n v="4120"/>
    <s v="CA-2012-153416"/>
    <x v="1"/>
    <x v="27"/>
    <d v="2012-11-29T00:00:00"/>
    <s v="Standard Class"/>
    <x v="358"/>
    <s v="Toby Swindell"/>
    <x v="0"/>
    <s v="United States"/>
    <x v="1"/>
    <x v="1"/>
    <n v="90036"/>
    <x v="1"/>
    <s v="OFF-BI-10002706"/>
    <x v="1"/>
    <x v="8"/>
    <s v="Avery Premier Heavy-Duty Binder with Round Locking Rings"/>
    <n v="91.391999999999996"/>
    <n v="8"/>
    <n v="0.2"/>
    <n v="29.702399999999997"/>
  </r>
  <r>
    <n v="4121"/>
    <s v="CA-2014-117394"/>
    <x v="3"/>
    <x v="507"/>
    <d v="2014-09-11T00:00:00"/>
    <s v="Standard Class"/>
    <x v="462"/>
    <s v="Michael Moore"/>
    <x v="0"/>
    <s v="United States"/>
    <x v="10"/>
    <x v="9"/>
    <n v="19120"/>
    <x v="3"/>
    <s v="TEC-AC-10000199"/>
    <x v="2"/>
    <x v="11"/>
    <s v="Kingston Digital DataTraveler 8GB USB 2.0"/>
    <n v="19.040000000000003"/>
    <n v="4"/>
    <n v="0.2"/>
    <n v="-1.4279999999999999"/>
  </r>
  <r>
    <n v="4122"/>
    <s v="CA-2014-133823"/>
    <x v="3"/>
    <x v="943"/>
    <d v="2014-05-13T00:00:00"/>
    <s v="Same Day"/>
    <x v="221"/>
    <s v="Liz Pelletier"/>
    <x v="0"/>
    <s v="United States"/>
    <x v="4"/>
    <x v="4"/>
    <n v="98103"/>
    <x v="1"/>
    <s v="OFF-PA-10002870"/>
    <x v="1"/>
    <x v="10"/>
    <s v="Ampad Phone Message Book, Recycled, 400 Message Capacity, 5 ¾” x 11”"/>
    <n v="37.44"/>
    <n v="6"/>
    <n v="0"/>
    <n v="16.847999999999999"/>
  </r>
  <r>
    <n v="4123"/>
    <s v="CA-2014-133823"/>
    <x v="3"/>
    <x v="943"/>
    <d v="2014-05-13T00:00:00"/>
    <s v="Same Day"/>
    <x v="221"/>
    <s v="Liz Pelletier"/>
    <x v="0"/>
    <s v="United States"/>
    <x v="4"/>
    <x v="4"/>
    <n v="98103"/>
    <x v="1"/>
    <s v="OFF-LA-10004545"/>
    <x v="1"/>
    <x v="2"/>
    <s v="Avery 50"/>
    <n v="37.589999999999996"/>
    <n v="3"/>
    <n v="0"/>
    <n v="17.667299999999997"/>
  </r>
  <r>
    <n v="4124"/>
    <s v="CA-2014-133823"/>
    <x v="3"/>
    <x v="943"/>
    <d v="2014-05-13T00:00:00"/>
    <s v="Same Day"/>
    <x v="221"/>
    <s v="Liz Pelletier"/>
    <x v="0"/>
    <s v="United States"/>
    <x v="4"/>
    <x v="4"/>
    <n v="98103"/>
    <x v="1"/>
    <s v="OFF-BI-10000962"/>
    <x v="1"/>
    <x v="8"/>
    <s v="Acco Flexible ACCOHIDE Square Ring Data Binder, Dark Blue, 11 1/2&quot; X 14&quot; 7/8&quot;"/>
    <n v="26.032"/>
    <n v="2"/>
    <n v="0.2"/>
    <n v="9.4365999999999985"/>
  </r>
  <r>
    <n v="4125"/>
    <s v="CA-2011-127523"/>
    <x v="2"/>
    <x v="218"/>
    <d v="2011-05-18T00:00:00"/>
    <s v="Standard Class"/>
    <x v="410"/>
    <s v="Brooke Gillingham"/>
    <x v="1"/>
    <s v="United States"/>
    <x v="232"/>
    <x v="15"/>
    <n v="13601"/>
    <x v="3"/>
    <s v="OFF-AP-10004249"/>
    <x v="1"/>
    <x v="9"/>
    <s v="Staples"/>
    <n v="35.910000000000004"/>
    <n v="3"/>
    <n v="0"/>
    <n v="9.6956999999999987"/>
  </r>
  <r>
    <n v="4126"/>
    <s v="CA-2014-123239"/>
    <x v="3"/>
    <x v="944"/>
    <d v="2014-08-01T00:00:00"/>
    <s v="Second Class"/>
    <x v="207"/>
    <s v="Mike Gockenbach"/>
    <x v="0"/>
    <s v="United States"/>
    <x v="108"/>
    <x v="2"/>
    <n v="32216"/>
    <x v="0"/>
    <s v="FUR-FU-10001602"/>
    <x v="0"/>
    <x v="5"/>
    <s v="Eldon Delta Triangular Chair Mat, 52&quot; x 58&quot;, Clear"/>
    <n v="91.032000000000011"/>
    <n v="3"/>
    <n v="0.2"/>
    <n v="-2.2758000000000109"/>
  </r>
  <r>
    <n v="4127"/>
    <s v="CA-2014-156769"/>
    <x v="3"/>
    <x v="636"/>
    <d v="2014-05-10T00:00:00"/>
    <s v="First Class"/>
    <x v="47"/>
    <s v="Gary Zandusky"/>
    <x v="0"/>
    <s v="United States"/>
    <x v="81"/>
    <x v="17"/>
    <n v="22204"/>
    <x v="0"/>
    <s v="OFF-AR-10003179"/>
    <x v="1"/>
    <x v="6"/>
    <s v="Dixon Ticonderoga Core-Lock Colored Pencils"/>
    <n v="54.66"/>
    <n v="6"/>
    <n v="0"/>
    <n v="18.037799999999997"/>
  </r>
  <r>
    <n v="4128"/>
    <s v="CA-2011-127299"/>
    <x v="2"/>
    <x v="111"/>
    <d v="2011-09-24T00:00:00"/>
    <s v="Standard Class"/>
    <x v="252"/>
    <s v="John Lee"/>
    <x v="0"/>
    <s v="United States"/>
    <x v="35"/>
    <x v="3"/>
    <n v="28205"/>
    <x v="0"/>
    <s v="OFF-ST-10003722"/>
    <x v="1"/>
    <x v="4"/>
    <s v="Project Tote Personal File"/>
    <n v="67.343999999999994"/>
    <n v="6"/>
    <n v="0.2"/>
    <n v="7.5761999999999894"/>
  </r>
  <r>
    <n v="4129"/>
    <s v="CA-2011-127299"/>
    <x v="2"/>
    <x v="111"/>
    <d v="2011-09-24T00:00:00"/>
    <s v="Standard Class"/>
    <x v="252"/>
    <s v="John Lee"/>
    <x v="0"/>
    <s v="United States"/>
    <x v="35"/>
    <x v="3"/>
    <n v="28205"/>
    <x v="0"/>
    <s v="TEC-MA-10001127"/>
    <x v="2"/>
    <x v="15"/>
    <s v="HP Designjet T520 Inkjet Large Format Printer - 24&quot; Color"/>
    <n v="2624.9850000000001"/>
    <n v="3"/>
    <n v="0.5"/>
    <n v="-944.99460000000045"/>
  </r>
  <r>
    <n v="4130"/>
    <s v="CA-2012-121272"/>
    <x v="1"/>
    <x v="368"/>
    <d v="2012-04-04T00:00:00"/>
    <s v="Standard Class"/>
    <x v="157"/>
    <s v="Denny Ordway"/>
    <x v="0"/>
    <s v="United States"/>
    <x v="4"/>
    <x v="4"/>
    <n v="98103"/>
    <x v="1"/>
    <s v="OFF-AP-10001947"/>
    <x v="1"/>
    <x v="9"/>
    <s v="Acco 6 Outlet Guardian Premium Plus Surge Suppressor"/>
    <n v="73.28"/>
    <n v="4"/>
    <n v="0"/>
    <n v="21.251199999999997"/>
  </r>
  <r>
    <n v="4131"/>
    <s v="CA-2011-115336"/>
    <x v="2"/>
    <x v="728"/>
    <d v="2011-11-25T00:00:00"/>
    <s v="Standard Class"/>
    <x v="448"/>
    <s v="Ann Blume"/>
    <x v="1"/>
    <s v="United States"/>
    <x v="22"/>
    <x v="10"/>
    <n v="60623"/>
    <x v="2"/>
    <s v="OFF-BI-10001107"/>
    <x v="1"/>
    <x v="8"/>
    <s v="GBC White Gloss Covers, Plain Front"/>
    <n v="14.479999999999997"/>
    <n v="5"/>
    <n v="0.8"/>
    <n v="-23.89200000000001"/>
  </r>
  <r>
    <n v="4132"/>
    <s v="CA-2012-111703"/>
    <x v="1"/>
    <x v="740"/>
    <d v="2012-07-09T00:00:00"/>
    <s v="Standard Class"/>
    <x v="41"/>
    <s v="Karl Braun"/>
    <x v="0"/>
    <s v="United States"/>
    <x v="389"/>
    <x v="2"/>
    <n v="33021"/>
    <x v="0"/>
    <s v="OFF-PA-10000349"/>
    <x v="1"/>
    <x v="10"/>
    <s v="Staples"/>
    <n v="11.952000000000002"/>
    <n v="3"/>
    <n v="0.2"/>
    <n v="4.0338000000000003"/>
  </r>
  <r>
    <n v="4133"/>
    <s v="CA-2012-111703"/>
    <x v="1"/>
    <x v="740"/>
    <d v="2012-07-09T00:00:00"/>
    <s v="Standard Class"/>
    <x v="41"/>
    <s v="Karl Braun"/>
    <x v="0"/>
    <s v="United States"/>
    <x v="389"/>
    <x v="2"/>
    <n v="33021"/>
    <x v="0"/>
    <s v="OFF-PA-10003349"/>
    <x v="1"/>
    <x v="10"/>
    <s v="Xerox 1957"/>
    <n v="15.552000000000003"/>
    <n v="3"/>
    <n v="0.2"/>
    <n v="5.6375999999999999"/>
  </r>
  <r>
    <n v="4134"/>
    <s v="CA-2011-128839"/>
    <x v="2"/>
    <x v="78"/>
    <d v="2011-09-13T00:00:00"/>
    <s v="Standard Class"/>
    <x v="74"/>
    <s v="Ted Trevino"/>
    <x v="0"/>
    <s v="United States"/>
    <x v="269"/>
    <x v="17"/>
    <n v="23320"/>
    <x v="0"/>
    <s v="OFF-FA-10002280"/>
    <x v="1"/>
    <x v="13"/>
    <s v="Advantus Plastic Paper Clips"/>
    <n v="45"/>
    <n v="9"/>
    <n v="0"/>
    <n v="21.599999999999998"/>
  </r>
  <r>
    <n v="4135"/>
    <s v="CA-2011-128839"/>
    <x v="2"/>
    <x v="78"/>
    <d v="2011-09-13T00:00:00"/>
    <s v="Standard Class"/>
    <x v="74"/>
    <s v="Ted Trevino"/>
    <x v="0"/>
    <s v="United States"/>
    <x v="269"/>
    <x v="17"/>
    <n v="23320"/>
    <x v="0"/>
    <s v="TEC-MA-10000029"/>
    <x v="2"/>
    <x v="15"/>
    <s v="Epson WorkForce WF-2530 All-in-One Printer, Copier Scanner"/>
    <n v="209.96999999999997"/>
    <n v="3"/>
    <n v="0"/>
    <n v="90.287100000000009"/>
  </r>
  <r>
    <n v="4136"/>
    <s v="CA-2014-105914"/>
    <x v="3"/>
    <x v="280"/>
    <d v="2014-10-09T00:00:00"/>
    <s v="Standard Class"/>
    <x v="391"/>
    <s v="Paul Van Hugh"/>
    <x v="2"/>
    <s v="United States"/>
    <x v="1"/>
    <x v="1"/>
    <n v="90036"/>
    <x v="1"/>
    <s v="OFF-BI-10002854"/>
    <x v="1"/>
    <x v="8"/>
    <s v="Performers Binder/Pad Holder, Black"/>
    <n v="112.12000000000002"/>
    <n v="5"/>
    <n v="0.2"/>
    <n v="42.045000000000002"/>
  </r>
  <r>
    <n v="4137"/>
    <s v="CA-2014-105914"/>
    <x v="3"/>
    <x v="280"/>
    <d v="2014-10-09T00:00:00"/>
    <s v="Standard Class"/>
    <x v="391"/>
    <s v="Paul Van Hugh"/>
    <x v="2"/>
    <s v="United States"/>
    <x v="1"/>
    <x v="1"/>
    <n v="90036"/>
    <x v="1"/>
    <s v="OFF-ST-10003716"/>
    <x v="1"/>
    <x v="4"/>
    <s v="Tennsco Double-Tier Lockers"/>
    <n v="1575.14"/>
    <n v="7"/>
    <n v="0"/>
    <n v="204.76820000000001"/>
  </r>
  <r>
    <n v="4138"/>
    <s v="CA-2014-110926"/>
    <x v="3"/>
    <x v="123"/>
    <d v="2014-11-24T00:00:00"/>
    <s v="Standard Class"/>
    <x v="732"/>
    <s v="Dorothy Dickinson"/>
    <x v="0"/>
    <s v="United States"/>
    <x v="166"/>
    <x v="17"/>
    <n v="22304"/>
    <x v="0"/>
    <s v="OFF-FA-10000624"/>
    <x v="1"/>
    <x v="13"/>
    <s v="OIC Binder Clips"/>
    <n v="25.060000000000002"/>
    <n v="7"/>
    <n v="0"/>
    <n v="12.530000000000001"/>
  </r>
  <r>
    <n v="4139"/>
    <s v="CA-2013-117226"/>
    <x v="0"/>
    <x v="945"/>
    <d v="2014-01-02T00:00:00"/>
    <s v="First Class"/>
    <x v="470"/>
    <s v="Keith Dawkins"/>
    <x v="1"/>
    <s v="United States"/>
    <x v="390"/>
    <x v="5"/>
    <n v="77536"/>
    <x v="2"/>
    <s v="OFF-BI-10004654"/>
    <x v="1"/>
    <x v="8"/>
    <s v="Avery Binding System Hidden Tab Executive Style Index Sets"/>
    <n v="6.9239999999999977"/>
    <n v="6"/>
    <n v="0.8"/>
    <n v="-10.385999999999999"/>
  </r>
  <r>
    <n v="4140"/>
    <s v="CA-2014-127313"/>
    <x v="3"/>
    <x v="96"/>
    <d v="2014-12-05T00:00:00"/>
    <s v="First Class"/>
    <x v="267"/>
    <s v="Ralph Arnett"/>
    <x v="0"/>
    <s v="United States"/>
    <x v="10"/>
    <x v="9"/>
    <n v="19120"/>
    <x v="3"/>
    <s v="OFF-ST-10001228"/>
    <x v="1"/>
    <x v="4"/>
    <s v="Personal File Boxes with Fold-Down Carry Handle"/>
    <n v="37.392000000000003"/>
    <n v="3"/>
    <n v="0.2"/>
    <n v="2.336999999999998"/>
  </r>
  <r>
    <n v="4141"/>
    <s v="CA-2014-127313"/>
    <x v="3"/>
    <x v="96"/>
    <d v="2014-12-05T00:00:00"/>
    <s v="First Class"/>
    <x v="267"/>
    <s v="Ralph Arnett"/>
    <x v="0"/>
    <s v="United States"/>
    <x v="10"/>
    <x v="9"/>
    <n v="19120"/>
    <x v="3"/>
    <s v="FUR-FU-10003798"/>
    <x v="0"/>
    <x v="5"/>
    <s v="Ultra Door Kickplate, 8&quot;H x 34&quot;W"/>
    <n v="79.12"/>
    <n v="5"/>
    <n v="0.2"/>
    <n v="13.845999999999997"/>
  </r>
  <r>
    <n v="4142"/>
    <s v="CA-2013-136287"/>
    <x v="0"/>
    <x v="900"/>
    <d v="2013-06-18T00:00:00"/>
    <s v="Standard Class"/>
    <x v="196"/>
    <s v="Sonia Sunley"/>
    <x v="0"/>
    <s v="United States"/>
    <x v="391"/>
    <x v="41"/>
    <n v="67212"/>
    <x v="2"/>
    <s v="OFF-LA-10003148"/>
    <x v="1"/>
    <x v="2"/>
    <s v="Avery 51"/>
    <n v="18.899999999999999"/>
    <n v="3"/>
    <n v="0"/>
    <n v="8.6939999999999991"/>
  </r>
  <r>
    <n v="4143"/>
    <s v="US-2011-107699"/>
    <x v="2"/>
    <x v="946"/>
    <d v="2011-05-23T00:00:00"/>
    <s v="Standard Class"/>
    <x v="581"/>
    <s v="John Huston"/>
    <x v="0"/>
    <s v="United States"/>
    <x v="297"/>
    <x v="12"/>
    <n v="48640"/>
    <x v="2"/>
    <s v="OFF-BI-10001249"/>
    <x v="1"/>
    <x v="8"/>
    <s v="Avery Heavy-Duty EZD View Binder with Locking Rings"/>
    <n v="57.42"/>
    <n v="9"/>
    <n v="0"/>
    <n v="26.413199999999996"/>
  </r>
  <r>
    <n v="4144"/>
    <s v="CA-2014-112725"/>
    <x v="3"/>
    <x v="289"/>
    <d v="2014-02-07T00:00:00"/>
    <s v="Standard Class"/>
    <x v="258"/>
    <s v="Eugene Hildebrand"/>
    <x v="2"/>
    <s v="United States"/>
    <x v="8"/>
    <x v="1"/>
    <n v="94110"/>
    <x v="1"/>
    <s v="OFF-AR-10003759"/>
    <x v="1"/>
    <x v="6"/>
    <s v="Crayola Anti Dust Chalk, 12/Pack"/>
    <n v="12.74"/>
    <n v="7"/>
    <n v="0"/>
    <n v="5.7329999999999997"/>
  </r>
  <r>
    <n v="4145"/>
    <s v="CA-2014-112725"/>
    <x v="3"/>
    <x v="289"/>
    <d v="2014-02-07T00:00:00"/>
    <s v="Standard Class"/>
    <x v="258"/>
    <s v="Eugene Hildebrand"/>
    <x v="2"/>
    <s v="United States"/>
    <x v="8"/>
    <x v="1"/>
    <n v="94110"/>
    <x v="1"/>
    <s v="OFF-AR-10001227"/>
    <x v="1"/>
    <x v="6"/>
    <s v="Newell 338"/>
    <n v="8.82"/>
    <n v="3"/>
    <n v="0"/>
    <n v="2.3814000000000002"/>
  </r>
  <r>
    <n v="4146"/>
    <s v="CA-2014-112725"/>
    <x v="3"/>
    <x v="289"/>
    <d v="2014-02-07T00:00:00"/>
    <s v="Standard Class"/>
    <x v="258"/>
    <s v="Eugene Hildebrand"/>
    <x v="2"/>
    <s v="United States"/>
    <x v="8"/>
    <x v="1"/>
    <n v="94110"/>
    <x v="1"/>
    <s v="FUR-CH-10000863"/>
    <x v="0"/>
    <x v="1"/>
    <s v="Novimex Swivel Fabric Task Chair"/>
    <n v="120.78399999999999"/>
    <n v="1"/>
    <n v="0.2"/>
    <n v="-13.588200000000001"/>
  </r>
  <r>
    <n v="4147"/>
    <s v="CA-2012-136196"/>
    <x v="1"/>
    <x v="109"/>
    <d v="2012-12-04T00:00:00"/>
    <s v="Standard Class"/>
    <x v="599"/>
    <s v="Tom Prescott"/>
    <x v="0"/>
    <s v="United States"/>
    <x v="210"/>
    <x v="15"/>
    <n v="11520"/>
    <x v="3"/>
    <s v="FUR-FU-10004017"/>
    <x v="0"/>
    <x v="5"/>
    <s v="Tenex Contemporary Contur Chairmats for Low and Medium Pile Carpet, Computer, 39&quot; x 49&quot;"/>
    <n v="322.59000000000003"/>
    <n v="3"/>
    <n v="0"/>
    <n v="64.518000000000001"/>
  </r>
  <r>
    <n v="4148"/>
    <s v="CA-2014-106068"/>
    <x v="3"/>
    <x v="436"/>
    <d v="2014-10-29T00:00:00"/>
    <s v="Standard Class"/>
    <x v="713"/>
    <s v="Randy Bradley"/>
    <x v="0"/>
    <s v="United States"/>
    <x v="89"/>
    <x v="5"/>
    <n v="78745"/>
    <x v="2"/>
    <s v="OFF-BI-10000962"/>
    <x v="1"/>
    <x v="8"/>
    <s v="Acco Flexible ACCOHIDE Square Ring Data Binder, Dark Blue, 11 1/2&quot; X 14&quot; 7/8&quot;"/>
    <n v="9.7619999999999969"/>
    <n v="3"/>
    <n v="0.8"/>
    <n v="-15.131100000000004"/>
  </r>
  <r>
    <n v="4149"/>
    <s v="CA-2014-106068"/>
    <x v="3"/>
    <x v="436"/>
    <d v="2014-10-29T00:00:00"/>
    <s v="Standard Class"/>
    <x v="713"/>
    <s v="Randy Bradley"/>
    <x v="0"/>
    <s v="United States"/>
    <x v="89"/>
    <x v="5"/>
    <n v="78745"/>
    <x v="2"/>
    <s v="OFF-ST-10004507"/>
    <x v="1"/>
    <x v="4"/>
    <s v="Advantus Rolling Storage Box"/>
    <n v="13.719999999999999"/>
    <n v="1"/>
    <n v="0.2"/>
    <n v="1.2004999999999999"/>
  </r>
  <r>
    <n v="4150"/>
    <s v="CA-2014-106068"/>
    <x v="3"/>
    <x v="436"/>
    <d v="2014-10-29T00:00:00"/>
    <s v="Standard Class"/>
    <x v="713"/>
    <s v="Randy Bradley"/>
    <x v="0"/>
    <s v="United States"/>
    <x v="89"/>
    <x v="5"/>
    <n v="78745"/>
    <x v="2"/>
    <s v="TEC-AC-10002942"/>
    <x v="2"/>
    <x v="11"/>
    <s v="WD My Passport Ultra 1TB Portable External Hard Drive"/>
    <n v="55.2"/>
    <n v="1"/>
    <n v="0.2"/>
    <n v="-2.0700000000000038"/>
  </r>
  <r>
    <n v="4151"/>
    <s v="CA-2014-106068"/>
    <x v="3"/>
    <x v="436"/>
    <d v="2014-10-29T00:00:00"/>
    <s v="Standard Class"/>
    <x v="713"/>
    <s v="Randy Bradley"/>
    <x v="0"/>
    <s v="United States"/>
    <x v="89"/>
    <x v="5"/>
    <n v="78745"/>
    <x v="2"/>
    <s v="OFF-ST-10002344"/>
    <x v="1"/>
    <x v="4"/>
    <s v="Carina 42&quot;Hx23 3/4&quot;W Media Storage Unit"/>
    <n v="259.13600000000002"/>
    <n v="4"/>
    <n v="0.2"/>
    <n v="-58.305599999999984"/>
  </r>
  <r>
    <n v="4152"/>
    <s v="CA-2014-100160"/>
    <x v="3"/>
    <x v="210"/>
    <d v="2014-09-12T00:00:00"/>
    <s v="Standard Class"/>
    <x v="90"/>
    <s v="Cassandra Brandow"/>
    <x v="0"/>
    <s v="United States"/>
    <x v="10"/>
    <x v="9"/>
    <n v="19134"/>
    <x v="3"/>
    <s v="OFF-LA-10002475"/>
    <x v="1"/>
    <x v="2"/>
    <s v="Avery 519"/>
    <n v="29.24"/>
    <n v="5"/>
    <n v="0.2"/>
    <n v="9.8685000000000009"/>
  </r>
  <r>
    <n v="4153"/>
    <s v="CA-2014-100160"/>
    <x v="3"/>
    <x v="210"/>
    <d v="2014-09-12T00:00:00"/>
    <s v="Standard Class"/>
    <x v="90"/>
    <s v="Cassandra Brandow"/>
    <x v="0"/>
    <s v="United States"/>
    <x v="10"/>
    <x v="9"/>
    <n v="19134"/>
    <x v="3"/>
    <s v="OFF-PA-10003072"/>
    <x v="1"/>
    <x v="10"/>
    <s v="Eureka Recycled Copy Paper 8 1/2&quot; x 11&quot;, Ream"/>
    <n v="15.552000000000003"/>
    <n v="3"/>
    <n v="0.2"/>
    <n v="5.4432"/>
  </r>
  <r>
    <n v="4154"/>
    <s v="CA-2014-100160"/>
    <x v="3"/>
    <x v="210"/>
    <d v="2014-09-12T00:00:00"/>
    <s v="Standard Class"/>
    <x v="90"/>
    <s v="Cassandra Brandow"/>
    <x v="0"/>
    <s v="United States"/>
    <x v="10"/>
    <x v="9"/>
    <n v="19134"/>
    <x v="3"/>
    <s v="OFF-EN-10001509"/>
    <x v="1"/>
    <x v="12"/>
    <s v="Poly String Tie Envelopes"/>
    <n v="4.8960000000000008"/>
    <n v="3"/>
    <n v="0.2"/>
    <n v="1.6523999999999992"/>
  </r>
  <r>
    <n v="4155"/>
    <s v="CA-2013-139689"/>
    <x v="0"/>
    <x v="723"/>
    <d v="2014-01-04T00:00:00"/>
    <s v="Standard Class"/>
    <x v="172"/>
    <s v="Michael Paige"/>
    <x v="1"/>
    <s v="United States"/>
    <x v="39"/>
    <x v="18"/>
    <n v="37620"/>
    <x v="0"/>
    <s v="OFF-BI-10004781"/>
    <x v="1"/>
    <x v="8"/>
    <s v="GBC Wire Binding Strips"/>
    <n v="38.088000000000001"/>
    <n v="4"/>
    <n v="0.7"/>
    <n v="-27.93119999999999"/>
  </r>
  <r>
    <n v="4156"/>
    <s v="CA-2013-139689"/>
    <x v="0"/>
    <x v="723"/>
    <d v="2014-01-04T00:00:00"/>
    <s v="Standard Class"/>
    <x v="172"/>
    <s v="Michael Paige"/>
    <x v="1"/>
    <s v="United States"/>
    <x v="39"/>
    <x v="18"/>
    <n v="37620"/>
    <x v="0"/>
    <s v="OFF-BI-10000145"/>
    <x v="1"/>
    <x v="8"/>
    <s v="Zipper Ring Binder Pockets"/>
    <n v="2.8080000000000007"/>
    <n v="3"/>
    <n v="0.7"/>
    <n v="-1.9656000000000002"/>
  </r>
  <r>
    <n v="4157"/>
    <s v="CA-2012-101091"/>
    <x v="1"/>
    <x v="901"/>
    <d v="2012-12-09T00:00:00"/>
    <s v="Second Class"/>
    <x v="573"/>
    <s v="Scot Wooten"/>
    <x v="0"/>
    <s v="United States"/>
    <x v="10"/>
    <x v="9"/>
    <n v="19140"/>
    <x v="3"/>
    <s v="TEC-AC-10003280"/>
    <x v="2"/>
    <x v="11"/>
    <s v="Belkin F8E887 USB Wired Ergonomic Keyboard"/>
    <n v="47.984000000000002"/>
    <n v="2"/>
    <n v="0.2"/>
    <n v="0.59979999999999656"/>
  </r>
  <r>
    <n v="4158"/>
    <s v="CA-2012-101091"/>
    <x v="1"/>
    <x v="901"/>
    <d v="2012-12-09T00:00:00"/>
    <s v="Second Class"/>
    <x v="573"/>
    <s v="Scot Wooten"/>
    <x v="0"/>
    <s v="United States"/>
    <x v="10"/>
    <x v="9"/>
    <n v="19140"/>
    <x v="3"/>
    <s v="OFF-BI-10001107"/>
    <x v="1"/>
    <x v="8"/>
    <s v="GBC White Gloss Covers, Plain Front"/>
    <n v="26.064000000000007"/>
    <n v="6"/>
    <n v="0.7"/>
    <n v="-19.982399999999991"/>
  </r>
  <r>
    <n v="4159"/>
    <s v="CA-2011-126907"/>
    <x v="2"/>
    <x v="301"/>
    <d v="2011-11-08T00:00:00"/>
    <s v="Standard Class"/>
    <x v="416"/>
    <s v="Suzanne McNair"/>
    <x v="1"/>
    <s v="United States"/>
    <x v="22"/>
    <x v="10"/>
    <n v="60610"/>
    <x v="2"/>
    <s v="OFF-PA-10000533"/>
    <x v="1"/>
    <x v="10"/>
    <s v="Southworth Parchment Paper &amp; Envelopes"/>
    <n v="15.696000000000002"/>
    <n v="3"/>
    <n v="0.2"/>
    <n v="5.1011999999999995"/>
  </r>
  <r>
    <n v="4160"/>
    <s v="US-2013-164588"/>
    <x v="0"/>
    <x v="947"/>
    <d v="2013-04-24T00:00:00"/>
    <s v="Standard Class"/>
    <x v="275"/>
    <s v="Arthur Prichep"/>
    <x v="0"/>
    <s v="United States"/>
    <x v="38"/>
    <x v="32"/>
    <n v="31907"/>
    <x v="0"/>
    <s v="OFF-AR-10003056"/>
    <x v="1"/>
    <x v="6"/>
    <s v="Newell 341"/>
    <n v="12.84"/>
    <n v="3"/>
    <n v="0"/>
    <n v="3.7235999999999989"/>
  </r>
  <r>
    <n v="4161"/>
    <s v="CA-2014-115546"/>
    <x v="3"/>
    <x v="304"/>
    <d v="2014-05-19T00:00:00"/>
    <s v="Standard Class"/>
    <x v="733"/>
    <s v="Amy Hunt"/>
    <x v="0"/>
    <s v="United States"/>
    <x v="20"/>
    <x v="15"/>
    <n v="10035"/>
    <x v="3"/>
    <s v="TEC-PH-10002834"/>
    <x v="2"/>
    <x v="7"/>
    <s v="Google Nexus 5"/>
    <n v="539.97"/>
    <n v="3"/>
    <n v="0"/>
    <n v="134.99250000000001"/>
  </r>
  <r>
    <n v="4162"/>
    <s v="CA-2014-115546"/>
    <x v="3"/>
    <x v="304"/>
    <d v="2014-05-19T00:00:00"/>
    <s v="Standard Class"/>
    <x v="733"/>
    <s v="Amy Hunt"/>
    <x v="0"/>
    <s v="United States"/>
    <x v="20"/>
    <x v="15"/>
    <n v="10035"/>
    <x v="3"/>
    <s v="OFF-ST-10002214"/>
    <x v="1"/>
    <x v="4"/>
    <s v="X-Rack File for Hanging Folders"/>
    <n v="22.58"/>
    <n v="2"/>
    <n v="0"/>
    <n v="5.8707999999999991"/>
  </r>
  <r>
    <n v="4163"/>
    <s v="CA-2012-163587"/>
    <x v="1"/>
    <x v="948"/>
    <d v="2012-03-18T00:00:00"/>
    <s v="Standard Class"/>
    <x v="212"/>
    <s v="Emily Phan"/>
    <x v="0"/>
    <s v="United States"/>
    <x v="18"/>
    <x v="38"/>
    <n v="3820"/>
    <x v="3"/>
    <s v="OFF-LA-10004484"/>
    <x v="1"/>
    <x v="2"/>
    <s v="Avery 476"/>
    <n v="16.52"/>
    <n v="4"/>
    <n v="0"/>
    <n v="7.5991999999999997"/>
  </r>
  <r>
    <n v="4164"/>
    <s v="CA-2012-163587"/>
    <x v="1"/>
    <x v="948"/>
    <d v="2012-03-18T00:00:00"/>
    <s v="Standard Class"/>
    <x v="212"/>
    <s v="Emily Phan"/>
    <x v="0"/>
    <s v="United States"/>
    <x v="18"/>
    <x v="38"/>
    <n v="3820"/>
    <x v="3"/>
    <s v="OFF-BI-10003091"/>
    <x v="1"/>
    <x v="8"/>
    <s v="GBC DocuBind TL200 Manual Binding Machine"/>
    <n v="671.93999999999994"/>
    <n v="3"/>
    <n v="0"/>
    <n v="315.81179999999995"/>
  </r>
  <r>
    <n v="4165"/>
    <s v="US-2014-106131"/>
    <x v="3"/>
    <x v="424"/>
    <d v="2014-01-17T00:00:00"/>
    <s v="First Class"/>
    <x v="734"/>
    <s v="Tracy Poddar"/>
    <x v="1"/>
    <s v="United States"/>
    <x v="34"/>
    <x v="22"/>
    <n v="80013"/>
    <x v="1"/>
    <s v="TEC-AC-10003027"/>
    <x v="2"/>
    <x v="11"/>
    <s v="Imation 8GB Mini TravelDrive USB 2.0 Flash Drive"/>
    <n v="169.06400000000002"/>
    <n v="7"/>
    <n v="0.2"/>
    <n v="-14.793099999999995"/>
  </r>
  <r>
    <n v="4166"/>
    <s v="US-2014-106131"/>
    <x v="3"/>
    <x v="424"/>
    <d v="2014-01-17T00:00:00"/>
    <s v="First Class"/>
    <x v="734"/>
    <s v="Tracy Poddar"/>
    <x v="1"/>
    <s v="United States"/>
    <x v="34"/>
    <x v="22"/>
    <n v="80013"/>
    <x v="1"/>
    <s v="OFF-ST-10003638"/>
    <x v="1"/>
    <x v="4"/>
    <s v="Mobile Personal File Cube"/>
    <n v="168.624"/>
    <n v="9"/>
    <n v="0.2"/>
    <n v="14.754599999999996"/>
  </r>
  <r>
    <n v="4167"/>
    <s v="CA-2012-160213"/>
    <x v="1"/>
    <x v="936"/>
    <d v="2012-03-13T00:00:00"/>
    <s v="Standard Class"/>
    <x v="255"/>
    <s v="Anthony Rawles"/>
    <x v="1"/>
    <s v="United States"/>
    <x v="85"/>
    <x v="15"/>
    <n v="11561"/>
    <x v="3"/>
    <s v="OFF-PA-10003848"/>
    <x v="1"/>
    <x v="10"/>
    <s v="Xerox 1997"/>
    <n v="19.440000000000001"/>
    <n v="3"/>
    <n v="0"/>
    <n v="9.3312000000000008"/>
  </r>
  <r>
    <n v="4168"/>
    <s v="CA-2011-157924"/>
    <x v="2"/>
    <x v="856"/>
    <d v="2011-10-13T00:00:00"/>
    <s v="First Class"/>
    <x v="66"/>
    <s v="Helen Andreada"/>
    <x v="0"/>
    <s v="United States"/>
    <x v="45"/>
    <x v="1"/>
    <n v="91104"/>
    <x v="1"/>
    <s v="OFF-ST-10002352"/>
    <x v="1"/>
    <x v="4"/>
    <s v="Iris Project Case"/>
    <n v="31.92"/>
    <n v="4"/>
    <n v="0"/>
    <n v="8.299199999999999"/>
  </r>
  <r>
    <n v="4169"/>
    <s v="CA-2011-157924"/>
    <x v="2"/>
    <x v="856"/>
    <d v="2011-10-13T00:00:00"/>
    <s v="First Class"/>
    <x v="66"/>
    <s v="Helen Andreada"/>
    <x v="0"/>
    <s v="United States"/>
    <x v="45"/>
    <x v="1"/>
    <n v="91104"/>
    <x v="1"/>
    <s v="FUR-CH-10000229"/>
    <x v="0"/>
    <x v="1"/>
    <s v="Global Enterprise Series Seating High-Back Swivel/Tilt Chairs"/>
    <n v="433.56800000000004"/>
    <n v="2"/>
    <n v="0.2"/>
    <n v="-65.035200000000046"/>
  </r>
  <r>
    <n v="4170"/>
    <s v="CA-2012-100216"/>
    <x v="1"/>
    <x v="657"/>
    <d v="2012-04-14T00:00:00"/>
    <s v="First Class"/>
    <x v="707"/>
    <s v="Heather Jas"/>
    <x v="2"/>
    <s v="United States"/>
    <x v="123"/>
    <x v="16"/>
    <n v="85204"/>
    <x v="1"/>
    <s v="OFF-PA-10000788"/>
    <x v="1"/>
    <x v="10"/>
    <s v="Xerox 210"/>
    <n v="31.104000000000006"/>
    <n v="6"/>
    <n v="0.2"/>
    <n v="10.8864"/>
  </r>
  <r>
    <n v="4171"/>
    <s v="CA-2012-100216"/>
    <x v="1"/>
    <x v="657"/>
    <d v="2012-04-14T00:00:00"/>
    <s v="First Class"/>
    <x v="707"/>
    <s v="Heather Jas"/>
    <x v="2"/>
    <s v="United States"/>
    <x v="123"/>
    <x v="16"/>
    <n v="85204"/>
    <x v="1"/>
    <s v="OFF-PA-10002968"/>
    <x v="1"/>
    <x v="10"/>
    <s v="Xerox 1973"/>
    <n v="54.816000000000003"/>
    <n v="3"/>
    <n v="0.2"/>
    <n v="17.815199999999997"/>
  </r>
  <r>
    <n v="4172"/>
    <s v="CA-2014-100601"/>
    <x v="3"/>
    <x v="673"/>
    <d v="2014-11-21T00:00:00"/>
    <s v="Standard Class"/>
    <x v="271"/>
    <s v="Jay Kimmel"/>
    <x v="0"/>
    <s v="United States"/>
    <x v="201"/>
    <x v="1"/>
    <n v="93727"/>
    <x v="1"/>
    <s v="OFF-ST-10002486"/>
    <x v="1"/>
    <x v="4"/>
    <s v="Eldon Shelf Savers Cubes and Bins"/>
    <n v="48.86"/>
    <n v="7"/>
    <n v="0"/>
    <n v="0.97719999999999807"/>
  </r>
  <r>
    <n v="4173"/>
    <s v="CA-2013-152163"/>
    <x v="0"/>
    <x v="949"/>
    <d v="2013-07-02T00:00:00"/>
    <s v="Same Day"/>
    <x v="282"/>
    <s v="Jay Fein"/>
    <x v="0"/>
    <s v="United States"/>
    <x v="29"/>
    <x v="20"/>
    <n v="29203"/>
    <x v="0"/>
    <s v="OFF-BI-10002215"/>
    <x v="1"/>
    <x v="8"/>
    <s v="Wilson Jones Hanging View Binder, White, 1&quot;"/>
    <n v="14.2"/>
    <n v="2"/>
    <n v="0"/>
    <n v="6.5319999999999991"/>
  </r>
  <r>
    <n v="4174"/>
    <s v="CA-2013-152163"/>
    <x v="0"/>
    <x v="949"/>
    <d v="2013-07-02T00:00:00"/>
    <s v="Same Day"/>
    <x v="282"/>
    <s v="Jay Fein"/>
    <x v="0"/>
    <s v="United States"/>
    <x v="29"/>
    <x v="20"/>
    <n v="29203"/>
    <x v="0"/>
    <s v="OFF-PA-10000788"/>
    <x v="1"/>
    <x v="10"/>
    <s v="Xerox 210"/>
    <n v="12.96"/>
    <n v="2"/>
    <n v="0"/>
    <n v="6.2208000000000006"/>
  </r>
  <r>
    <n v="4175"/>
    <s v="CA-2013-152163"/>
    <x v="0"/>
    <x v="949"/>
    <d v="2013-07-02T00:00:00"/>
    <s v="Same Day"/>
    <x v="282"/>
    <s v="Jay Fein"/>
    <x v="0"/>
    <s v="United States"/>
    <x v="29"/>
    <x v="20"/>
    <n v="29203"/>
    <x v="0"/>
    <s v="OFF-BI-10003364"/>
    <x v="1"/>
    <x v="8"/>
    <s v="Binding Machine Supplies"/>
    <n v="58.34"/>
    <n v="2"/>
    <n v="0"/>
    <n v="28.0032"/>
  </r>
  <r>
    <n v="4176"/>
    <s v="CA-2012-154340"/>
    <x v="1"/>
    <x v="239"/>
    <d v="2012-11-30T00:00:00"/>
    <s v="First Class"/>
    <x v="735"/>
    <s v="Eileen Kiefer"/>
    <x v="2"/>
    <s v="United States"/>
    <x v="157"/>
    <x v="1"/>
    <n v="92704"/>
    <x v="1"/>
    <s v="OFF-AR-10003582"/>
    <x v="1"/>
    <x v="6"/>
    <s v="Boston Electric Pencil Sharpener, Model 1818, Charcoal Black"/>
    <n v="56.3"/>
    <n v="2"/>
    <n v="0"/>
    <n v="15.764000000000003"/>
  </r>
  <r>
    <n v="4177"/>
    <s v="CA-2011-128846"/>
    <x v="2"/>
    <x v="884"/>
    <d v="2011-04-12T00:00:00"/>
    <s v="Standard Class"/>
    <x v="276"/>
    <s v="Roland Schwarz"/>
    <x v="1"/>
    <s v="United States"/>
    <x v="29"/>
    <x v="20"/>
    <n v="29203"/>
    <x v="0"/>
    <s v="TEC-PH-10003273"/>
    <x v="2"/>
    <x v="7"/>
    <s v="AT&amp;T TR1909W"/>
    <n v="629.94999999999993"/>
    <n v="5"/>
    <n v="0"/>
    <n v="163.78700000000003"/>
  </r>
  <r>
    <n v="4178"/>
    <s v="CA-2011-128846"/>
    <x v="2"/>
    <x v="884"/>
    <d v="2011-04-12T00:00:00"/>
    <s v="Standard Class"/>
    <x v="276"/>
    <s v="Roland Schwarz"/>
    <x v="1"/>
    <s v="United States"/>
    <x v="29"/>
    <x v="20"/>
    <n v="29203"/>
    <x v="0"/>
    <s v="OFF-PA-10000100"/>
    <x v="1"/>
    <x v="10"/>
    <s v="Xerox 1945"/>
    <n v="122.97"/>
    <n v="3"/>
    <n v="0"/>
    <n v="60.255300000000005"/>
  </r>
  <r>
    <n v="4179"/>
    <s v="CA-2013-148593"/>
    <x v="0"/>
    <x v="950"/>
    <d v="2013-06-19T00:00:00"/>
    <s v="Second Class"/>
    <x v="217"/>
    <s v="Bill Donatelli"/>
    <x v="0"/>
    <s v="United States"/>
    <x v="1"/>
    <x v="1"/>
    <n v="90045"/>
    <x v="1"/>
    <s v="OFF-PA-10001776"/>
    <x v="1"/>
    <x v="10"/>
    <s v="Wirebound Message Books, Four 2 3/4&quot; x 5&quot; Forms per Page, 600 Sets per Book"/>
    <n v="46.349999999999994"/>
    <n v="5"/>
    <n v="0"/>
    <n v="21.784499999999998"/>
  </r>
  <r>
    <n v="4180"/>
    <s v="US-2014-119039"/>
    <x v="3"/>
    <x v="904"/>
    <d v="2014-03-11T00:00:00"/>
    <s v="Standard Class"/>
    <x v="408"/>
    <s v="Ben Ferrer"/>
    <x v="2"/>
    <s v="United States"/>
    <x v="8"/>
    <x v="1"/>
    <n v="94109"/>
    <x v="1"/>
    <s v="OFF-BI-10004182"/>
    <x v="1"/>
    <x v="8"/>
    <s v="Economy Binders"/>
    <n v="14.976000000000001"/>
    <n v="9"/>
    <n v="0.2"/>
    <n v="5.4288000000000007"/>
  </r>
  <r>
    <n v="4181"/>
    <s v="CA-2014-128426"/>
    <x v="3"/>
    <x v="566"/>
    <d v="2014-10-12T00:00:00"/>
    <s v="Standard Class"/>
    <x v="300"/>
    <s v="Joe Kamberova"/>
    <x v="0"/>
    <s v="United States"/>
    <x v="12"/>
    <x v="5"/>
    <n v="77036"/>
    <x v="2"/>
    <s v="OFF-BI-10000756"/>
    <x v="1"/>
    <x v="8"/>
    <s v="Storex DuraTech Recycled Plastic Frosted Binders"/>
    <n v="4.2399999999999993"/>
    <n v="5"/>
    <n v="0.8"/>
    <n v="-6.3599999999999994"/>
  </r>
  <r>
    <n v="4182"/>
    <s v="US-2014-136868"/>
    <x v="3"/>
    <x v="833"/>
    <d v="2014-10-13T00:00:00"/>
    <s v="Standard Class"/>
    <x v="736"/>
    <s v="Cyra Reiten"/>
    <x v="2"/>
    <s v="United States"/>
    <x v="20"/>
    <x v="15"/>
    <n v="10035"/>
    <x v="3"/>
    <s v="TEC-AC-10001539"/>
    <x v="2"/>
    <x v="11"/>
    <s v="Logitech G430 Surround Sound Gaming Headset with Dolby 7.1 Technology"/>
    <n v="319.95999999999998"/>
    <n v="4"/>
    <n v="0"/>
    <n v="115.18559999999999"/>
  </r>
  <r>
    <n v="4183"/>
    <s v="US-2014-136868"/>
    <x v="3"/>
    <x v="833"/>
    <d v="2014-10-13T00:00:00"/>
    <s v="Standard Class"/>
    <x v="736"/>
    <s v="Cyra Reiten"/>
    <x v="2"/>
    <s v="United States"/>
    <x v="20"/>
    <x v="15"/>
    <n v="10035"/>
    <x v="3"/>
    <s v="OFF-PA-10002377"/>
    <x v="1"/>
    <x v="10"/>
    <s v="Adams Telephone Message Book W/Dividers/Space For Phone Numbers, 5 1/4&quot;X8 1/2&quot;, 200/Messages"/>
    <n v="17.04"/>
    <n v="3"/>
    <n v="0"/>
    <n v="7.6679999999999993"/>
  </r>
  <r>
    <n v="4184"/>
    <s v="US-2014-136868"/>
    <x v="3"/>
    <x v="833"/>
    <d v="2014-10-13T00:00:00"/>
    <s v="Standard Class"/>
    <x v="736"/>
    <s v="Cyra Reiten"/>
    <x v="2"/>
    <s v="United States"/>
    <x v="20"/>
    <x v="15"/>
    <n v="10035"/>
    <x v="3"/>
    <s v="OFF-ST-10000991"/>
    <x v="1"/>
    <x v="4"/>
    <s v="Space Solutions HD Industrial Steel Shelving."/>
    <n v="344.90999999999997"/>
    <n v="3"/>
    <n v="0"/>
    <n v="10.347300000000004"/>
  </r>
  <r>
    <n v="4185"/>
    <s v="CA-2013-143749"/>
    <x v="0"/>
    <x v="5"/>
    <d v="2013-12-08T00:00:00"/>
    <s v="First Class"/>
    <x v="636"/>
    <s v="Aleksandra Gannaway"/>
    <x v="1"/>
    <s v="United States"/>
    <x v="47"/>
    <x v="31"/>
    <n v="2038"/>
    <x v="3"/>
    <s v="FUR-BO-10002853"/>
    <x v="0"/>
    <x v="0"/>
    <s v="O'Sullivan 5-Shelf Heavy-Duty Bookcases"/>
    <n v="81.94"/>
    <n v="1"/>
    <n v="0"/>
    <n v="20.484999999999999"/>
  </r>
  <r>
    <n v="4186"/>
    <s v="CA-2013-111493"/>
    <x v="0"/>
    <x v="147"/>
    <d v="2013-10-23T00:00:00"/>
    <s v="First Class"/>
    <x v="380"/>
    <s v="Charles McCrossin"/>
    <x v="0"/>
    <s v="United States"/>
    <x v="248"/>
    <x v="39"/>
    <n v="21215"/>
    <x v="3"/>
    <s v="TEC-AC-10004510"/>
    <x v="2"/>
    <x v="11"/>
    <s v="Logitech Desktop MK120 Mouse and keyboard Combo"/>
    <n v="98.16"/>
    <n v="6"/>
    <n v="0"/>
    <n v="9.8159999999999954"/>
  </r>
  <r>
    <n v="4187"/>
    <s v="CA-2014-112536"/>
    <x v="3"/>
    <x v="796"/>
    <d v="2014-05-24T00:00:00"/>
    <s v="Standard Class"/>
    <x v="737"/>
    <s v="Susan Gilcrest"/>
    <x v="1"/>
    <s v="United States"/>
    <x v="392"/>
    <x v="5"/>
    <n v="78501"/>
    <x v="2"/>
    <s v="OFF-BI-10003712"/>
    <x v="1"/>
    <x v="8"/>
    <s v="Acco Pressboard Covers with Storage Hooks, 14 7/8&quot; x 11&quot;, Light Blue"/>
    <n v="6.8739999999999988"/>
    <n v="7"/>
    <n v="0.8"/>
    <n v="-10.654700000000002"/>
  </r>
  <r>
    <n v="4188"/>
    <s v="CA-2014-112536"/>
    <x v="3"/>
    <x v="796"/>
    <d v="2014-05-24T00:00:00"/>
    <s v="Standard Class"/>
    <x v="737"/>
    <s v="Susan Gilcrest"/>
    <x v="1"/>
    <s v="United States"/>
    <x v="392"/>
    <x v="5"/>
    <n v="78501"/>
    <x v="2"/>
    <s v="OFF-BI-10002571"/>
    <x v="1"/>
    <x v="8"/>
    <s v="Avery Framed View Binder, EZD Ring (Locking), Navy, 1 1/2&quot;"/>
    <n v="1.9959999999999996"/>
    <n v="1"/>
    <n v="0.8"/>
    <n v="-3.293400000000001"/>
  </r>
  <r>
    <n v="4189"/>
    <s v="CA-2014-112536"/>
    <x v="3"/>
    <x v="796"/>
    <d v="2014-05-24T00:00:00"/>
    <s v="Standard Class"/>
    <x v="737"/>
    <s v="Susan Gilcrest"/>
    <x v="1"/>
    <s v="United States"/>
    <x v="392"/>
    <x v="5"/>
    <n v="78501"/>
    <x v="2"/>
    <s v="OFF-ST-10004835"/>
    <x v="1"/>
    <x v="4"/>
    <s v="Plastic Stacking Crates &amp; Casters"/>
    <n v="8.9280000000000008"/>
    <n v="2"/>
    <n v="0.2"/>
    <n v="0.66959999999999997"/>
  </r>
  <r>
    <n v="4190"/>
    <s v="CA-2013-157714"/>
    <x v="0"/>
    <x v="182"/>
    <d v="2013-10-02T00:00:00"/>
    <s v="Second Class"/>
    <x v="728"/>
    <s v="Charles Sheldon"/>
    <x v="1"/>
    <s v="United States"/>
    <x v="393"/>
    <x v="23"/>
    <n v="52240"/>
    <x v="2"/>
    <s v="OFF-PA-10004022"/>
    <x v="1"/>
    <x v="10"/>
    <s v="Hammermill Color Copier Paper (28Lb. and 96 Bright)"/>
    <n v="9.99"/>
    <n v="1"/>
    <n v="0"/>
    <n v="4.4954999999999998"/>
  </r>
  <r>
    <n v="4191"/>
    <s v="CA-2014-166709"/>
    <x v="3"/>
    <x v="701"/>
    <d v="2014-11-23T00:00:00"/>
    <s v="Standard Class"/>
    <x v="332"/>
    <s v="Hunter Lopez"/>
    <x v="0"/>
    <s v="United States"/>
    <x v="46"/>
    <x v="13"/>
    <n v="19711"/>
    <x v="3"/>
    <s v="TEC-CO-10004722"/>
    <x v="2"/>
    <x v="16"/>
    <s v="Canon imageCLASS 2200 Advanced Copier"/>
    <n v="10499.97"/>
    <n v="3"/>
    <n v="0"/>
    <n v="5039.9856"/>
  </r>
  <r>
    <n v="4192"/>
    <s v="CA-2012-129392"/>
    <x v="1"/>
    <x v="951"/>
    <d v="2012-07-08T00:00:00"/>
    <s v="Same Day"/>
    <x v="661"/>
    <s v="Darrin Martin"/>
    <x v="0"/>
    <s v="United States"/>
    <x v="12"/>
    <x v="5"/>
    <n v="77070"/>
    <x v="2"/>
    <s v="OFF-PA-10004248"/>
    <x v="1"/>
    <x v="10"/>
    <s v="Xerox 1990"/>
    <n v="21.12"/>
    <n v="5"/>
    <n v="0.2"/>
    <n v="6.5999999999999988"/>
  </r>
  <r>
    <n v="4193"/>
    <s v="CA-2012-150875"/>
    <x v="1"/>
    <x v="547"/>
    <d v="2012-11-20T00:00:00"/>
    <s v="Standard Class"/>
    <x v="96"/>
    <s v="Heather Kirkland"/>
    <x v="1"/>
    <s v="United States"/>
    <x v="394"/>
    <x v="45"/>
    <n v="83704"/>
    <x v="1"/>
    <s v="FUR-TA-10000577"/>
    <x v="0"/>
    <x v="3"/>
    <s v="Bretford CR4500 Series Slim Rectangular Table"/>
    <n v="696.42"/>
    <n v="2"/>
    <n v="0"/>
    <n v="160.17660000000001"/>
  </r>
  <r>
    <n v="4194"/>
    <s v="CA-2012-150875"/>
    <x v="1"/>
    <x v="547"/>
    <d v="2012-11-20T00:00:00"/>
    <s v="Standard Class"/>
    <x v="96"/>
    <s v="Heather Kirkland"/>
    <x v="1"/>
    <s v="United States"/>
    <x v="394"/>
    <x v="45"/>
    <n v="83704"/>
    <x v="1"/>
    <s v="TEC-PH-10001254"/>
    <x v="2"/>
    <x v="7"/>
    <s v="Jabra BIZ 2300 Duo QD Duo Corded Headset"/>
    <n v="304.77600000000001"/>
    <n v="3"/>
    <n v="0.2"/>
    <n v="22.858199999999982"/>
  </r>
  <r>
    <n v="4195"/>
    <s v="CA-2012-154200"/>
    <x v="1"/>
    <x v="652"/>
    <d v="2012-06-22T00:00:00"/>
    <s v="Standard Class"/>
    <x v="696"/>
    <s v="Bruce Geld"/>
    <x v="0"/>
    <s v="United States"/>
    <x v="70"/>
    <x v="1"/>
    <n v="92105"/>
    <x v="1"/>
    <s v="OFF-AR-10001044"/>
    <x v="1"/>
    <x v="6"/>
    <s v="BOSTON Ranger #55 Pencil Sharpener, Black"/>
    <n v="51.98"/>
    <n v="2"/>
    <n v="0"/>
    <n v="15.074199999999998"/>
  </r>
  <r>
    <n v="4196"/>
    <s v="CA-2013-124233"/>
    <x v="0"/>
    <x v="143"/>
    <d v="2013-04-15T00:00:00"/>
    <s v="Standard Class"/>
    <x v="242"/>
    <s v="Clytie Kelty"/>
    <x v="0"/>
    <s v="United States"/>
    <x v="1"/>
    <x v="1"/>
    <n v="90032"/>
    <x v="1"/>
    <s v="FUR-FU-10002597"/>
    <x v="0"/>
    <x v="5"/>
    <s v="C-Line Magnetic Cubicle Keepers, Clear Polypropylene"/>
    <n v="24.700000000000003"/>
    <n v="5"/>
    <n v="0"/>
    <n v="10.374000000000001"/>
  </r>
  <r>
    <n v="4197"/>
    <s v="US-2012-134271"/>
    <x v="1"/>
    <x v="24"/>
    <d v="2012-04-23T00:00:00"/>
    <s v="Second Class"/>
    <x v="288"/>
    <s v="Roland Fjeld"/>
    <x v="0"/>
    <s v="United States"/>
    <x v="20"/>
    <x v="15"/>
    <n v="10024"/>
    <x v="3"/>
    <s v="OFF-LA-10004093"/>
    <x v="1"/>
    <x v="2"/>
    <s v="Avery 486"/>
    <n v="21.93"/>
    <n v="3"/>
    <n v="0"/>
    <n v="10.307099999999998"/>
  </r>
  <r>
    <n v="4198"/>
    <s v="US-2013-161683"/>
    <x v="0"/>
    <x v="275"/>
    <d v="2013-12-09T00:00:00"/>
    <s v="Standard Class"/>
    <x v="170"/>
    <s v="Caroline Jumper"/>
    <x v="0"/>
    <s v="United States"/>
    <x v="10"/>
    <x v="9"/>
    <n v="19134"/>
    <x v="3"/>
    <s v="OFF-AP-10000179"/>
    <x v="1"/>
    <x v="9"/>
    <s v="Honeywell Enviracaire Portable HEPA Air Cleaner for up to 10 x 16 Room"/>
    <n v="394.81600000000003"/>
    <n v="4"/>
    <n v="0.2"/>
    <n v="93.768799999999999"/>
  </r>
  <r>
    <n v="4199"/>
    <s v="US-2013-161683"/>
    <x v="0"/>
    <x v="275"/>
    <d v="2013-12-09T00:00:00"/>
    <s v="Standard Class"/>
    <x v="170"/>
    <s v="Caroline Jumper"/>
    <x v="0"/>
    <s v="United States"/>
    <x v="10"/>
    <x v="9"/>
    <n v="19134"/>
    <x v="3"/>
    <s v="OFF-BI-10001072"/>
    <x v="1"/>
    <x v="8"/>
    <s v="GBC Clear Cover, 8-1/2 x 11, unpunched, 25 covers per pack"/>
    <n v="18.192000000000004"/>
    <n v="4"/>
    <n v="0.7"/>
    <n v="-14.553600000000003"/>
  </r>
  <r>
    <n v="4200"/>
    <s v="CA-2012-143105"/>
    <x v="1"/>
    <x v="895"/>
    <d v="2012-12-10T00:00:00"/>
    <s v="Same Day"/>
    <x v="15"/>
    <s v="Matt Abelman"/>
    <x v="2"/>
    <s v="United States"/>
    <x v="20"/>
    <x v="15"/>
    <n v="10024"/>
    <x v="3"/>
    <s v="OFF-LA-10004093"/>
    <x v="1"/>
    <x v="2"/>
    <s v="Avery 486"/>
    <n v="7.31"/>
    <n v="1"/>
    <n v="0"/>
    <n v="3.4356999999999998"/>
  </r>
  <r>
    <n v="4201"/>
    <s v="CA-2012-143105"/>
    <x v="1"/>
    <x v="895"/>
    <d v="2012-12-10T00:00:00"/>
    <s v="Same Day"/>
    <x v="15"/>
    <s v="Matt Abelman"/>
    <x v="2"/>
    <s v="United States"/>
    <x v="20"/>
    <x v="15"/>
    <n v="10024"/>
    <x v="3"/>
    <s v="TEC-CO-10002095"/>
    <x v="2"/>
    <x v="16"/>
    <s v="Hewlett Packard 610 Color Digital Copier / Printer"/>
    <n v="799.98400000000004"/>
    <n v="2"/>
    <n v="0.2"/>
    <n v="249.99499999999998"/>
  </r>
  <r>
    <n v="4202"/>
    <s v="CA-2012-143105"/>
    <x v="1"/>
    <x v="895"/>
    <d v="2012-12-10T00:00:00"/>
    <s v="Same Day"/>
    <x v="15"/>
    <s v="Matt Abelman"/>
    <x v="2"/>
    <s v="United States"/>
    <x v="20"/>
    <x v="15"/>
    <n v="10024"/>
    <x v="3"/>
    <s v="OFF-PA-10002713"/>
    <x v="1"/>
    <x v="10"/>
    <s v="Adams Phone Message Book, 200 Message Capacity, 8 1/16” x 11”"/>
    <n v="41.28"/>
    <n v="6"/>
    <n v="0"/>
    <n v="18.988799999999998"/>
  </r>
  <r>
    <n v="4203"/>
    <s v="CA-2012-143105"/>
    <x v="1"/>
    <x v="895"/>
    <d v="2012-12-10T00:00:00"/>
    <s v="Same Day"/>
    <x v="15"/>
    <s v="Matt Abelman"/>
    <x v="2"/>
    <s v="United States"/>
    <x v="20"/>
    <x v="15"/>
    <n v="10024"/>
    <x v="3"/>
    <s v="OFF-PA-10002254"/>
    <x v="1"/>
    <x v="10"/>
    <s v="Xerox 1883"/>
    <n v="184.66"/>
    <n v="7"/>
    <n v="0"/>
    <n v="84.943599999999989"/>
  </r>
  <r>
    <n v="4204"/>
    <s v="CA-2011-145387"/>
    <x v="2"/>
    <x v="656"/>
    <d v="2011-11-02T00:00:00"/>
    <s v="Second Class"/>
    <x v="562"/>
    <s v="Anne McFarland"/>
    <x v="0"/>
    <s v="United States"/>
    <x v="395"/>
    <x v="34"/>
    <n v="2920"/>
    <x v="3"/>
    <s v="OFF-AR-10001683"/>
    <x v="1"/>
    <x v="6"/>
    <s v="Lumber Crayons"/>
    <n v="49.25"/>
    <n v="5"/>
    <n v="0"/>
    <n v="18.715000000000003"/>
  </r>
  <r>
    <n v="4205"/>
    <s v="CA-2011-145387"/>
    <x v="2"/>
    <x v="656"/>
    <d v="2011-11-02T00:00:00"/>
    <s v="Second Class"/>
    <x v="562"/>
    <s v="Anne McFarland"/>
    <x v="0"/>
    <s v="United States"/>
    <x v="395"/>
    <x v="34"/>
    <n v="2920"/>
    <x v="3"/>
    <s v="OFF-PA-10002195"/>
    <x v="1"/>
    <x v="10"/>
    <s v="RSVP Cards &amp; Envelopes, Blank White, 8-1/2&quot; X 11&quot;, 24 Cards/25 Envelopes/Set"/>
    <n v="10.16"/>
    <n v="2"/>
    <n v="0"/>
    <n v="4.7751999999999999"/>
  </r>
  <r>
    <n v="4206"/>
    <s v="CA-2011-145387"/>
    <x v="2"/>
    <x v="656"/>
    <d v="2011-11-02T00:00:00"/>
    <s v="Second Class"/>
    <x v="562"/>
    <s v="Anne McFarland"/>
    <x v="0"/>
    <s v="United States"/>
    <x v="395"/>
    <x v="34"/>
    <n v="2920"/>
    <x v="3"/>
    <s v="FUR-FU-10002364"/>
    <x v="0"/>
    <x v="5"/>
    <s v="Eldon Expressions Wood Desk Accessories, Oak"/>
    <n v="14.76"/>
    <n v="2"/>
    <n v="0"/>
    <n v="4.2803999999999984"/>
  </r>
  <r>
    <n v="4207"/>
    <s v="CA-2011-145387"/>
    <x v="2"/>
    <x v="656"/>
    <d v="2011-11-02T00:00:00"/>
    <s v="Second Class"/>
    <x v="562"/>
    <s v="Anne McFarland"/>
    <x v="0"/>
    <s v="United States"/>
    <x v="395"/>
    <x v="34"/>
    <n v="2920"/>
    <x v="3"/>
    <s v="OFF-BI-10004001"/>
    <x v="1"/>
    <x v="8"/>
    <s v="GBC Recycled VeloBinder Covers"/>
    <n v="34.08"/>
    <n v="2"/>
    <n v="0"/>
    <n v="15.676799999999997"/>
  </r>
  <r>
    <n v="4208"/>
    <s v="CA-2011-145387"/>
    <x v="2"/>
    <x v="656"/>
    <d v="2011-11-02T00:00:00"/>
    <s v="Second Class"/>
    <x v="562"/>
    <s v="Anne McFarland"/>
    <x v="0"/>
    <s v="United States"/>
    <x v="395"/>
    <x v="34"/>
    <n v="2920"/>
    <x v="3"/>
    <s v="FUR-FU-10000023"/>
    <x v="0"/>
    <x v="5"/>
    <s v="Eldon Wave Desk Accessories"/>
    <n v="17.669999999999998"/>
    <n v="3"/>
    <n v="0"/>
    <n v="7.7748000000000008"/>
  </r>
  <r>
    <n v="4209"/>
    <s v="CA-2011-145387"/>
    <x v="2"/>
    <x v="656"/>
    <d v="2011-11-02T00:00:00"/>
    <s v="Second Class"/>
    <x v="562"/>
    <s v="Anne McFarland"/>
    <x v="0"/>
    <s v="United States"/>
    <x v="395"/>
    <x v="34"/>
    <n v="2920"/>
    <x v="3"/>
    <s v="FUR-CH-10002320"/>
    <x v="0"/>
    <x v="1"/>
    <s v="Hon Pagoda Stacking Chairs"/>
    <n v="1604.9"/>
    <n v="5"/>
    <n v="0"/>
    <n v="481.46999999999991"/>
  </r>
  <r>
    <n v="4210"/>
    <s v="CA-2011-145387"/>
    <x v="2"/>
    <x v="656"/>
    <d v="2011-11-02T00:00:00"/>
    <s v="Second Class"/>
    <x v="562"/>
    <s v="Anne McFarland"/>
    <x v="0"/>
    <s v="United States"/>
    <x v="395"/>
    <x v="34"/>
    <n v="2920"/>
    <x v="3"/>
    <s v="FUR-TA-10003238"/>
    <x v="0"/>
    <x v="3"/>
    <s v="Chromcraft Bull-Nose Wood 48&quot; x 96&quot; Rectangular Conference Tables"/>
    <n v="385.68599999999998"/>
    <n v="1"/>
    <n v="0.3"/>
    <n v="-60.607800000000026"/>
  </r>
  <r>
    <n v="4211"/>
    <s v="CA-2014-109715"/>
    <x v="3"/>
    <x v="34"/>
    <d v="2014-12-15T00:00:00"/>
    <s v="Standard Class"/>
    <x v="738"/>
    <s v="Angele Hood"/>
    <x v="0"/>
    <s v="United States"/>
    <x v="22"/>
    <x v="10"/>
    <n v="60623"/>
    <x v="2"/>
    <s v="OFF-PA-10004965"/>
    <x v="1"/>
    <x v="10"/>
    <s v="Xerox 1921"/>
    <n v="15.984000000000002"/>
    <n v="2"/>
    <n v="0.2"/>
    <n v="4.9949999999999992"/>
  </r>
  <r>
    <n v="4212"/>
    <s v="CA-2011-166457"/>
    <x v="2"/>
    <x v="952"/>
    <d v="2011-05-09T00:00:00"/>
    <s v="Second Class"/>
    <x v="724"/>
    <s v="Peter Fuller"/>
    <x v="0"/>
    <s v="United States"/>
    <x v="102"/>
    <x v="0"/>
    <n v="40475"/>
    <x v="0"/>
    <s v="OFF-PA-10003016"/>
    <x v="1"/>
    <x v="10"/>
    <s v="Adams &quot;While You Were Out&quot; Message Pads"/>
    <n v="9.42"/>
    <n v="3"/>
    <n v="0"/>
    <n v="4.238999999999999"/>
  </r>
  <r>
    <n v="4213"/>
    <s v="CA-2011-166457"/>
    <x v="2"/>
    <x v="952"/>
    <d v="2011-05-09T00:00:00"/>
    <s v="Second Class"/>
    <x v="724"/>
    <s v="Peter Fuller"/>
    <x v="0"/>
    <s v="United States"/>
    <x v="102"/>
    <x v="0"/>
    <n v="40475"/>
    <x v="0"/>
    <s v="OFF-AR-10003651"/>
    <x v="1"/>
    <x v="6"/>
    <s v="Newell 350"/>
    <n v="6.56"/>
    <n v="2"/>
    <n v="0"/>
    <n v="1.9023999999999992"/>
  </r>
  <r>
    <n v="4214"/>
    <s v="CA-2011-166457"/>
    <x v="2"/>
    <x v="952"/>
    <d v="2011-05-09T00:00:00"/>
    <s v="Second Class"/>
    <x v="724"/>
    <s v="Peter Fuller"/>
    <x v="0"/>
    <s v="United States"/>
    <x v="102"/>
    <x v="0"/>
    <n v="40475"/>
    <x v="0"/>
    <s v="OFF-PA-10001363"/>
    <x v="1"/>
    <x v="10"/>
    <s v="Xerox 1933"/>
    <n v="24.56"/>
    <n v="2"/>
    <n v="0"/>
    <n v="11.543199999999999"/>
  </r>
  <r>
    <n v="4215"/>
    <s v="CA-2013-164637"/>
    <x v="0"/>
    <x v="758"/>
    <d v="2013-03-09T00:00:00"/>
    <s v="Standard Class"/>
    <x v="502"/>
    <s v="Rick Duston"/>
    <x v="0"/>
    <s v="United States"/>
    <x v="313"/>
    <x v="14"/>
    <n v="46544"/>
    <x v="2"/>
    <s v="OFF-BI-10003876"/>
    <x v="1"/>
    <x v="8"/>
    <s v="Green Canvas Binder for 8-1/2&quot; x 14&quot; Sheets"/>
    <n v="128.39999999999998"/>
    <n v="3"/>
    <n v="0"/>
    <n v="64.199999999999989"/>
  </r>
  <r>
    <n v="4216"/>
    <s v="CA-2011-103590"/>
    <x v="2"/>
    <x v="953"/>
    <d v="2011-12-04T00:00:00"/>
    <s v="Standard Class"/>
    <x v="145"/>
    <s v="Jeremy Lonsdale"/>
    <x v="0"/>
    <s v="United States"/>
    <x v="145"/>
    <x v="15"/>
    <n v="10550"/>
    <x v="3"/>
    <s v="OFF-EN-10004007"/>
    <x v="1"/>
    <x v="12"/>
    <s v="Park Ridge Embossed Executive Business Envelopes"/>
    <n v="62.28"/>
    <n v="4"/>
    <n v="0"/>
    <n v="29.271599999999999"/>
  </r>
  <r>
    <n v="4217"/>
    <s v="CA-2012-111234"/>
    <x v="1"/>
    <x v="954"/>
    <d v="2012-02-22T00:00:00"/>
    <s v="Standard Class"/>
    <x v="448"/>
    <s v="Ann Blume"/>
    <x v="1"/>
    <s v="United States"/>
    <x v="1"/>
    <x v="1"/>
    <n v="90004"/>
    <x v="1"/>
    <s v="OFF-LA-10002271"/>
    <x v="1"/>
    <x v="2"/>
    <s v="Smead Alpha-Z Color-Coded Second Alphabetical Labels and Starter Set"/>
    <n v="9.24"/>
    <n v="3"/>
    <n v="0"/>
    <n v="4.4352"/>
  </r>
  <r>
    <n v="4218"/>
    <s v="CA-2014-149881"/>
    <x v="3"/>
    <x v="719"/>
    <d v="2014-04-04T00:00:00"/>
    <s v="First Class"/>
    <x v="714"/>
    <s v="Nick Crebassa"/>
    <x v="1"/>
    <s v="United States"/>
    <x v="8"/>
    <x v="1"/>
    <n v="94110"/>
    <x v="1"/>
    <s v="FUR-BO-10003894"/>
    <x v="0"/>
    <x v="0"/>
    <s v="Safco Value Mate Steel Bookcase, Baked Enamel Finish on Steel, Black"/>
    <n v="482.66399999999999"/>
    <n v="8"/>
    <n v="0.15"/>
    <n v="85.175999999999974"/>
  </r>
  <r>
    <n v="4219"/>
    <s v="CA-2014-149881"/>
    <x v="3"/>
    <x v="719"/>
    <d v="2014-04-04T00:00:00"/>
    <s v="First Class"/>
    <x v="714"/>
    <s v="Nick Crebassa"/>
    <x v="1"/>
    <s v="United States"/>
    <x v="8"/>
    <x v="1"/>
    <n v="94110"/>
    <x v="1"/>
    <s v="TEC-MA-10000418"/>
    <x v="2"/>
    <x v="15"/>
    <s v="Cubify CubeX 3D Printer Double Head Print"/>
    <n v="4799.9839999999995"/>
    <n v="2"/>
    <n v="0.2"/>
    <n v="359.99879999999962"/>
  </r>
  <r>
    <n v="4220"/>
    <s v="CA-2014-134565"/>
    <x v="3"/>
    <x v="532"/>
    <d v="2014-06-14T00:00:00"/>
    <s v="Second Class"/>
    <x v="483"/>
    <s v="Tom Boeckenhauer"/>
    <x v="0"/>
    <s v="United States"/>
    <x v="4"/>
    <x v="4"/>
    <n v="98103"/>
    <x v="1"/>
    <s v="OFF-PA-10004243"/>
    <x v="1"/>
    <x v="10"/>
    <s v="Xerox 1939"/>
    <n v="37.94"/>
    <n v="2"/>
    <n v="0"/>
    <n v="18.211199999999998"/>
  </r>
  <r>
    <n v="4221"/>
    <s v="CA-2014-134565"/>
    <x v="3"/>
    <x v="532"/>
    <d v="2014-06-14T00:00:00"/>
    <s v="Second Class"/>
    <x v="483"/>
    <s v="Tom Boeckenhauer"/>
    <x v="0"/>
    <s v="United States"/>
    <x v="4"/>
    <x v="4"/>
    <n v="98103"/>
    <x v="1"/>
    <s v="OFF-BI-10001759"/>
    <x v="1"/>
    <x v="8"/>
    <s v="Acco Pressboard Covers with Storage Hooks, 14 7/8&quot; x 11&quot;, Dark Blue"/>
    <n v="18.288"/>
    <n v="6"/>
    <n v="0.2"/>
    <n v="6.6293999999999995"/>
  </r>
  <r>
    <n v="4222"/>
    <s v="CA-2014-134565"/>
    <x v="3"/>
    <x v="532"/>
    <d v="2014-06-14T00:00:00"/>
    <s v="Second Class"/>
    <x v="483"/>
    <s v="Tom Boeckenhauer"/>
    <x v="0"/>
    <s v="United States"/>
    <x v="4"/>
    <x v="4"/>
    <n v="98103"/>
    <x v="1"/>
    <s v="TEC-MA-10001570"/>
    <x v="2"/>
    <x v="15"/>
    <s v="Cisco Desktop Collaboration Experience DX650 IP Video Phone"/>
    <n v="385.80000000000007"/>
    <n v="5"/>
    <n v="0.2"/>
    <n v="130.20749999999998"/>
  </r>
  <r>
    <n v="4223"/>
    <s v="CA-2014-134565"/>
    <x v="3"/>
    <x v="532"/>
    <d v="2014-06-14T00:00:00"/>
    <s v="Second Class"/>
    <x v="483"/>
    <s v="Tom Boeckenhauer"/>
    <x v="0"/>
    <s v="United States"/>
    <x v="4"/>
    <x v="4"/>
    <n v="98103"/>
    <x v="1"/>
    <s v="OFF-ST-10004804"/>
    <x v="1"/>
    <x v="4"/>
    <s v="Belkin 19&quot; Vented Equipment Shelf, Black"/>
    <n v="102.96"/>
    <n v="2"/>
    <n v="0"/>
    <n v="1.0296000000000021"/>
  </r>
  <r>
    <n v="4224"/>
    <s v="CA-2014-134565"/>
    <x v="3"/>
    <x v="532"/>
    <d v="2014-06-14T00:00:00"/>
    <s v="Second Class"/>
    <x v="483"/>
    <s v="Tom Boeckenhauer"/>
    <x v="0"/>
    <s v="United States"/>
    <x v="4"/>
    <x v="4"/>
    <n v="98103"/>
    <x v="1"/>
    <s v="FUR-BO-10001519"/>
    <x v="0"/>
    <x v="0"/>
    <s v="O'Sullivan 3-Shelf Heavy-Duty Bookcases"/>
    <n v="174.42000000000002"/>
    <n v="3"/>
    <n v="0"/>
    <n v="41.860800000000005"/>
  </r>
  <r>
    <n v="4225"/>
    <s v="CA-2013-108644"/>
    <x v="0"/>
    <x v="955"/>
    <d v="2013-10-04T00:00:00"/>
    <s v="First Class"/>
    <x v="695"/>
    <s v="Sarah Jordon"/>
    <x v="0"/>
    <s v="United States"/>
    <x v="94"/>
    <x v="10"/>
    <n v="62301"/>
    <x v="2"/>
    <s v="OFF-BI-10000343"/>
    <x v="1"/>
    <x v="8"/>
    <s v="Pressboard Covers with Storage Hooks, 9 1/2&quot; x 11&quot;, Light Blue"/>
    <n v="1.9639999999999995"/>
    <n v="2"/>
    <n v="0.8"/>
    <n v="-3.2406000000000006"/>
  </r>
  <r>
    <n v="4226"/>
    <s v="US-2011-102631"/>
    <x v="2"/>
    <x v="736"/>
    <d v="2011-12-17T00:00:00"/>
    <s v="Standard Class"/>
    <x v="225"/>
    <s v="Ellis Ballard"/>
    <x v="1"/>
    <s v="United States"/>
    <x v="22"/>
    <x v="10"/>
    <n v="60623"/>
    <x v="2"/>
    <s v="FUR-FU-10003930"/>
    <x v="0"/>
    <x v="5"/>
    <s v="Howard Miller 12-3/4 Diameter Accuwave DS  Wall Clock"/>
    <n v="94.427999999999997"/>
    <n v="3"/>
    <n v="0.6"/>
    <n v="-42.492599999999982"/>
  </r>
  <r>
    <n v="4227"/>
    <s v="CA-2014-120327"/>
    <x v="3"/>
    <x v="343"/>
    <d v="2014-11-17T00:00:00"/>
    <s v="Standard Class"/>
    <x v="576"/>
    <s v="William Brown"/>
    <x v="0"/>
    <s v="United States"/>
    <x v="37"/>
    <x v="23"/>
    <n v="50322"/>
    <x v="2"/>
    <s v="OFF-FA-10004854"/>
    <x v="1"/>
    <x v="13"/>
    <s v="Vinyl Coated Wire Paper Clips in Organizer Box, 800/Box"/>
    <n v="45.92"/>
    <n v="4"/>
    <n v="0"/>
    <n v="21.5824"/>
  </r>
  <r>
    <n v="4228"/>
    <s v="CA-2012-154970"/>
    <x v="1"/>
    <x v="956"/>
    <d v="2012-01-10T00:00:00"/>
    <s v="Standard Class"/>
    <x v="256"/>
    <s v="Steven Roelle"/>
    <x v="2"/>
    <s v="United States"/>
    <x v="4"/>
    <x v="4"/>
    <n v="98103"/>
    <x v="1"/>
    <s v="FUR-CH-10003396"/>
    <x v="0"/>
    <x v="1"/>
    <s v="Global Deluxe Steno Chair"/>
    <n v="61.584000000000003"/>
    <n v="1"/>
    <n v="0.2"/>
    <n v="-6.9282000000000039"/>
  </r>
  <r>
    <n v="4229"/>
    <s v="CA-2013-113803"/>
    <x v="0"/>
    <x v="830"/>
    <d v="2013-03-27T00:00:00"/>
    <s v="First Class"/>
    <x v="500"/>
    <s v="Vivek Grady"/>
    <x v="1"/>
    <s v="United States"/>
    <x v="102"/>
    <x v="14"/>
    <n v="47374"/>
    <x v="2"/>
    <s v="OFF-PA-10001994"/>
    <x v="1"/>
    <x v="10"/>
    <s v="Ink Jet Note and Greeting Cards, 8-1/2&quot; x 5-1/2&quot; Card Size"/>
    <n v="22.48"/>
    <n v="1"/>
    <n v="0"/>
    <n v="10.3408"/>
  </r>
  <r>
    <n v="4230"/>
    <s v="CA-2014-100223"/>
    <x v="3"/>
    <x v="957"/>
    <d v="2014-07-11T00:00:00"/>
    <s v="Standard Class"/>
    <x v="322"/>
    <s v="Linda Southworth"/>
    <x v="1"/>
    <s v="United States"/>
    <x v="61"/>
    <x v="5"/>
    <n v="75220"/>
    <x v="2"/>
    <s v="FUR-FU-10003601"/>
    <x v="0"/>
    <x v="5"/>
    <s v="Deflect-o RollaMat Studded, Beveled Mat for Medium Pile Carpeting"/>
    <n v="332.02800000000002"/>
    <n v="9"/>
    <n v="0.6"/>
    <n v="-348.62940000000003"/>
  </r>
  <r>
    <n v="4231"/>
    <s v="CA-2014-100223"/>
    <x v="3"/>
    <x v="957"/>
    <d v="2014-07-11T00:00:00"/>
    <s v="Standard Class"/>
    <x v="322"/>
    <s v="Linda Southworth"/>
    <x v="1"/>
    <s v="United States"/>
    <x v="61"/>
    <x v="5"/>
    <n v="75220"/>
    <x v="2"/>
    <s v="OFF-BI-10003429"/>
    <x v="1"/>
    <x v="8"/>
    <s v="Cardinal HOLDit! Binder Insert Strips,Extra Strips"/>
    <n v="11.393999999999998"/>
    <n v="9"/>
    <n v="0.8"/>
    <n v="-17.660699999999999"/>
  </r>
  <r>
    <n v="4232"/>
    <s v="CA-2014-100223"/>
    <x v="3"/>
    <x v="957"/>
    <d v="2014-07-11T00:00:00"/>
    <s v="Standard Class"/>
    <x v="322"/>
    <s v="Linda Southworth"/>
    <x v="1"/>
    <s v="United States"/>
    <x v="61"/>
    <x v="5"/>
    <n v="75220"/>
    <x v="2"/>
    <s v="OFF-PA-10000232"/>
    <x v="1"/>
    <x v="10"/>
    <s v="Xerox 1975"/>
    <n v="15.552000000000003"/>
    <n v="3"/>
    <n v="0.2"/>
    <n v="5.6375999999999999"/>
  </r>
  <r>
    <n v="4233"/>
    <s v="CA-2014-100223"/>
    <x v="3"/>
    <x v="957"/>
    <d v="2014-07-11T00:00:00"/>
    <s v="Standard Class"/>
    <x v="322"/>
    <s v="Linda Southworth"/>
    <x v="1"/>
    <s v="United States"/>
    <x v="61"/>
    <x v="5"/>
    <n v="75220"/>
    <x v="2"/>
    <s v="OFF-PA-10002195"/>
    <x v="1"/>
    <x v="10"/>
    <s v="Xerox 1966"/>
    <n v="31.104000000000006"/>
    <n v="6"/>
    <n v="0.2"/>
    <n v="11.2752"/>
  </r>
  <r>
    <n v="4234"/>
    <s v="CA-2014-100223"/>
    <x v="3"/>
    <x v="957"/>
    <d v="2014-07-11T00:00:00"/>
    <s v="Standard Class"/>
    <x v="322"/>
    <s v="Linda Southworth"/>
    <x v="1"/>
    <s v="United States"/>
    <x v="61"/>
    <x v="5"/>
    <n v="75220"/>
    <x v="2"/>
    <s v="OFF-BI-10004492"/>
    <x v="1"/>
    <x v="8"/>
    <s v="Tuf-Vin Binders"/>
    <n v="6.3159999999999981"/>
    <n v="1"/>
    <n v="0.8"/>
    <n v="-10.421400000000002"/>
  </r>
  <r>
    <n v="4235"/>
    <s v="CA-2011-168823"/>
    <x v="2"/>
    <x v="158"/>
    <d v="2011-09-24T00:00:00"/>
    <s v="First Class"/>
    <x v="15"/>
    <s v="Matt Abelman"/>
    <x v="2"/>
    <s v="United States"/>
    <x v="10"/>
    <x v="9"/>
    <n v="19143"/>
    <x v="3"/>
    <s v="OFF-PA-10004000"/>
    <x v="1"/>
    <x v="10"/>
    <s v="While You Were Out Pads, 50 per Pad, 4 x 5 1/4, Green Cycle"/>
    <n v="11.352000000000002"/>
    <n v="3"/>
    <n v="0.2"/>
    <n v="4.1151"/>
  </r>
  <r>
    <n v="4236"/>
    <s v="CA-2011-168823"/>
    <x v="2"/>
    <x v="158"/>
    <d v="2011-09-24T00:00:00"/>
    <s v="First Class"/>
    <x v="15"/>
    <s v="Matt Abelman"/>
    <x v="2"/>
    <s v="United States"/>
    <x v="10"/>
    <x v="9"/>
    <n v="19143"/>
    <x v="3"/>
    <s v="OFF-LA-10004425"/>
    <x v="1"/>
    <x v="2"/>
    <s v="Staples"/>
    <n v="20.808000000000003"/>
    <n v="9"/>
    <n v="0.2"/>
    <n v="7.0226999999999995"/>
  </r>
  <r>
    <n v="4237"/>
    <s v="CA-2013-162404"/>
    <x v="0"/>
    <x v="310"/>
    <d v="2013-07-28T00:00:00"/>
    <s v="Standard Class"/>
    <x v="739"/>
    <s v="Neil Französisch"/>
    <x v="2"/>
    <s v="United States"/>
    <x v="179"/>
    <x v="10"/>
    <n v="61107"/>
    <x v="2"/>
    <s v="OFF-BI-10000948"/>
    <x v="1"/>
    <x v="8"/>
    <s v="GBC Laser Imprintable Binding System Covers, Desert Sand"/>
    <n v="11.415999999999997"/>
    <n v="4"/>
    <n v="0.8"/>
    <n v="-18.836400000000005"/>
  </r>
  <r>
    <n v="4238"/>
    <s v="CA-2014-104024"/>
    <x v="3"/>
    <x v="635"/>
    <d v="2014-09-04T00:00:00"/>
    <s v="Second Class"/>
    <x v="550"/>
    <s v="Michael Dominguez"/>
    <x v="1"/>
    <s v="United States"/>
    <x v="10"/>
    <x v="9"/>
    <n v="19134"/>
    <x v="3"/>
    <s v="OFF-AR-10001972"/>
    <x v="1"/>
    <x v="6"/>
    <s v="Newell 323"/>
    <n v="9.4080000000000013"/>
    <n v="7"/>
    <n v="0.2"/>
    <n v="0.70560000000000045"/>
  </r>
  <r>
    <n v="4239"/>
    <s v="CA-2014-147144"/>
    <x v="3"/>
    <x v="606"/>
    <d v="2014-03-29T00:00:00"/>
    <s v="First Class"/>
    <x v="595"/>
    <s v="Maria Zettner"/>
    <x v="2"/>
    <s v="United States"/>
    <x v="4"/>
    <x v="4"/>
    <n v="98105"/>
    <x v="1"/>
    <s v="OFF-AR-10004587"/>
    <x v="1"/>
    <x v="6"/>
    <s v="Boston 1827 Commercial Additional Cutter, Drive Gear &amp; Gear Rack for 1606"/>
    <n v="19.829999999999998"/>
    <n v="1"/>
    <n v="0"/>
    <n v="5.9489999999999981"/>
  </r>
  <r>
    <n v="4240"/>
    <s v="CA-2014-158673"/>
    <x v="3"/>
    <x v="614"/>
    <d v="2015-01-05T00:00:00"/>
    <s v="Standard Class"/>
    <x v="33"/>
    <s v="Ken Brennan"/>
    <x v="1"/>
    <s v="United States"/>
    <x v="354"/>
    <x v="12"/>
    <n v="49505"/>
    <x v="2"/>
    <s v="OFF-PA-10000994"/>
    <x v="1"/>
    <x v="10"/>
    <s v="Xerox 1915"/>
    <n v="209.7"/>
    <n v="2"/>
    <n v="0"/>
    <n v="100.65599999999999"/>
  </r>
  <r>
    <n v="4241"/>
    <s v="CA-2011-133704"/>
    <x v="2"/>
    <x v="59"/>
    <d v="2011-09-26T00:00:00"/>
    <s v="Standard Class"/>
    <x v="671"/>
    <s v="Michelle Arnett"/>
    <x v="2"/>
    <s v="United States"/>
    <x v="1"/>
    <x v="1"/>
    <n v="90004"/>
    <x v="1"/>
    <s v="OFF-AP-10001366"/>
    <x v="1"/>
    <x v="9"/>
    <s v="Staples"/>
    <n v="43.92"/>
    <n v="4"/>
    <n v="0"/>
    <n v="11.858400000000003"/>
  </r>
  <r>
    <n v="4242"/>
    <s v="CA-2011-133704"/>
    <x v="2"/>
    <x v="59"/>
    <d v="2011-09-26T00:00:00"/>
    <s v="Standard Class"/>
    <x v="671"/>
    <s v="Michelle Arnett"/>
    <x v="2"/>
    <s v="United States"/>
    <x v="1"/>
    <x v="1"/>
    <n v="90004"/>
    <x v="1"/>
    <s v="OFF-BI-10001636"/>
    <x v="1"/>
    <x v="8"/>
    <s v="Ibico Plastic and Wire Spiral Binding Combs"/>
    <n v="20.231999999999999"/>
    <n v="3"/>
    <n v="0.2"/>
    <n v="6.5753999999999984"/>
  </r>
  <r>
    <n v="4243"/>
    <s v="CA-2013-159142"/>
    <x v="0"/>
    <x v="958"/>
    <d v="2013-04-06T00:00:00"/>
    <s v="First Class"/>
    <x v="467"/>
    <s v="Maria Etezadi"/>
    <x v="2"/>
    <s v="United States"/>
    <x v="24"/>
    <x v="17"/>
    <n v="22153"/>
    <x v="0"/>
    <s v="TEC-PH-10001448"/>
    <x v="2"/>
    <x v="7"/>
    <s v="Anker Astro 15000mAh USB Portable Charger"/>
    <n v="149.97"/>
    <n v="3"/>
    <n v="0"/>
    <n v="5.9987999999999815"/>
  </r>
  <r>
    <n v="4244"/>
    <s v="CA-2013-159142"/>
    <x v="0"/>
    <x v="958"/>
    <d v="2013-04-06T00:00:00"/>
    <s v="First Class"/>
    <x v="467"/>
    <s v="Maria Etezadi"/>
    <x v="2"/>
    <s v="United States"/>
    <x v="24"/>
    <x v="17"/>
    <n v="22153"/>
    <x v="0"/>
    <s v="OFF-PA-10001776"/>
    <x v="1"/>
    <x v="10"/>
    <s v="Wirebound Message Books, Four 2 3/4&quot; x 5&quot; Forms per Page, 600 Sets per Book"/>
    <n v="27.81"/>
    <n v="3"/>
    <n v="0"/>
    <n v="13.070699999999999"/>
  </r>
  <r>
    <n v="4245"/>
    <s v="CA-2011-138436"/>
    <x v="2"/>
    <x v="959"/>
    <d v="2011-03-30T00:00:00"/>
    <s v="Standard Class"/>
    <x v="63"/>
    <s v="Jonathan Doherty"/>
    <x v="1"/>
    <s v="United States"/>
    <x v="1"/>
    <x v="1"/>
    <n v="90036"/>
    <x v="1"/>
    <s v="TEC-AC-10002323"/>
    <x v="2"/>
    <x v="11"/>
    <s v="SanDisk Ultra 32 GB MicroSDHC Class 10 Memory Card"/>
    <n v="66.300000000000011"/>
    <n v="3"/>
    <n v="0"/>
    <n v="8.6190000000000033"/>
  </r>
  <r>
    <n v="4246"/>
    <s v="CA-2014-117702"/>
    <x v="3"/>
    <x v="354"/>
    <d v="2014-12-05T00:00:00"/>
    <s v="Standard Class"/>
    <x v="60"/>
    <s v="Lindsay Shagiari"/>
    <x v="2"/>
    <s v="United States"/>
    <x v="248"/>
    <x v="39"/>
    <n v="21215"/>
    <x v="3"/>
    <s v="OFF-AR-10004582"/>
    <x v="1"/>
    <x v="6"/>
    <s v="BIC Brite Liner Grip Highlighters"/>
    <n v="1.64"/>
    <n v="1"/>
    <n v="0"/>
    <n v="0.73799999999999988"/>
  </r>
  <r>
    <n v="4247"/>
    <s v="CA-2014-117702"/>
    <x v="3"/>
    <x v="354"/>
    <d v="2014-12-05T00:00:00"/>
    <s v="Standard Class"/>
    <x v="60"/>
    <s v="Lindsay Shagiari"/>
    <x v="2"/>
    <s v="United States"/>
    <x v="248"/>
    <x v="39"/>
    <n v="21215"/>
    <x v="3"/>
    <s v="FUR-FU-10000576"/>
    <x v="0"/>
    <x v="5"/>
    <s v="Luxo Professional Fluorescent Magnifier Lamp with Clamp-Mount Base"/>
    <n v="1049.2"/>
    <n v="5"/>
    <n v="0"/>
    <n v="272.79200000000003"/>
  </r>
  <r>
    <n v="4248"/>
    <s v="CA-2014-117702"/>
    <x v="3"/>
    <x v="354"/>
    <d v="2014-12-05T00:00:00"/>
    <s v="Standard Class"/>
    <x v="60"/>
    <s v="Lindsay Shagiari"/>
    <x v="2"/>
    <s v="United States"/>
    <x v="248"/>
    <x v="39"/>
    <n v="21215"/>
    <x v="3"/>
    <s v="FUR-FU-10004270"/>
    <x v="0"/>
    <x v="5"/>
    <s v="Eldon Image Series Desk Accessories, Burgundy"/>
    <n v="20.9"/>
    <n v="5"/>
    <n v="0"/>
    <n v="7.5239999999999991"/>
  </r>
  <r>
    <n v="4249"/>
    <s v="CA-2013-157336"/>
    <x v="0"/>
    <x v="49"/>
    <d v="2013-12-06T00:00:00"/>
    <s v="Second Class"/>
    <x v="81"/>
    <s v="Shirley Jackson"/>
    <x v="0"/>
    <s v="United States"/>
    <x v="54"/>
    <x v="29"/>
    <n v="6824"/>
    <x v="3"/>
    <s v="OFF-BI-10004236"/>
    <x v="1"/>
    <x v="8"/>
    <s v="XtraLife ClearVue Slant-D Ring Binder, White, 3&quot;"/>
    <n v="88.08"/>
    <n v="6"/>
    <n v="0"/>
    <n v="40.516799999999996"/>
  </r>
  <r>
    <n v="4250"/>
    <s v="CA-2013-157336"/>
    <x v="0"/>
    <x v="49"/>
    <d v="2013-12-06T00:00:00"/>
    <s v="Second Class"/>
    <x v="81"/>
    <s v="Shirley Jackson"/>
    <x v="0"/>
    <s v="United States"/>
    <x v="54"/>
    <x v="29"/>
    <n v="6824"/>
    <x v="3"/>
    <s v="FUR-CH-10004997"/>
    <x v="0"/>
    <x v="1"/>
    <s v="Hon Every-Day Series Multi-Task Chairs"/>
    <n v="751.92"/>
    <n v="4"/>
    <n v="0"/>
    <n v="150.38400000000001"/>
  </r>
  <r>
    <n v="4251"/>
    <s v="CA-2011-168130"/>
    <x v="2"/>
    <x v="111"/>
    <d v="2011-09-19T00:00:00"/>
    <s v="Same Day"/>
    <x v="740"/>
    <s v="Bill Shonely"/>
    <x v="1"/>
    <s v="United States"/>
    <x v="20"/>
    <x v="15"/>
    <n v="10011"/>
    <x v="3"/>
    <s v="FUR-CH-10000988"/>
    <x v="0"/>
    <x v="1"/>
    <s v="Hon Olson Stacker Stools"/>
    <n v="887.10299999999995"/>
    <n v="7"/>
    <n v="0.1"/>
    <n v="177.42059999999998"/>
  </r>
  <r>
    <n v="4252"/>
    <s v="CA-2012-155068"/>
    <x v="1"/>
    <x v="924"/>
    <d v="2012-10-23T00:00:00"/>
    <s v="Same Day"/>
    <x v="267"/>
    <s v="Ralph Arnett"/>
    <x v="0"/>
    <s v="United States"/>
    <x v="121"/>
    <x v="2"/>
    <n v="33801"/>
    <x v="0"/>
    <s v="TEC-PH-10004897"/>
    <x v="2"/>
    <x v="7"/>
    <s v="Mediabridge Sport Armband iPhone 5s"/>
    <n v="55.944000000000003"/>
    <n v="7"/>
    <n v="0.2"/>
    <n v="-13.286700000000002"/>
  </r>
  <r>
    <n v="4253"/>
    <s v="CA-2012-155068"/>
    <x v="1"/>
    <x v="924"/>
    <d v="2012-10-23T00:00:00"/>
    <s v="Same Day"/>
    <x v="267"/>
    <s v="Ralph Arnett"/>
    <x v="0"/>
    <s v="United States"/>
    <x v="121"/>
    <x v="2"/>
    <n v="33801"/>
    <x v="0"/>
    <s v="OFF-AR-10002656"/>
    <x v="1"/>
    <x v="6"/>
    <s v="Sanford Liquid Accent Highlighters"/>
    <n v="10.688000000000001"/>
    <n v="2"/>
    <n v="0.2"/>
    <n v="2.271199999999999"/>
  </r>
  <r>
    <n v="4254"/>
    <s v="CA-2012-155068"/>
    <x v="1"/>
    <x v="924"/>
    <d v="2012-10-23T00:00:00"/>
    <s v="Same Day"/>
    <x v="267"/>
    <s v="Ralph Arnett"/>
    <x v="0"/>
    <s v="United States"/>
    <x v="121"/>
    <x v="2"/>
    <n v="33801"/>
    <x v="0"/>
    <s v="TEC-PH-10004924"/>
    <x v="2"/>
    <x v="7"/>
    <s v="SKILCRAFT Telephone Shoulder Rest, 2&quot; x 6.5&quot; x 2.5&quot;, Black"/>
    <n v="11.824"/>
    <n v="2"/>
    <n v="0.2"/>
    <n v="1.0346000000000006"/>
  </r>
  <r>
    <n v="4255"/>
    <s v="CA-2014-163160"/>
    <x v="3"/>
    <x v="119"/>
    <d v="2014-10-17T00:00:00"/>
    <s v="First Class"/>
    <x v="59"/>
    <s v="Troy Staebel"/>
    <x v="0"/>
    <s v="United States"/>
    <x v="210"/>
    <x v="10"/>
    <n v="61032"/>
    <x v="2"/>
    <s v="OFF-PA-10003127"/>
    <x v="1"/>
    <x v="10"/>
    <s v="Staples"/>
    <n v="63.311999999999998"/>
    <n v="3"/>
    <n v="0.2"/>
    <n v="20.576399999999996"/>
  </r>
  <r>
    <n v="4256"/>
    <s v="CA-2014-163160"/>
    <x v="3"/>
    <x v="119"/>
    <d v="2014-10-17T00:00:00"/>
    <s v="First Class"/>
    <x v="59"/>
    <s v="Troy Staebel"/>
    <x v="0"/>
    <s v="United States"/>
    <x v="210"/>
    <x v="10"/>
    <n v="61032"/>
    <x v="2"/>
    <s v="OFF-BI-10000778"/>
    <x v="1"/>
    <x v="8"/>
    <s v="GBC VeloBinder Electric Binding Machine"/>
    <n v="96.783999999999978"/>
    <n v="4"/>
    <n v="0.8"/>
    <n v="-145.17600000000002"/>
  </r>
  <r>
    <n v="4257"/>
    <s v="CA-2014-163160"/>
    <x v="3"/>
    <x v="119"/>
    <d v="2014-10-17T00:00:00"/>
    <s v="First Class"/>
    <x v="59"/>
    <s v="Troy Staebel"/>
    <x v="0"/>
    <s v="United States"/>
    <x v="210"/>
    <x v="10"/>
    <n v="61032"/>
    <x v="2"/>
    <s v="FUR-FU-10001424"/>
    <x v="0"/>
    <x v="5"/>
    <s v="Dax Clear Box Frame"/>
    <n v="10.476000000000001"/>
    <n v="3"/>
    <n v="0.6"/>
    <n v="-6.8094000000000037"/>
  </r>
  <r>
    <n v="4258"/>
    <s v="CA-2012-101924"/>
    <x v="1"/>
    <x v="406"/>
    <d v="2012-09-09T00:00:00"/>
    <s v="Standard Class"/>
    <x v="10"/>
    <s v="Ken Black"/>
    <x v="1"/>
    <s v="United States"/>
    <x v="261"/>
    <x v="21"/>
    <n v="97504"/>
    <x v="1"/>
    <s v="OFF-BI-10000962"/>
    <x v="1"/>
    <x v="8"/>
    <s v="Acco Flexible ACCOHIDE Square Ring Data Binder, Dark Blue, 11 1/2&quot; X 14&quot; 7/8&quot;"/>
    <n v="9.7620000000000005"/>
    <n v="2"/>
    <n v="0.7"/>
    <n v="-6.833400000000001"/>
  </r>
  <r>
    <n v="4259"/>
    <s v="CA-2013-124793"/>
    <x v="0"/>
    <x v="560"/>
    <d v="2013-03-17T00:00:00"/>
    <s v="First Class"/>
    <x v="152"/>
    <s v="Muhammed MacIntyre"/>
    <x v="1"/>
    <s v="United States"/>
    <x v="4"/>
    <x v="4"/>
    <n v="98103"/>
    <x v="1"/>
    <s v="FUR-CH-10002880"/>
    <x v="0"/>
    <x v="1"/>
    <s v="Global High-Back Leather Tilter, Burgundy"/>
    <n v="196.78399999999999"/>
    <n v="2"/>
    <n v="0.2"/>
    <n v="-22.138200000000012"/>
  </r>
  <r>
    <n v="4260"/>
    <s v="CA-2014-118367"/>
    <x v="3"/>
    <x v="960"/>
    <d v="2014-11-03T00:00:00"/>
    <s v="Second Class"/>
    <x v="628"/>
    <s v="Lori Olson"/>
    <x v="1"/>
    <s v="United States"/>
    <x v="20"/>
    <x v="15"/>
    <n v="10035"/>
    <x v="3"/>
    <s v="OFF-EN-10004386"/>
    <x v="1"/>
    <x v="12"/>
    <s v="Recycled Interoffice Envelopes with String and Button Closure, 10 x 13"/>
    <n v="47.98"/>
    <n v="2"/>
    <n v="0"/>
    <n v="23.99"/>
  </r>
  <r>
    <n v="4261"/>
    <s v="CA-2014-164819"/>
    <x v="3"/>
    <x v="453"/>
    <d v="2014-10-20T00:00:00"/>
    <s v="Second Class"/>
    <x v="602"/>
    <s v="Ricardo Sperren"/>
    <x v="1"/>
    <s v="United States"/>
    <x v="54"/>
    <x v="29"/>
    <n v="6824"/>
    <x v="3"/>
    <s v="OFF-LA-10001045"/>
    <x v="1"/>
    <x v="2"/>
    <s v="Permanent Self-Adhesive File Folder Labels for Typewriters by Universal"/>
    <n v="13.049999999999999"/>
    <n v="5"/>
    <n v="0"/>
    <n v="6.0029999999999992"/>
  </r>
  <r>
    <n v="4262"/>
    <s v="CA-2014-158344"/>
    <x v="3"/>
    <x v="783"/>
    <d v="2014-08-12T00:00:00"/>
    <s v="Standard Class"/>
    <x v="693"/>
    <s v="Cindy Chapman"/>
    <x v="0"/>
    <s v="United States"/>
    <x v="278"/>
    <x v="11"/>
    <n v="56560"/>
    <x v="2"/>
    <s v="TEC-AC-10002006"/>
    <x v="2"/>
    <x v="11"/>
    <s v="Memorex Micro Travel Drive 16 GB"/>
    <n v="63.96"/>
    <n v="4"/>
    <n v="0"/>
    <n v="19.827599999999997"/>
  </r>
  <r>
    <n v="4263"/>
    <s v="CA-2014-123351"/>
    <x v="3"/>
    <x v="296"/>
    <d v="2014-09-26T00:00:00"/>
    <s v="Standard Class"/>
    <x v="409"/>
    <s v="Kean Thornton"/>
    <x v="0"/>
    <s v="United States"/>
    <x v="38"/>
    <x v="32"/>
    <n v="31907"/>
    <x v="0"/>
    <s v="OFF-AP-10001242"/>
    <x v="1"/>
    <x v="9"/>
    <s v="APC 7 Outlet Network SurgeArrest Surge Protector"/>
    <n v="80.48"/>
    <n v="1"/>
    <n v="0"/>
    <n v="24.143999999999998"/>
  </r>
  <r>
    <n v="4264"/>
    <s v="CA-2014-110429"/>
    <x v="3"/>
    <x v="132"/>
    <d v="2014-11-09T00:00:00"/>
    <s v="Standard Class"/>
    <x v="661"/>
    <s v="Darrin Martin"/>
    <x v="0"/>
    <s v="United States"/>
    <x v="10"/>
    <x v="9"/>
    <n v="19143"/>
    <x v="3"/>
    <s v="OFF-BI-10000216"/>
    <x v="1"/>
    <x v="8"/>
    <s v="Mead 1st Gear 2&quot; Zipper Binder, Asst. Colors"/>
    <n v="11.673000000000002"/>
    <n v="3"/>
    <n v="0.7"/>
    <n v="-7.782"/>
  </r>
  <r>
    <n v="4265"/>
    <s v="US-2013-131611"/>
    <x v="0"/>
    <x v="732"/>
    <d v="2013-11-10T00:00:00"/>
    <s v="Standard Class"/>
    <x v="212"/>
    <s v="Emily Phan"/>
    <x v="0"/>
    <s v="United States"/>
    <x v="12"/>
    <x v="5"/>
    <n v="77036"/>
    <x v="2"/>
    <s v="FUR-TA-10002774"/>
    <x v="0"/>
    <x v="3"/>
    <s v="Laminate Occasional Tables"/>
    <n v="863.12799999999993"/>
    <n v="8"/>
    <n v="0.3"/>
    <n v="-160.29520000000008"/>
  </r>
  <r>
    <n v="4266"/>
    <s v="US-2013-131611"/>
    <x v="0"/>
    <x v="732"/>
    <d v="2013-11-10T00:00:00"/>
    <s v="Standard Class"/>
    <x v="212"/>
    <s v="Emily Phan"/>
    <x v="0"/>
    <s v="United States"/>
    <x v="12"/>
    <x v="5"/>
    <n v="77036"/>
    <x v="2"/>
    <s v="OFF-BI-10004364"/>
    <x v="1"/>
    <x v="8"/>
    <s v="Storex Dura Pro Binders"/>
    <n v="3.5639999999999992"/>
    <n v="3"/>
    <n v="0.8"/>
    <n v="-6.2370000000000019"/>
  </r>
  <r>
    <n v="4267"/>
    <s v="US-2013-131611"/>
    <x v="0"/>
    <x v="732"/>
    <d v="2013-11-10T00:00:00"/>
    <s v="Standard Class"/>
    <x v="212"/>
    <s v="Emily Phan"/>
    <x v="0"/>
    <s v="United States"/>
    <x v="12"/>
    <x v="5"/>
    <n v="77036"/>
    <x v="2"/>
    <s v="FUR-BO-10000780"/>
    <x v="0"/>
    <x v="0"/>
    <s v="O'Sullivan Plantations 2-Door Library in Landvery Oak"/>
    <n v="956.6647999999999"/>
    <n v="7"/>
    <n v="0.32"/>
    <n v="-225.09759999999991"/>
  </r>
  <r>
    <n v="4268"/>
    <s v="US-2013-131611"/>
    <x v="0"/>
    <x v="732"/>
    <d v="2013-11-10T00:00:00"/>
    <s v="Standard Class"/>
    <x v="212"/>
    <s v="Emily Phan"/>
    <x v="0"/>
    <s v="United States"/>
    <x v="12"/>
    <x v="5"/>
    <n v="77036"/>
    <x v="2"/>
    <s v="OFF-BI-10001989"/>
    <x v="1"/>
    <x v="8"/>
    <s v="Premium Transparent Presentation Covers by GBC"/>
    <n v="12.587999999999997"/>
    <n v="3"/>
    <n v="0.8"/>
    <n v="-20.140800000000006"/>
  </r>
  <r>
    <n v="4269"/>
    <s v="US-2013-131611"/>
    <x v="0"/>
    <x v="732"/>
    <d v="2013-11-10T00:00:00"/>
    <s v="Standard Class"/>
    <x v="212"/>
    <s v="Emily Phan"/>
    <x v="0"/>
    <s v="United States"/>
    <x v="12"/>
    <x v="5"/>
    <n v="77036"/>
    <x v="2"/>
    <s v="TEC-AC-10004001"/>
    <x v="2"/>
    <x v="11"/>
    <s v="Logitech Wireless Headset H600 Over-The-Head Design"/>
    <n v="171.96"/>
    <n v="5"/>
    <n v="0.2"/>
    <n v="45.139500000000005"/>
  </r>
  <r>
    <n v="4270"/>
    <s v="US-2014-124821"/>
    <x v="3"/>
    <x v="643"/>
    <d v="2014-06-30T00:00:00"/>
    <s v="Second Class"/>
    <x v="562"/>
    <s v="Anne McFarland"/>
    <x v="0"/>
    <s v="United States"/>
    <x v="4"/>
    <x v="4"/>
    <n v="98115"/>
    <x v="1"/>
    <s v="FUR-TA-10000688"/>
    <x v="0"/>
    <x v="3"/>
    <s v="Chromcraft Bull-Nose Wood Round Conference Table Top, Wood Base"/>
    <n v="871.4"/>
    <n v="4"/>
    <n v="0"/>
    <n v="148.13799999999992"/>
  </r>
  <r>
    <n v="4271"/>
    <s v="CA-2012-166975"/>
    <x v="1"/>
    <x v="650"/>
    <d v="2012-11-30T00:00:00"/>
    <s v="Standard Class"/>
    <x v="741"/>
    <s v="Stefanie Holloman"/>
    <x v="1"/>
    <s v="United States"/>
    <x v="25"/>
    <x v="18"/>
    <n v="38301"/>
    <x v="0"/>
    <s v="FUR-FU-10003930"/>
    <x v="0"/>
    <x v="5"/>
    <s v="Howard Miller 12-3/4 Diameter Accuwave DS  Wall Clock"/>
    <n v="692.47199999999998"/>
    <n v="11"/>
    <n v="0.2"/>
    <n v="190.42980000000006"/>
  </r>
  <r>
    <n v="4272"/>
    <s v="CA-2013-123806"/>
    <x v="0"/>
    <x v="390"/>
    <d v="2013-11-28T00:00:00"/>
    <s v="Second Class"/>
    <x v="156"/>
    <s v="Laura Armstrong"/>
    <x v="1"/>
    <s v="United States"/>
    <x v="248"/>
    <x v="39"/>
    <n v="21215"/>
    <x v="3"/>
    <s v="FUR-FU-10000965"/>
    <x v="0"/>
    <x v="5"/>
    <s v="Howard Miller 11-1/2&quot; Diameter Ridgewood Wall Clock"/>
    <n v="207.76"/>
    <n v="4"/>
    <n v="0"/>
    <n v="85.181600000000003"/>
  </r>
  <r>
    <n v="4273"/>
    <s v="US-2014-158505"/>
    <x v="3"/>
    <x v="246"/>
    <d v="2014-07-22T00:00:00"/>
    <s v="Same Day"/>
    <x v="227"/>
    <s v="Sarah Foster"/>
    <x v="0"/>
    <s v="United States"/>
    <x v="208"/>
    <x v="7"/>
    <n v="84107"/>
    <x v="1"/>
    <s v="TEC-PH-10004071"/>
    <x v="2"/>
    <x v="7"/>
    <s v="PayAnywhere Card Reader"/>
    <n v="71.928000000000011"/>
    <n v="9"/>
    <n v="0.2"/>
    <n v="6.2936999999999976"/>
  </r>
  <r>
    <n v="4274"/>
    <s v="US-2014-158505"/>
    <x v="3"/>
    <x v="246"/>
    <d v="2014-07-22T00:00:00"/>
    <s v="Same Day"/>
    <x v="227"/>
    <s v="Sarah Foster"/>
    <x v="0"/>
    <s v="United States"/>
    <x v="208"/>
    <x v="7"/>
    <n v="84107"/>
    <x v="1"/>
    <s v="OFF-AR-10001044"/>
    <x v="1"/>
    <x v="6"/>
    <s v="BOSTON Ranger #55 Pencil Sharpener, Black"/>
    <n v="25.99"/>
    <n v="1"/>
    <n v="0"/>
    <n v="7.5370999999999988"/>
  </r>
  <r>
    <n v="4275"/>
    <s v="CA-2012-142692"/>
    <x v="1"/>
    <x v="924"/>
    <d v="2012-10-28T00:00:00"/>
    <s v="Standard Class"/>
    <x v="122"/>
    <s v="Andrew Gjertsen"/>
    <x v="1"/>
    <s v="United States"/>
    <x v="4"/>
    <x v="4"/>
    <n v="98105"/>
    <x v="1"/>
    <s v="OFF-BI-10004140"/>
    <x v="1"/>
    <x v="8"/>
    <s v="Avery Non-Stick Binders"/>
    <n v="3.5920000000000005"/>
    <n v="1"/>
    <n v="0.2"/>
    <n v="1.1224999999999996"/>
  </r>
  <r>
    <n v="4276"/>
    <s v="CA-2012-123456"/>
    <x v="1"/>
    <x v="584"/>
    <d v="2012-07-13T00:00:00"/>
    <s v="Standard Class"/>
    <x v="634"/>
    <s v="Kean Nguyen"/>
    <x v="1"/>
    <s v="United States"/>
    <x v="61"/>
    <x v="5"/>
    <n v="75220"/>
    <x v="2"/>
    <s v="OFF-AP-10002684"/>
    <x v="1"/>
    <x v="9"/>
    <s v="Acco 7-Outlet Masterpiece Power Center, Wihtout Fax/Phone Line Protection"/>
    <n v="48.631999999999991"/>
    <n v="2"/>
    <n v="0.8"/>
    <n v="-121.58000000000004"/>
  </r>
  <r>
    <n v="4277"/>
    <s v="CA-2014-151358"/>
    <x v="3"/>
    <x v="238"/>
    <d v="2014-08-23T00:00:00"/>
    <s v="Standard Class"/>
    <x v="376"/>
    <s v="Nicole Fjeld"/>
    <x v="2"/>
    <s v="United States"/>
    <x v="4"/>
    <x v="4"/>
    <n v="98105"/>
    <x v="1"/>
    <s v="OFF-ST-10000046"/>
    <x v="1"/>
    <x v="4"/>
    <s v="Fellowes Super Stor/Drawer Files"/>
    <n v="323.10000000000002"/>
    <n v="2"/>
    <n v="0"/>
    <n v="61.38900000000001"/>
  </r>
  <r>
    <n v="4278"/>
    <s v="US-2013-107440"/>
    <x v="0"/>
    <x v="947"/>
    <d v="2013-04-21T00:00:00"/>
    <s v="Standard Class"/>
    <x v="740"/>
    <s v="Bill Shonely"/>
    <x v="1"/>
    <s v="United States"/>
    <x v="80"/>
    <x v="30"/>
    <n v="8701"/>
    <x v="3"/>
    <s v="TEC-MA-10001047"/>
    <x v="2"/>
    <x v="15"/>
    <s v="3D Systems Cube Printer, 2nd Generation, Magenta"/>
    <n v="9099.93"/>
    <n v="7"/>
    <n v="0"/>
    <n v="2365.9817999999996"/>
  </r>
  <r>
    <n v="4279"/>
    <s v="US-2013-107440"/>
    <x v="0"/>
    <x v="947"/>
    <d v="2013-04-21T00:00:00"/>
    <s v="Standard Class"/>
    <x v="740"/>
    <s v="Bill Shonely"/>
    <x v="1"/>
    <s v="United States"/>
    <x v="80"/>
    <x v="30"/>
    <n v="8701"/>
    <x v="3"/>
    <s v="FUR-FU-10000550"/>
    <x v="0"/>
    <x v="5"/>
    <s v="Stacking Trays by OIC"/>
    <n v="9.9600000000000009"/>
    <n v="2"/>
    <n v="0"/>
    <n v="3.2867999999999995"/>
  </r>
  <r>
    <n v="4280"/>
    <s v="US-2013-107440"/>
    <x v="0"/>
    <x v="947"/>
    <d v="2013-04-21T00:00:00"/>
    <s v="Standard Class"/>
    <x v="740"/>
    <s v="Bill Shonely"/>
    <x v="1"/>
    <s v="United States"/>
    <x v="80"/>
    <x v="30"/>
    <n v="8701"/>
    <x v="3"/>
    <s v="OFF-BI-10002432"/>
    <x v="1"/>
    <x v="8"/>
    <s v="Wilson Jones Standard D-Ring Binders"/>
    <n v="25.299999999999997"/>
    <n v="5"/>
    <n v="0"/>
    <n v="11.890999999999998"/>
  </r>
  <r>
    <n v="4281"/>
    <s v="CA-2011-166989"/>
    <x v="2"/>
    <x v="687"/>
    <d v="2011-11-18T00:00:00"/>
    <s v="Standard Class"/>
    <x v="84"/>
    <s v="Robert Marley"/>
    <x v="2"/>
    <s v="United States"/>
    <x v="20"/>
    <x v="15"/>
    <n v="10011"/>
    <x v="3"/>
    <s v="OFF-PA-10004470"/>
    <x v="1"/>
    <x v="10"/>
    <s v="Adams Write n' Stick Phone Message Book, 11&quot; X 5 1/4&quot;, 200 Messages"/>
    <n v="11.36"/>
    <n v="2"/>
    <n v="0"/>
    <n v="5.2255999999999991"/>
  </r>
  <r>
    <n v="4282"/>
    <s v="CA-2011-166989"/>
    <x v="2"/>
    <x v="687"/>
    <d v="2011-11-18T00:00:00"/>
    <s v="Standard Class"/>
    <x v="84"/>
    <s v="Robert Marley"/>
    <x v="2"/>
    <s v="United States"/>
    <x v="20"/>
    <x v="15"/>
    <n v="10011"/>
    <x v="3"/>
    <s v="FUR-CH-10001797"/>
    <x v="0"/>
    <x v="1"/>
    <s v="Safco Chair Connectors, 6/Carton"/>
    <n v="69.263999999999996"/>
    <n v="2"/>
    <n v="0.1"/>
    <n v="14.62239999999999"/>
  </r>
  <r>
    <n v="4283"/>
    <s v="CA-2011-103100"/>
    <x v="2"/>
    <x v="414"/>
    <d v="2011-12-23T00:00:00"/>
    <s v="First Class"/>
    <x v="455"/>
    <s v="Adrian Barton"/>
    <x v="0"/>
    <s v="United States"/>
    <x v="245"/>
    <x v="14"/>
    <n v="46203"/>
    <x v="2"/>
    <s v="OFF-LA-10003720"/>
    <x v="1"/>
    <x v="2"/>
    <s v="Avery 487"/>
    <n v="3.69"/>
    <n v="1"/>
    <n v="0"/>
    <n v="1.7343"/>
  </r>
  <r>
    <n v="4284"/>
    <s v="CA-2011-103100"/>
    <x v="2"/>
    <x v="414"/>
    <d v="2011-12-23T00:00:00"/>
    <s v="First Class"/>
    <x v="455"/>
    <s v="Adrian Barton"/>
    <x v="0"/>
    <s v="United States"/>
    <x v="245"/>
    <x v="14"/>
    <n v="46203"/>
    <x v="2"/>
    <s v="OFF-BI-10004600"/>
    <x v="1"/>
    <x v="8"/>
    <s v="Ibico Ibimaster 300 Manual Binding System"/>
    <n v="1103.97"/>
    <n v="3"/>
    <n v="0"/>
    <n v="496.78649999999993"/>
  </r>
  <r>
    <n v="4285"/>
    <s v="CA-2012-105690"/>
    <x v="1"/>
    <x v="82"/>
    <d v="2012-11-26T00:00:00"/>
    <s v="Second Class"/>
    <x v="662"/>
    <s v="Carol Adams"/>
    <x v="1"/>
    <s v="United States"/>
    <x v="396"/>
    <x v="5"/>
    <n v="77642"/>
    <x v="2"/>
    <s v="FUR-BO-10003965"/>
    <x v="0"/>
    <x v="0"/>
    <s v="O'Sullivan Manor Hill 2-Door Library in Brianna Oak"/>
    <n v="246.13279999999997"/>
    <n v="2"/>
    <n v="0.32"/>
    <n v="-76.011599999999973"/>
  </r>
  <r>
    <n v="4286"/>
    <s v="CA-2012-105690"/>
    <x v="1"/>
    <x v="82"/>
    <d v="2012-11-26T00:00:00"/>
    <s v="Second Class"/>
    <x v="662"/>
    <s v="Carol Adams"/>
    <x v="1"/>
    <s v="United States"/>
    <x v="396"/>
    <x v="5"/>
    <n v="77642"/>
    <x v="2"/>
    <s v="OFF-LA-10000240"/>
    <x v="1"/>
    <x v="2"/>
    <s v="Self-Adhesive Address Labels for Typewriters by Universal"/>
    <n v="11.696"/>
    <n v="2"/>
    <n v="0.2"/>
    <n v="3.9473999999999996"/>
  </r>
  <r>
    <n v="4287"/>
    <s v="CA-2012-105690"/>
    <x v="1"/>
    <x v="82"/>
    <d v="2012-11-26T00:00:00"/>
    <s v="Second Class"/>
    <x v="662"/>
    <s v="Carol Adams"/>
    <x v="1"/>
    <s v="United States"/>
    <x v="396"/>
    <x v="5"/>
    <n v="77642"/>
    <x v="2"/>
    <s v="TEC-CO-10001571"/>
    <x v="2"/>
    <x v="16"/>
    <s v="Sharp 1540cs Digital Laser Copier"/>
    <n v="439.99200000000002"/>
    <n v="1"/>
    <n v="0.2"/>
    <n v="164.99700000000001"/>
  </r>
  <r>
    <n v="4288"/>
    <s v="CA-2014-127516"/>
    <x v="3"/>
    <x v="116"/>
    <d v="2015-01-04T00:00:00"/>
    <s v="Standard Class"/>
    <x v="382"/>
    <s v="Erica Hernandez"/>
    <x v="2"/>
    <s v="United States"/>
    <x v="316"/>
    <x v="18"/>
    <n v="37211"/>
    <x v="0"/>
    <s v="OFF-ST-10000736"/>
    <x v="1"/>
    <x v="4"/>
    <s v="Carina Double Wide Media Storage Towers in Natural &amp; Black"/>
    <n v="64.784000000000006"/>
    <n v="1"/>
    <n v="0.2"/>
    <n v="-12.956800000000005"/>
  </r>
  <r>
    <n v="4289"/>
    <s v="US-2012-117184"/>
    <x v="1"/>
    <x v="961"/>
    <d v="2012-05-21T00:00:00"/>
    <s v="Standard Class"/>
    <x v="21"/>
    <s v="Odella Nelson"/>
    <x v="1"/>
    <s v="United States"/>
    <x v="12"/>
    <x v="5"/>
    <n v="77095"/>
    <x v="2"/>
    <s v="OFF-BI-10002082"/>
    <x v="1"/>
    <x v="8"/>
    <s v="GBC Twin Loop Wire Binding Elements"/>
    <n v="33.279999999999994"/>
    <n v="5"/>
    <n v="0.8"/>
    <n v="-49.92"/>
  </r>
  <r>
    <n v="4290"/>
    <s v="US-2012-117184"/>
    <x v="1"/>
    <x v="961"/>
    <d v="2012-05-21T00:00:00"/>
    <s v="Standard Class"/>
    <x v="21"/>
    <s v="Odella Nelson"/>
    <x v="1"/>
    <s v="United States"/>
    <x v="12"/>
    <x v="5"/>
    <n v="77095"/>
    <x v="2"/>
    <s v="OFF-PA-10002250"/>
    <x v="1"/>
    <x v="10"/>
    <s v="Things To Do Today Pad"/>
    <n v="14.088000000000001"/>
    <n v="3"/>
    <n v="0.2"/>
    <n v="4.9307999999999996"/>
  </r>
  <r>
    <n v="4291"/>
    <s v="CA-2014-102407"/>
    <x v="3"/>
    <x v="34"/>
    <d v="2014-12-14T00:00:00"/>
    <s v="Second Class"/>
    <x v="401"/>
    <s v="Alyssa Tate"/>
    <x v="2"/>
    <s v="United States"/>
    <x v="1"/>
    <x v="1"/>
    <n v="90004"/>
    <x v="1"/>
    <s v="OFF-AR-10000122"/>
    <x v="1"/>
    <x v="6"/>
    <s v="Newell 314"/>
    <n v="11.16"/>
    <n v="2"/>
    <n v="0"/>
    <n v="2.7899999999999991"/>
  </r>
  <r>
    <n v="4292"/>
    <s v="CA-2014-102407"/>
    <x v="3"/>
    <x v="34"/>
    <d v="2014-12-14T00:00:00"/>
    <s v="Second Class"/>
    <x v="401"/>
    <s v="Alyssa Tate"/>
    <x v="2"/>
    <s v="United States"/>
    <x v="1"/>
    <x v="1"/>
    <n v="90004"/>
    <x v="1"/>
    <s v="FUR-TA-10003748"/>
    <x v="0"/>
    <x v="3"/>
    <s v="Bevis 36 x 72 Conference Tables"/>
    <n v="896.32799999999997"/>
    <n v="9"/>
    <n v="0.2"/>
    <n v="22.408199999999994"/>
  </r>
  <r>
    <n v="4293"/>
    <s v="CA-2014-102407"/>
    <x v="3"/>
    <x v="34"/>
    <d v="2014-12-14T00:00:00"/>
    <s v="Second Class"/>
    <x v="401"/>
    <s v="Alyssa Tate"/>
    <x v="2"/>
    <s v="United States"/>
    <x v="1"/>
    <x v="1"/>
    <n v="90004"/>
    <x v="1"/>
    <s v="OFF-AP-10001394"/>
    <x v="1"/>
    <x v="9"/>
    <s v="Harmony Air Purifier"/>
    <n v="189"/>
    <n v="1"/>
    <n v="0"/>
    <n v="68.039999999999992"/>
  </r>
  <r>
    <n v="4294"/>
    <s v="CA-2014-130967"/>
    <x v="3"/>
    <x v="434"/>
    <d v="2014-03-17T00:00:00"/>
    <s v="Standard Class"/>
    <x v="12"/>
    <s v="Emily Burns"/>
    <x v="0"/>
    <s v="United States"/>
    <x v="10"/>
    <x v="9"/>
    <n v="19140"/>
    <x v="3"/>
    <s v="TEC-PH-10004896"/>
    <x v="2"/>
    <x v="7"/>
    <s v="Nokia Lumia 521 (T-Mobile)"/>
    <n v="53.981999999999999"/>
    <n v="3"/>
    <n v="0.4"/>
    <n v="-10.796399999999995"/>
  </r>
  <r>
    <n v="4295"/>
    <s v="CA-2014-101581"/>
    <x v="3"/>
    <x v="760"/>
    <d v="2014-10-28T00:00:00"/>
    <s v="Standard Class"/>
    <x v="694"/>
    <s v="David Wiener"/>
    <x v="1"/>
    <s v="United States"/>
    <x v="252"/>
    <x v="21"/>
    <n v="97756"/>
    <x v="1"/>
    <s v="FUR-TA-10002607"/>
    <x v="0"/>
    <x v="3"/>
    <s v="KI Conference Tables"/>
    <n v="177.22499999999999"/>
    <n v="5"/>
    <n v="0.5"/>
    <n v="-120.51299999999998"/>
  </r>
  <r>
    <n v="4296"/>
    <s v="CA-2014-169124"/>
    <x v="3"/>
    <x v="445"/>
    <d v="2014-07-11T00:00:00"/>
    <s v="Standard Class"/>
    <x v="93"/>
    <s v="Maria Bertelson"/>
    <x v="0"/>
    <s v="United States"/>
    <x v="397"/>
    <x v="1"/>
    <n v="95610"/>
    <x v="1"/>
    <s v="FUR-FU-10001215"/>
    <x v="0"/>
    <x v="5"/>
    <s v="Howard Miller 11-1/2&quot; Diameter Brentwood Wall Clock"/>
    <n v="129.39000000000001"/>
    <n v="3"/>
    <n v="0"/>
    <n v="54.343800000000009"/>
  </r>
  <r>
    <n v="4297"/>
    <s v="CA-2014-117261"/>
    <x v="3"/>
    <x v="507"/>
    <d v="2014-09-11T00:00:00"/>
    <s v="Standard Class"/>
    <x v="260"/>
    <s v="Tiffany House"/>
    <x v="1"/>
    <s v="United States"/>
    <x v="1"/>
    <x v="1"/>
    <n v="90032"/>
    <x v="1"/>
    <s v="OFF-ST-10000419"/>
    <x v="1"/>
    <x v="4"/>
    <s v="Rogers Jumbo File, Granite"/>
    <n v="54.32"/>
    <n v="4"/>
    <n v="0"/>
    <n v="0.54319999999999879"/>
  </r>
  <r>
    <n v="4298"/>
    <s v="CA-2014-129021"/>
    <x v="3"/>
    <x v="962"/>
    <d v="2014-08-27T00:00:00"/>
    <s v="Second Class"/>
    <x v="138"/>
    <s v="Patrick O'Brill"/>
    <x v="0"/>
    <s v="United States"/>
    <x v="315"/>
    <x v="2"/>
    <n v="32303"/>
    <x v="0"/>
    <s v="TEC-PH-10001459"/>
    <x v="2"/>
    <x v="7"/>
    <s v="Samsung Galaxy Mega 6.3"/>
    <n v="4367.8960000000006"/>
    <n v="13"/>
    <n v="0.2"/>
    <n v="327.59220000000005"/>
  </r>
  <r>
    <n v="4299"/>
    <s v="CA-2014-129021"/>
    <x v="3"/>
    <x v="962"/>
    <d v="2014-08-27T00:00:00"/>
    <s v="Second Class"/>
    <x v="138"/>
    <s v="Patrick O'Brill"/>
    <x v="0"/>
    <s v="United States"/>
    <x v="315"/>
    <x v="2"/>
    <n v="32303"/>
    <x v="0"/>
    <s v="OFF-PA-10000241"/>
    <x v="1"/>
    <x v="10"/>
    <s v="IBM Multi-Purpose Copy Paper, 8 1/2 x 11&quot;, Case"/>
    <n v="49.568000000000005"/>
    <n v="2"/>
    <n v="0.2"/>
    <n v="15.489999999999997"/>
  </r>
  <r>
    <n v="4300"/>
    <s v="CA-2014-129021"/>
    <x v="3"/>
    <x v="962"/>
    <d v="2014-08-27T00:00:00"/>
    <s v="Second Class"/>
    <x v="138"/>
    <s v="Patrick O'Brill"/>
    <x v="0"/>
    <s v="United States"/>
    <x v="315"/>
    <x v="2"/>
    <n v="32303"/>
    <x v="0"/>
    <s v="OFF-AP-10003040"/>
    <x v="1"/>
    <x v="9"/>
    <s v="Fellowes 8 Outlet Superior Workstation Surge Protector w/o Phone/Fax/Modem Protection"/>
    <n v="161.376"/>
    <n v="6"/>
    <n v="0.2"/>
    <n v="12.103199999999994"/>
  </r>
  <r>
    <n v="4301"/>
    <s v="CA-2014-129021"/>
    <x v="3"/>
    <x v="962"/>
    <d v="2014-08-27T00:00:00"/>
    <s v="Second Class"/>
    <x v="138"/>
    <s v="Patrick O'Brill"/>
    <x v="0"/>
    <s v="United States"/>
    <x v="315"/>
    <x v="2"/>
    <n v="32303"/>
    <x v="0"/>
    <s v="FUR-FU-10001852"/>
    <x v="0"/>
    <x v="5"/>
    <s v="Eldon Regeneration Recycled Desk Accessories, Smoke"/>
    <n v="2.7840000000000003"/>
    <n v="2"/>
    <n v="0.2"/>
    <n v="0.41759999999999986"/>
  </r>
  <r>
    <n v="4302"/>
    <s v="CA-2014-129021"/>
    <x v="3"/>
    <x v="962"/>
    <d v="2014-08-27T00:00:00"/>
    <s v="Second Class"/>
    <x v="138"/>
    <s v="Patrick O'Brill"/>
    <x v="0"/>
    <s v="United States"/>
    <x v="315"/>
    <x v="2"/>
    <n v="32303"/>
    <x v="0"/>
    <s v="OFF-PA-10000141"/>
    <x v="1"/>
    <x v="10"/>
    <s v="Ampad Evidence Wirebond Steno Books, 6&quot; x 9&quot;"/>
    <n v="8.7200000000000006"/>
    <n v="5"/>
    <n v="0.2"/>
    <n v="2.9429999999999992"/>
  </r>
  <r>
    <n v="4303"/>
    <s v="CA-2011-123253"/>
    <x v="2"/>
    <x v="963"/>
    <d v="2011-08-25T00:00:00"/>
    <s v="Second Class"/>
    <x v="368"/>
    <s v="Deanra Eno"/>
    <x v="2"/>
    <s v="United States"/>
    <x v="80"/>
    <x v="24"/>
    <n v="44107"/>
    <x v="3"/>
    <s v="OFF-AR-10002804"/>
    <x v="1"/>
    <x v="6"/>
    <s v="Faber Castell Col-Erase Pencils"/>
    <n v="3.9119999999999999"/>
    <n v="1"/>
    <n v="0.2"/>
    <n v="1.0269000000000001"/>
  </r>
  <r>
    <n v="4304"/>
    <s v="CA-2013-121601"/>
    <x v="0"/>
    <x v="964"/>
    <d v="2013-10-05T00:00:00"/>
    <s v="Same Day"/>
    <x v="373"/>
    <s v="Mary O'Rourke"/>
    <x v="0"/>
    <s v="United States"/>
    <x v="398"/>
    <x v="5"/>
    <n v="75056"/>
    <x v="2"/>
    <s v="OFF-EN-10003862"/>
    <x v="1"/>
    <x v="12"/>
    <s v="Laser &amp; Ink Jet Business Envelopes"/>
    <n v="59.751999999999995"/>
    <n v="7"/>
    <n v="0.2"/>
    <n v="19.4194"/>
  </r>
  <r>
    <n v="4305"/>
    <s v="CA-2011-162278"/>
    <x v="2"/>
    <x v="965"/>
    <d v="2011-10-30T00:00:00"/>
    <s v="Second Class"/>
    <x v="738"/>
    <s v="Angele Hood"/>
    <x v="0"/>
    <s v="United States"/>
    <x v="4"/>
    <x v="4"/>
    <n v="98105"/>
    <x v="1"/>
    <s v="FUR-FU-10000448"/>
    <x v="0"/>
    <x v="5"/>
    <s v="Tenex Chairmats For Use With Carpeted Floors"/>
    <n v="63.92"/>
    <n v="4"/>
    <n v="0"/>
    <n v="3.195999999999998"/>
  </r>
  <r>
    <n v="4306"/>
    <s v="CA-2011-162278"/>
    <x v="2"/>
    <x v="965"/>
    <d v="2011-10-30T00:00:00"/>
    <s v="Second Class"/>
    <x v="738"/>
    <s v="Angele Hood"/>
    <x v="0"/>
    <s v="United States"/>
    <x v="4"/>
    <x v="4"/>
    <n v="98105"/>
    <x v="1"/>
    <s v="TEC-PH-10000526"/>
    <x v="2"/>
    <x v="7"/>
    <s v="Vtech CS6719"/>
    <n v="383.96000000000004"/>
    <n v="5"/>
    <n v="0.2"/>
    <n v="38.396000000000015"/>
  </r>
  <r>
    <n v="4307"/>
    <s v="CA-2013-161095"/>
    <x v="0"/>
    <x v="931"/>
    <d v="2013-06-29T00:00:00"/>
    <s v="Same Day"/>
    <x v="294"/>
    <s v="Chris Selesnick"/>
    <x v="1"/>
    <s v="United States"/>
    <x v="1"/>
    <x v="1"/>
    <n v="90032"/>
    <x v="1"/>
    <s v="OFF-BI-10002764"/>
    <x v="1"/>
    <x v="8"/>
    <s v="Recycled Pressboard Report Cover with Reinforced Top Hinge"/>
    <n v="7.7520000000000007"/>
    <n v="3"/>
    <n v="0.2"/>
    <n v="2.8100999999999998"/>
  </r>
  <r>
    <n v="4308"/>
    <s v="CA-2013-161095"/>
    <x v="0"/>
    <x v="931"/>
    <d v="2013-06-29T00:00:00"/>
    <s v="Same Day"/>
    <x v="294"/>
    <s v="Chris Selesnick"/>
    <x v="1"/>
    <s v="United States"/>
    <x v="1"/>
    <x v="1"/>
    <n v="90032"/>
    <x v="1"/>
    <s v="OFF-BI-10001524"/>
    <x v="1"/>
    <x v="8"/>
    <s v="GBC Premium Transparent Covers with Diagonal Lined Pattern"/>
    <n v="33.568000000000005"/>
    <n v="2"/>
    <n v="0.2"/>
    <n v="11.748799999999997"/>
  </r>
  <r>
    <n v="4309"/>
    <s v="CA-2011-125829"/>
    <x v="2"/>
    <x v="130"/>
    <d v="2011-11-11T00:00:00"/>
    <s v="Standard Class"/>
    <x v="576"/>
    <s v="William Brown"/>
    <x v="0"/>
    <s v="United States"/>
    <x v="1"/>
    <x v="1"/>
    <n v="90045"/>
    <x v="1"/>
    <s v="TEC-PH-10001079"/>
    <x v="2"/>
    <x v="7"/>
    <s v="Polycom SoundPoint Pro SE-225 Corded phone"/>
    <n v="666.34400000000005"/>
    <n v="7"/>
    <n v="0.2"/>
    <n v="66.634399999999971"/>
  </r>
  <r>
    <n v="4310"/>
    <s v="CA-2011-125829"/>
    <x v="2"/>
    <x v="130"/>
    <d v="2011-11-11T00:00:00"/>
    <s v="Standard Class"/>
    <x v="576"/>
    <s v="William Brown"/>
    <x v="0"/>
    <s v="United States"/>
    <x v="1"/>
    <x v="1"/>
    <n v="90045"/>
    <x v="1"/>
    <s v="FUR-TA-10002041"/>
    <x v="0"/>
    <x v="3"/>
    <s v="Bevis Round Conference Table Top, X-Base"/>
    <n v="573.72799999999995"/>
    <n v="4"/>
    <n v="0.2"/>
    <n v="-64.544399999999968"/>
  </r>
  <r>
    <n v="4311"/>
    <s v="CA-2011-125829"/>
    <x v="2"/>
    <x v="130"/>
    <d v="2011-11-11T00:00:00"/>
    <s v="Standard Class"/>
    <x v="576"/>
    <s v="William Brown"/>
    <x v="0"/>
    <s v="United States"/>
    <x v="1"/>
    <x v="1"/>
    <n v="90045"/>
    <x v="1"/>
    <s v="OFF-BI-10001036"/>
    <x v="1"/>
    <x v="8"/>
    <s v="Cardinal EasyOpen D-Ring Binders"/>
    <n v="21.936000000000003"/>
    <n v="3"/>
    <n v="0.2"/>
    <n v="8.2259999999999991"/>
  </r>
  <r>
    <n v="4312"/>
    <s v="CA-2011-125829"/>
    <x v="2"/>
    <x v="130"/>
    <d v="2011-11-11T00:00:00"/>
    <s v="Standard Class"/>
    <x v="576"/>
    <s v="William Brown"/>
    <x v="0"/>
    <s v="United States"/>
    <x v="1"/>
    <x v="1"/>
    <n v="90045"/>
    <x v="1"/>
    <s v="OFF-PA-10000223"/>
    <x v="1"/>
    <x v="10"/>
    <s v="Xerox 2000"/>
    <n v="19.440000000000001"/>
    <n v="3"/>
    <n v="0"/>
    <n v="9.3312000000000008"/>
  </r>
  <r>
    <n v="4313"/>
    <s v="CA-2011-125829"/>
    <x v="2"/>
    <x v="130"/>
    <d v="2011-11-11T00:00:00"/>
    <s v="Standard Class"/>
    <x v="576"/>
    <s v="William Brown"/>
    <x v="0"/>
    <s v="United States"/>
    <x v="1"/>
    <x v="1"/>
    <n v="90045"/>
    <x v="1"/>
    <s v="TEC-MA-10003246"/>
    <x v="2"/>
    <x v="15"/>
    <s v="Hewlett-Packard Deskjet D4360 Printer"/>
    <n v="447.96800000000007"/>
    <n v="4"/>
    <n v="0.2"/>
    <n v="139.98999999999995"/>
  </r>
  <r>
    <n v="4314"/>
    <s v="CA-2011-123127"/>
    <x v="2"/>
    <x v="78"/>
    <d v="2011-09-12T00:00:00"/>
    <s v="Standard Class"/>
    <x v="407"/>
    <s v="Stefania Perrino"/>
    <x v="1"/>
    <s v="United States"/>
    <x v="85"/>
    <x v="15"/>
    <n v="11561"/>
    <x v="3"/>
    <s v="OFF-AP-10001962"/>
    <x v="1"/>
    <x v="9"/>
    <s v="Black &amp; Decker Filter for Double Action Dustbuster Cordless Vac BLDV7210"/>
    <n v="16.78"/>
    <n v="2"/>
    <n v="0"/>
    <n v="4.1950000000000003"/>
  </r>
  <r>
    <n v="4315"/>
    <s v="CA-2012-115945"/>
    <x v="1"/>
    <x v="608"/>
    <d v="2012-07-01T00:00:00"/>
    <s v="Standard Class"/>
    <x v="269"/>
    <s v="Alan Barnes"/>
    <x v="0"/>
    <s v="United States"/>
    <x v="1"/>
    <x v="1"/>
    <n v="90045"/>
    <x v="1"/>
    <s v="OFF-AR-10004062"/>
    <x v="1"/>
    <x v="6"/>
    <s v="Staples"/>
    <n v="20.96"/>
    <n v="2"/>
    <n v="0"/>
    <n v="5.24"/>
  </r>
  <r>
    <n v="4316"/>
    <s v="CA-2012-115945"/>
    <x v="1"/>
    <x v="608"/>
    <d v="2012-07-01T00:00:00"/>
    <s v="Standard Class"/>
    <x v="269"/>
    <s v="Alan Barnes"/>
    <x v="0"/>
    <s v="United States"/>
    <x v="1"/>
    <x v="1"/>
    <n v="90045"/>
    <x v="1"/>
    <s v="OFF-BI-10004330"/>
    <x v="1"/>
    <x v="8"/>
    <s v="GBC Velobind Prepunched Cover Sets, Regency Series"/>
    <n v="88.751999999999995"/>
    <n v="3"/>
    <n v="0.2"/>
    <n v="27.734999999999996"/>
  </r>
  <r>
    <n v="4317"/>
    <s v="CA-2012-115945"/>
    <x v="1"/>
    <x v="608"/>
    <d v="2012-07-01T00:00:00"/>
    <s v="Standard Class"/>
    <x v="269"/>
    <s v="Alan Barnes"/>
    <x v="0"/>
    <s v="United States"/>
    <x v="1"/>
    <x v="1"/>
    <n v="90045"/>
    <x v="1"/>
    <s v="OFF-ST-10001963"/>
    <x v="1"/>
    <x v="4"/>
    <s v="Tennsco Regal Shelving Units"/>
    <n v="304.23"/>
    <n v="3"/>
    <n v="0"/>
    <n v="9.126899999999992"/>
  </r>
  <r>
    <n v="4318"/>
    <s v="CA-2012-136735"/>
    <x v="1"/>
    <x v="353"/>
    <d v="2012-08-02T00:00:00"/>
    <s v="Standard Class"/>
    <x v="66"/>
    <s v="Helen Andreada"/>
    <x v="0"/>
    <s v="United States"/>
    <x v="8"/>
    <x v="1"/>
    <n v="94110"/>
    <x v="1"/>
    <s v="OFF-EN-10002230"/>
    <x v="1"/>
    <x v="12"/>
    <s v="Airmail Envelopes"/>
    <n v="167.86"/>
    <n v="2"/>
    <n v="0"/>
    <n v="78.894199999999998"/>
  </r>
  <r>
    <n v="4319"/>
    <s v="US-2014-136189"/>
    <x v="3"/>
    <x v="226"/>
    <d v="2014-12-12T00:00:00"/>
    <s v="Standard Class"/>
    <x v="290"/>
    <s v="Debra Catini"/>
    <x v="0"/>
    <s v="United States"/>
    <x v="102"/>
    <x v="17"/>
    <n v="23223"/>
    <x v="0"/>
    <s v="FUR-FU-10000175"/>
    <x v="0"/>
    <x v="5"/>
    <s v="DAX Wood Document Frame."/>
    <n v="82.38"/>
    <n v="6"/>
    <n v="0"/>
    <n v="25.537799999999997"/>
  </r>
  <r>
    <n v="4320"/>
    <s v="CA-2011-152345"/>
    <x v="2"/>
    <x v="282"/>
    <d v="2012-01-03T00:00:00"/>
    <s v="Second Class"/>
    <x v="461"/>
    <s v="Shui Tom"/>
    <x v="0"/>
    <s v="United States"/>
    <x v="305"/>
    <x v="27"/>
    <n v="87105"/>
    <x v="1"/>
    <s v="TEC-PH-10004897"/>
    <x v="2"/>
    <x v="7"/>
    <s v="Mediabridge Sport Armband iPhone 5s"/>
    <n v="23.976000000000003"/>
    <n v="3"/>
    <n v="0.2"/>
    <n v="-5.694300000000001"/>
  </r>
  <r>
    <n v="4321"/>
    <s v="CA-2011-152345"/>
    <x v="2"/>
    <x v="282"/>
    <d v="2012-01-03T00:00:00"/>
    <s v="Second Class"/>
    <x v="461"/>
    <s v="Shui Tom"/>
    <x v="0"/>
    <s v="United States"/>
    <x v="305"/>
    <x v="27"/>
    <n v="87105"/>
    <x v="1"/>
    <s v="OFF-ST-10003123"/>
    <x v="1"/>
    <x v="4"/>
    <s v="Fellowes Bases and Tops For Staxonsteel/High-Stak Systems"/>
    <n v="33.29"/>
    <n v="1"/>
    <n v="0"/>
    <n v="7.9895999999999994"/>
  </r>
  <r>
    <n v="4322"/>
    <s v="US-2012-147662"/>
    <x v="1"/>
    <x v="966"/>
    <d v="2012-02-19T00:00:00"/>
    <s v="Standard Class"/>
    <x v="41"/>
    <s v="Karl Braun"/>
    <x v="0"/>
    <s v="United States"/>
    <x v="59"/>
    <x v="24"/>
    <n v="44312"/>
    <x v="3"/>
    <s v="OFF-BI-10001658"/>
    <x v="1"/>
    <x v="8"/>
    <s v="GBC Standard Therm-A-Bind Covers"/>
    <n v="14.952000000000004"/>
    <n v="2"/>
    <n v="0.7"/>
    <n v="-11.961599999999997"/>
  </r>
  <r>
    <n v="4323"/>
    <s v="US-2012-147662"/>
    <x v="1"/>
    <x v="966"/>
    <d v="2012-02-19T00:00:00"/>
    <s v="Standard Class"/>
    <x v="41"/>
    <s v="Karl Braun"/>
    <x v="0"/>
    <s v="United States"/>
    <x v="59"/>
    <x v="24"/>
    <n v="44312"/>
    <x v="3"/>
    <s v="TEC-PH-10002834"/>
    <x v="2"/>
    <x v="7"/>
    <s v="Google Nexus 5"/>
    <n v="323.98199999999997"/>
    <n v="3"/>
    <n v="0.4"/>
    <n v="-80.995500000000021"/>
  </r>
  <r>
    <n v="4324"/>
    <s v="US-2012-147662"/>
    <x v="1"/>
    <x v="966"/>
    <d v="2012-02-19T00:00:00"/>
    <s v="Standard Class"/>
    <x v="41"/>
    <s v="Karl Braun"/>
    <x v="0"/>
    <s v="United States"/>
    <x v="59"/>
    <x v="24"/>
    <n v="44312"/>
    <x v="3"/>
    <s v="OFF-BI-10002160"/>
    <x v="1"/>
    <x v="8"/>
    <s v="Acco Hanging Data Binders"/>
    <n v="2.2860000000000005"/>
    <n v="2"/>
    <n v="0.7"/>
    <n v="-1.6763999999999997"/>
  </r>
  <r>
    <n v="4325"/>
    <s v="US-2012-147662"/>
    <x v="1"/>
    <x v="966"/>
    <d v="2012-02-19T00:00:00"/>
    <s v="Standard Class"/>
    <x v="41"/>
    <s v="Karl Braun"/>
    <x v="0"/>
    <s v="United States"/>
    <x v="59"/>
    <x v="24"/>
    <n v="44312"/>
    <x v="3"/>
    <s v="OFF-AR-10004999"/>
    <x v="1"/>
    <x v="6"/>
    <s v="Newell 315"/>
    <n v="14.352000000000002"/>
    <n v="3"/>
    <n v="0.2"/>
    <n v="0.8969999999999998"/>
  </r>
  <r>
    <n v="4326"/>
    <s v="US-2012-147662"/>
    <x v="1"/>
    <x v="966"/>
    <d v="2012-02-19T00:00:00"/>
    <s v="Standard Class"/>
    <x v="41"/>
    <s v="Karl Braun"/>
    <x v="0"/>
    <s v="United States"/>
    <x v="59"/>
    <x v="24"/>
    <n v="44312"/>
    <x v="3"/>
    <s v="TEC-AC-10003280"/>
    <x v="2"/>
    <x v="11"/>
    <s v="Belkin F8E887 USB Wired Ergonomic Keyboard"/>
    <n v="71.975999999999999"/>
    <n v="3"/>
    <n v="0.2"/>
    <n v="0.89969999999999573"/>
  </r>
  <r>
    <n v="4327"/>
    <s v="CA-2013-153346"/>
    <x v="0"/>
    <x v="967"/>
    <d v="2013-01-27T00:00:00"/>
    <s v="First Class"/>
    <x v="422"/>
    <s v="Todd Boyes"/>
    <x v="1"/>
    <s v="United States"/>
    <x v="135"/>
    <x v="30"/>
    <n v="7060"/>
    <x v="3"/>
    <s v="OFF-AR-10000315"/>
    <x v="1"/>
    <x v="6"/>
    <s v="Dixon Ticonderoga Maple Cedar Pencil, #2"/>
    <n v="9.2099999999999991"/>
    <n v="3"/>
    <n v="0"/>
    <n v="2.3025000000000002"/>
  </r>
  <r>
    <n v="4328"/>
    <s v="CA-2013-153346"/>
    <x v="0"/>
    <x v="967"/>
    <d v="2013-01-27T00:00:00"/>
    <s v="First Class"/>
    <x v="422"/>
    <s v="Todd Boyes"/>
    <x v="1"/>
    <s v="United States"/>
    <x v="135"/>
    <x v="30"/>
    <n v="7060"/>
    <x v="3"/>
    <s v="OFF-PA-10000007"/>
    <x v="1"/>
    <x v="10"/>
    <s v="Telephone Message Books with Fax/Mobile Section, 4 1/4&quot; x 6&quot;"/>
    <n v="18"/>
    <n v="5"/>
    <n v="0"/>
    <n v="8.2799999999999994"/>
  </r>
  <r>
    <n v="4329"/>
    <s v="CA-2014-118360"/>
    <x v="3"/>
    <x v="719"/>
    <d v="2014-04-08T00:00:00"/>
    <s v="Standard Class"/>
    <x v="547"/>
    <s v="John Castell"/>
    <x v="0"/>
    <s v="United States"/>
    <x v="20"/>
    <x v="15"/>
    <n v="10011"/>
    <x v="3"/>
    <s v="OFF-PA-10000791"/>
    <x v="1"/>
    <x v="10"/>
    <s v="Wirebound Message Books, Four 2 3/4 x 5 Forms per Page, 200 Sets per Book"/>
    <n v="42.929999999999993"/>
    <n v="9"/>
    <n v="0"/>
    <n v="19.318499999999997"/>
  </r>
  <r>
    <n v="4330"/>
    <s v="CA-2014-149853"/>
    <x v="3"/>
    <x v="621"/>
    <d v="2014-10-10T00:00:00"/>
    <s v="Standard Class"/>
    <x v="138"/>
    <s v="Patrick O'Brill"/>
    <x v="0"/>
    <s v="United States"/>
    <x v="146"/>
    <x v="2"/>
    <n v="33012"/>
    <x v="0"/>
    <s v="OFF-PA-10000556"/>
    <x v="1"/>
    <x v="10"/>
    <s v="Xerox 208"/>
    <n v="15.552000000000003"/>
    <n v="3"/>
    <n v="0.2"/>
    <n v="5.4432"/>
  </r>
  <r>
    <n v="4331"/>
    <s v="CA-2014-149853"/>
    <x v="3"/>
    <x v="621"/>
    <d v="2014-10-10T00:00:00"/>
    <s v="Standard Class"/>
    <x v="138"/>
    <s v="Patrick O'Brill"/>
    <x v="0"/>
    <s v="United States"/>
    <x v="146"/>
    <x v="2"/>
    <n v="33012"/>
    <x v="0"/>
    <s v="OFF-AP-10000804"/>
    <x v="1"/>
    <x v="9"/>
    <s v="Hoover Portapower Portable Vacuum"/>
    <n v="17.920000000000002"/>
    <n v="5"/>
    <n v="0.2"/>
    <n v="1.1200000000000001"/>
  </r>
  <r>
    <n v="4332"/>
    <s v="CA-2014-107909"/>
    <x v="3"/>
    <x v="853"/>
    <d v="2014-09-07T00:00:00"/>
    <s v="Standard Class"/>
    <x v="286"/>
    <s v="Sung Shariari"/>
    <x v="0"/>
    <s v="United States"/>
    <x v="252"/>
    <x v="4"/>
    <n v="98052"/>
    <x v="1"/>
    <s v="TEC-AC-10001998"/>
    <x v="2"/>
    <x v="11"/>
    <s v="Logitech LS21 Speaker System - PC Multimedia - 2.1-CH - Wired"/>
    <n v="19.989999999999998"/>
    <n v="1"/>
    <n v="0"/>
    <n v="6.796599999999998"/>
  </r>
  <r>
    <n v="4333"/>
    <s v="CA-2014-107909"/>
    <x v="3"/>
    <x v="853"/>
    <d v="2014-09-07T00:00:00"/>
    <s v="Standard Class"/>
    <x v="286"/>
    <s v="Sung Shariari"/>
    <x v="0"/>
    <s v="United States"/>
    <x v="252"/>
    <x v="4"/>
    <n v="98052"/>
    <x v="1"/>
    <s v="OFF-BI-10003476"/>
    <x v="1"/>
    <x v="8"/>
    <s v="Avery Metallic Poly Binders"/>
    <n v="22.92"/>
    <n v="5"/>
    <n v="0.2"/>
    <n v="8.0219999999999985"/>
  </r>
  <r>
    <n v="4334"/>
    <s v="CA-2012-112375"/>
    <x v="1"/>
    <x v="379"/>
    <d v="2012-12-27T00:00:00"/>
    <s v="Standard Class"/>
    <x v="742"/>
    <s v="Roger Demir"/>
    <x v="0"/>
    <s v="United States"/>
    <x v="399"/>
    <x v="2"/>
    <n v="32114"/>
    <x v="0"/>
    <s v="TEC-AC-10003237"/>
    <x v="2"/>
    <x v="11"/>
    <s v="Memorex Micro Travel Drive 4 GB"/>
    <n v="50.88"/>
    <n v="6"/>
    <n v="0.2"/>
    <n v="14.628000000000005"/>
  </r>
  <r>
    <n v="4335"/>
    <s v="CA-2012-112375"/>
    <x v="1"/>
    <x v="379"/>
    <d v="2012-12-27T00:00:00"/>
    <s v="Standard Class"/>
    <x v="742"/>
    <s v="Roger Demir"/>
    <x v="0"/>
    <s v="United States"/>
    <x v="399"/>
    <x v="2"/>
    <n v="32114"/>
    <x v="0"/>
    <s v="OFF-EN-10003798"/>
    <x v="1"/>
    <x v="12"/>
    <s v="Recycled Interoffice Envelopes with Re-Use-A-Seal Closure, 10 x 13"/>
    <n v="27.312000000000001"/>
    <n v="2"/>
    <n v="0.2"/>
    <n v="9.2178000000000004"/>
  </r>
  <r>
    <n v="4336"/>
    <s v="CA-2012-154795"/>
    <x v="1"/>
    <x v="139"/>
    <d v="2012-12-24T00:00:00"/>
    <s v="Standard Class"/>
    <x v="47"/>
    <s v="Gary Zandusky"/>
    <x v="0"/>
    <s v="United States"/>
    <x v="400"/>
    <x v="16"/>
    <n v="86442"/>
    <x v="1"/>
    <s v="OFF-EN-10003068"/>
    <x v="1"/>
    <x v="12"/>
    <s v="#6 3/4 Gummed Flap White Envelopes"/>
    <n v="7.9200000000000008"/>
    <n v="1"/>
    <n v="0.2"/>
    <n v="2.7719999999999994"/>
  </r>
  <r>
    <n v="4337"/>
    <s v="CA-2012-154795"/>
    <x v="1"/>
    <x v="139"/>
    <d v="2012-12-24T00:00:00"/>
    <s v="Standard Class"/>
    <x v="47"/>
    <s v="Gary Zandusky"/>
    <x v="0"/>
    <s v="United States"/>
    <x v="400"/>
    <x v="16"/>
    <n v="86442"/>
    <x v="1"/>
    <s v="FUR-FU-10002088"/>
    <x v="0"/>
    <x v="5"/>
    <s v="Nu-Dell Float Frame 11 x 14 1/2"/>
    <n v="14.368000000000002"/>
    <n v="2"/>
    <n v="0.2"/>
    <n v="3.9512"/>
  </r>
  <r>
    <n v="4338"/>
    <s v="CA-2012-125234"/>
    <x v="1"/>
    <x v="154"/>
    <d v="2012-12-01T00:00:00"/>
    <s v="Standard Class"/>
    <x v="17"/>
    <s v="Steve Nguyen"/>
    <x v="2"/>
    <s v="United States"/>
    <x v="1"/>
    <x v="1"/>
    <n v="90049"/>
    <x v="1"/>
    <s v="TEC-AC-10000158"/>
    <x v="2"/>
    <x v="11"/>
    <s v="Sony 64GB Class 10 Micro SDHC R40 Memory Card"/>
    <n v="107.97"/>
    <n v="3"/>
    <n v="0"/>
    <n v="22.6737"/>
  </r>
  <r>
    <n v="4339"/>
    <s v="CA-2012-125234"/>
    <x v="1"/>
    <x v="154"/>
    <d v="2012-12-01T00:00:00"/>
    <s v="Standard Class"/>
    <x v="17"/>
    <s v="Steve Nguyen"/>
    <x v="2"/>
    <s v="United States"/>
    <x v="1"/>
    <x v="1"/>
    <n v="90049"/>
    <x v="1"/>
    <s v="OFF-PA-10000482"/>
    <x v="1"/>
    <x v="10"/>
    <s v="Snap-A-Way Black Print Carbonless Ruled Speed Letter, Triplicate"/>
    <n v="113.82"/>
    <n v="3"/>
    <n v="0"/>
    <n v="53.495399999999989"/>
  </r>
  <r>
    <n v="4340"/>
    <s v="CA-2014-133501"/>
    <x v="3"/>
    <x v="151"/>
    <d v="2014-09-02T00:00:00"/>
    <s v="Standard Class"/>
    <x v="729"/>
    <s v="Dana Kaydos"/>
    <x v="0"/>
    <s v="United States"/>
    <x v="47"/>
    <x v="18"/>
    <n v="37064"/>
    <x v="0"/>
    <s v="OFF-PA-10004888"/>
    <x v="1"/>
    <x v="10"/>
    <s v="Xerox 217"/>
    <n v="5.1840000000000011"/>
    <n v="1"/>
    <n v="0.2"/>
    <n v="1.8144"/>
  </r>
  <r>
    <n v="4341"/>
    <s v="US-2011-129609"/>
    <x v="2"/>
    <x v="579"/>
    <d v="2011-03-22T00:00:00"/>
    <s v="Same Day"/>
    <x v="718"/>
    <s v="Vivian Mathis"/>
    <x v="0"/>
    <s v="United States"/>
    <x v="401"/>
    <x v="14"/>
    <n v="46368"/>
    <x v="2"/>
    <s v="OFF-AR-10003478"/>
    <x v="1"/>
    <x v="6"/>
    <s v="Avery Hi-Liter EverBold Pen Style Fluorescent Highlighters, 4/Pack"/>
    <n v="16.28"/>
    <n v="2"/>
    <n v="0"/>
    <n v="6.5120000000000005"/>
  </r>
  <r>
    <n v="4342"/>
    <s v="CA-2014-130309"/>
    <x v="3"/>
    <x v="94"/>
    <d v="2014-12-22T00:00:00"/>
    <s v="Standard Class"/>
    <x v="673"/>
    <s v="Giulietta Baptist"/>
    <x v="0"/>
    <s v="United States"/>
    <x v="81"/>
    <x v="17"/>
    <n v="22204"/>
    <x v="0"/>
    <s v="OFF-ST-10003208"/>
    <x v="1"/>
    <x v="4"/>
    <s v="Adjustable Depth Letter/Legal Cart"/>
    <n v="544.38"/>
    <n v="3"/>
    <n v="0"/>
    <n v="157.87019999999993"/>
  </r>
  <r>
    <n v="4343"/>
    <s v="CA-2014-105410"/>
    <x v="3"/>
    <x v="498"/>
    <d v="2014-03-23T00:00:00"/>
    <s v="First Class"/>
    <x v="444"/>
    <s v="Natalie DeCherney"/>
    <x v="0"/>
    <s v="United States"/>
    <x v="8"/>
    <x v="1"/>
    <n v="94110"/>
    <x v="1"/>
    <s v="OFF-BI-10004970"/>
    <x v="1"/>
    <x v="8"/>
    <s v="ACCOHIDE 3-Ring Binder, Blue, 1&quot;"/>
    <n v="19.824000000000002"/>
    <n v="6"/>
    <n v="0.2"/>
    <n v="6.690599999999999"/>
  </r>
  <r>
    <n v="4344"/>
    <s v="CA-2014-105410"/>
    <x v="3"/>
    <x v="498"/>
    <d v="2014-03-23T00:00:00"/>
    <s v="First Class"/>
    <x v="444"/>
    <s v="Natalie DeCherney"/>
    <x v="0"/>
    <s v="United States"/>
    <x v="8"/>
    <x v="1"/>
    <n v="94110"/>
    <x v="1"/>
    <s v="TEC-PH-10000038"/>
    <x v="2"/>
    <x v="7"/>
    <s v="Jawbone MINI JAMBOX Wireless Bluetooth Speaker"/>
    <n v="657.50400000000002"/>
    <n v="6"/>
    <n v="0.2"/>
    <n v="-131.50080000000005"/>
  </r>
  <r>
    <n v="4345"/>
    <s v="CA-2014-105410"/>
    <x v="3"/>
    <x v="498"/>
    <d v="2014-03-23T00:00:00"/>
    <s v="First Class"/>
    <x v="444"/>
    <s v="Natalie DeCherney"/>
    <x v="0"/>
    <s v="United States"/>
    <x v="8"/>
    <x v="1"/>
    <n v="94110"/>
    <x v="1"/>
    <s v="TEC-AC-10001552"/>
    <x v="2"/>
    <x v="11"/>
    <s v="Logitech K350 2.4Ghz Wireless Keyboard"/>
    <n v="99.54"/>
    <n v="2"/>
    <n v="0"/>
    <n v="10.949399999999997"/>
  </r>
  <r>
    <n v="4346"/>
    <s v="CA-2014-105410"/>
    <x v="3"/>
    <x v="498"/>
    <d v="2014-03-23T00:00:00"/>
    <s v="First Class"/>
    <x v="444"/>
    <s v="Natalie DeCherney"/>
    <x v="0"/>
    <s v="United States"/>
    <x v="8"/>
    <x v="1"/>
    <n v="94110"/>
    <x v="1"/>
    <s v="TEC-AC-10002926"/>
    <x v="2"/>
    <x v="11"/>
    <s v="Logitech Wireless Marathon Mouse M705"/>
    <n v="199.96"/>
    <n v="4"/>
    <n v="0"/>
    <n v="85.982800000000012"/>
  </r>
  <r>
    <n v="4347"/>
    <s v="CA-2013-120355"/>
    <x v="0"/>
    <x v="31"/>
    <d v="2013-09-26T00:00:00"/>
    <s v="Standard Class"/>
    <x v="570"/>
    <s v="Magdelene Morse"/>
    <x v="0"/>
    <s v="United States"/>
    <x v="106"/>
    <x v="15"/>
    <n v="10801"/>
    <x v="3"/>
    <s v="FUR-CH-10001394"/>
    <x v="0"/>
    <x v="1"/>
    <s v="Global Leather Executive Chair"/>
    <n v="631.78200000000004"/>
    <n v="2"/>
    <n v="0.1"/>
    <n v="140.39599999999993"/>
  </r>
  <r>
    <n v="4348"/>
    <s v="CA-2013-120355"/>
    <x v="0"/>
    <x v="31"/>
    <d v="2013-09-26T00:00:00"/>
    <s v="Standard Class"/>
    <x v="570"/>
    <s v="Magdelene Morse"/>
    <x v="0"/>
    <s v="United States"/>
    <x v="106"/>
    <x v="15"/>
    <n v="10801"/>
    <x v="3"/>
    <s v="FUR-FU-10004053"/>
    <x v="0"/>
    <x v="5"/>
    <s v="DAX Two-Tone Silver Metal Document Frame"/>
    <n v="60.72"/>
    <n v="3"/>
    <n v="0"/>
    <n v="26.1096"/>
  </r>
  <r>
    <n v="4349"/>
    <s v="CA-2014-169894"/>
    <x v="3"/>
    <x v="221"/>
    <d v="2014-11-30T00:00:00"/>
    <s v="Second Class"/>
    <x v="597"/>
    <s v="Mark Van Huff"/>
    <x v="0"/>
    <s v="United States"/>
    <x v="123"/>
    <x v="16"/>
    <n v="85204"/>
    <x v="1"/>
    <s v="OFF-BI-10004230"/>
    <x v="1"/>
    <x v="8"/>
    <s v="GBC Recycled Grain Textured Covers"/>
    <n v="20.724000000000004"/>
    <n v="2"/>
    <n v="0.7"/>
    <n v="-15.197599999999994"/>
  </r>
  <r>
    <n v="4350"/>
    <s v="CA-2014-169894"/>
    <x v="3"/>
    <x v="221"/>
    <d v="2014-11-30T00:00:00"/>
    <s v="Second Class"/>
    <x v="597"/>
    <s v="Mark Van Huff"/>
    <x v="0"/>
    <s v="United States"/>
    <x v="123"/>
    <x v="16"/>
    <n v="85204"/>
    <x v="1"/>
    <s v="OFF-ST-10000060"/>
    <x v="1"/>
    <x v="4"/>
    <s v="Fellowes Bankers Box Staxonsteel Drawer File/Stacking System"/>
    <n v="415.87200000000007"/>
    <n v="8"/>
    <n v="0.2"/>
    <n v="-41.587199999999996"/>
  </r>
  <r>
    <n v="4351"/>
    <s v="US-2014-100482"/>
    <x v="3"/>
    <x v="645"/>
    <d v="2014-04-16T00:00:00"/>
    <s v="Standard Class"/>
    <x v="691"/>
    <s v="Jack Lebron"/>
    <x v="0"/>
    <s v="United States"/>
    <x v="152"/>
    <x v="24"/>
    <n v="43130"/>
    <x v="3"/>
    <s v="OFF-ST-10001325"/>
    <x v="1"/>
    <x v="4"/>
    <s v="Sterilite Officeware Hinged File Box"/>
    <n v="16.768000000000001"/>
    <n v="2"/>
    <n v="0.2"/>
    <n v="1.4672000000000001"/>
  </r>
  <r>
    <n v="4352"/>
    <s v="US-2014-100482"/>
    <x v="3"/>
    <x v="645"/>
    <d v="2014-04-16T00:00:00"/>
    <s v="Standard Class"/>
    <x v="691"/>
    <s v="Jack Lebron"/>
    <x v="0"/>
    <s v="United States"/>
    <x v="152"/>
    <x v="24"/>
    <n v="43130"/>
    <x v="3"/>
    <s v="TEC-AC-10003441"/>
    <x v="2"/>
    <x v="11"/>
    <s v="Kingston Digital DataTraveler 32GB USB 2.0"/>
    <n v="27.12"/>
    <n v="2"/>
    <n v="0.2"/>
    <n v="-4.7460000000000013"/>
  </r>
  <r>
    <n v="4353"/>
    <s v="CA-2014-107748"/>
    <x v="3"/>
    <x v="389"/>
    <d v="2014-12-13T00:00:00"/>
    <s v="Second Class"/>
    <x v="743"/>
    <s v="Alex Grayson"/>
    <x v="0"/>
    <s v="United States"/>
    <x v="280"/>
    <x v="1"/>
    <n v="95207"/>
    <x v="1"/>
    <s v="TEC-PH-10003215"/>
    <x v="2"/>
    <x v="7"/>
    <s v="Jackery Bar Premium Fast-charging Portable Charger"/>
    <n v="95.84"/>
    <n v="4"/>
    <n v="0.2"/>
    <n v="34.741999999999997"/>
  </r>
  <r>
    <n v="4354"/>
    <s v="CA-2014-107748"/>
    <x v="3"/>
    <x v="389"/>
    <d v="2014-12-13T00:00:00"/>
    <s v="Second Class"/>
    <x v="743"/>
    <s v="Alex Grayson"/>
    <x v="0"/>
    <s v="United States"/>
    <x v="280"/>
    <x v="1"/>
    <n v="95207"/>
    <x v="1"/>
    <s v="OFF-PA-10002005"/>
    <x v="1"/>
    <x v="10"/>
    <s v="Xerox 225"/>
    <n v="12.96"/>
    <n v="2"/>
    <n v="0"/>
    <n v="6.2208000000000006"/>
  </r>
  <r>
    <n v="4355"/>
    <s v="CA-2014-153654"/>
    <x v="3"/>
    <x v="221"/>
    <d v="2014-11-27T00:00:00"/>
    <s v="Second Class"/>
    <x v="550"/>
    <s v="Michael Dominguez"/>
    <x v="1"/>
    <s v="United States"/>
    <x v="153"/>
    <x v="3"/>
    <n v="28806"/>
    <x v="0"/>
    <s v="OFF-BI-10004465"/>
    <x v="1"/>
    <x v="8"/>
    <s v="Avery Durable Slant Ring Binders"/>
    <n v="19.008000000000003"/>
    <n v="8"/>
    <n v="0.7"/>
    <n v="-12.671999999999997"/>
  </r>
  <r>
    <n v="4356"/>
    <s v="CA-2012-155600"/>
    <x v="1"/>
    <x v="784"/>
    <d v="2012-12-07T00:00:00"/>
    <s v="Second Class"/>
    <x v="197"/>
    <s v="Rose O'Brian"/>
    <x v="0"/>
    <s v="United States"/>
    <x v="300"/>
    <x v="18"/>
    <n v="37042"/>
    <x v="0"/>
    <s v="OFF-BI-10000545"/>
    <x v="1"/>
    <x v="8"/>
    <s v="GBC Ibimaster 500 Manual ProClick Binding System"/>
    <n v="1598.0580000000002"/>
    <n v="7"/>
    <n v="0.7"/>
    <n v="-1065.3719999999998"/>
  </r>
  <r>
    <n v="4357"/>
    <s v="CA-2012-155600"/>
    <x v="1"/>
    <x v="784"/>
    <d v="2012-12-07T00:00:00"/>
    <s v="Second Class"/>
    <x v="197"/>
    <s v="Rose O'Brian"/>
    <x v="0"/>
    <s v="United States"/>
    <x v="300"/>
    <x v="18"/>
    <n v="37042"/>
    <x v="0"/>
    <s v="OFF-AR-10003752"/>
    <x v="1"/>
    <x v="6"/>
    <s v="Deluxe Chalkboard Eraser Cleaner"/>
    <n v="36.96"/>
    <n v="4"/>
    <n v="0.2"/>
    <n v="12.011999999999999"/>
  </r>
  <r>
    <n v="4358"/>
    <s v="CA-2014-162565"/>
    <x v="3"/>
    <x v="157"/>
    <d v="2014-12-12T00:00:00"/>
    <s v="Same Day"/>
    <x v="625"/>
    <s v="Ralph Ritter"/>
    <x v="0"/>
    <s v="United States"/>
    <x v="34"/>
    <x v="10"/>
    <n v="60505"/>
    <x v="2"/>
    <s v="OFF-PA-10001937"/>
    <x v="1"/>
    <x v="10"/>
    <s v="Xerox 21"/>
    <n v="10.368000000000002"/>
    <n v="2"/>
    <n v="0.2"/>
    <n v="3.6288"/>
  </r>
  <r>
    <n v="4359"/>
    <s v="CA-2014-162565"/>
    <x v="3"/>
    <x v="157"/>
    <d v="2014-12-12T00:00:00"/>
    <s v="Same Day"/>
    <x v="625"/>
    <s v="Ralph Ritter"/>
    <x v="0"/>
    <s v="United States"/>
    <x v="34"/>
    <x v="10"/>
    <n v="60505"/>
    <x v="2"/>
    <s v="FUR-FU-10004306"/>
    <x v="0"/>
    <x v="5"/>
    <s v="Electrix Halogen Magnifier Lamp"/>
    <n v="77.720000000000013"/>
    <n v="1"/>
    <n v="0.6"/>
    <n v="-66.061999999999998"/>
  </r>
  <r>
    <n v="4360"/>
    <s v="CA-2014-162565"/>
    <x v="3"/>
    <x v="157"/>
    <d v="2014-12-12T00:00:00"/>
    <s v="Same Day"/>
    <x v="625"/>
    <s v="Ralph Ritter"/>
    <x v="0"/>
    <s v="United States"/>
    <x v="34"/>
    <x v="10"/>
    <n v="60505"/>
    <x v="2"/>
    <s v="FUR-CH-10003973"/>
    <x v="0"/>
    <x v="1"/>
    <s v="GuestStacker Chair with Chrome Finish Legs"/>
    <n v="520.46399999999994"/>
    <n v="2"/>
    <n v="0.3"/>
    <n v="-14.870399999999961"/>
  </r>
  <r>
    <n v="4361"/>
    <s v="CA-2013-127642"/>
    <x v="0"/>
    <x v="206"/>
    <d v="2013-05-24T00:00:00"/>
    <s v="First Class"/>
    <x v="291"/>
    <s v="Christine Phan"/>
    <x v="1"/>
    <s v="United States"/>
    <x v="99"/>
    <x v="34"/>
    <n v="2886"/>
    <x v="3"/>
    <s v="OFF-PA-10000565"/>
    <x v="1"/>
    <x v="10"/>
    <s v="Staples"/>
    <n v="111.96"/>
    <n v="2"/>
    <n v="0"/>
    <n v="54.860399999999998"/>
  </r>
  <r>
    <n v="4362"/>
    <s v="US-2014-163195"/>
    <x v="3"/>
    <x v="922"/>
    <d v="2014-02-22T00:00:00"/>
    <s v="Second Class"/>
    <x v="328"/>
    <s v="Lauren Leatherbury"/>
    <x v="0"/>
    <s v="United States"/>
    <x v="240"/>
    <x v="28"/>
    <n v="70506"/>
    <x v="0"/>
    <s v="TEC-PH-10003875"/>
    <x v="2"/>
    <x v="7"/>
    <s v="KLD Oscar II Style Snap-on Ultra Thin Side Flip Synthetic Leather Cover Case for HTC One HTC M7"/>
    <n v="29.160000000000004"/>
    <n v="3"/>
    <n v="0"/>
    <n v="8.4563999999999986"/>
  </r>
  <r>
    <n v="4363"/>
    <s v="CA-2014-111332"/>
    <x v="3"/>
    <x v="968"/>
    <d v="2014-05-23T00:00:00"/>
    <s v="Second Class"/>
    <x v="396"/>
    <s v="Nat Carroll"/>
    <x v="0"/>
    <s v="United States"/>
    <x v="402"/>
    <x v="46"/>
    <n v="58103"/>
    <x v="2"/>
    <s v="OFF-AR-10001953"/>
    <x v="1"/>
    <x v="6"/>
    <s v="Boston 1645 Deluxe Heavier-Duty Electric Pencil Sharpener"/>
    <n v="131.94"/>
    <n v="3"/>
    <n v="0"/>
    <n v="35.623800000000003"/>
  </r>
  <r>
    <n v="4364"/>
    <s v="CA-2014-111332"/>
    <x v="3"/>
    <x v="968"/>
    <d v="2014-05-23T00:00:00"/>
    <s v="Second Class"/>
    <x v="396"/>
    <s v="Nat Carroll"/>
    <x v="0"/>
    <s v="United States"/>
    <x v="402"/>
    <x v="46"/>
    <n v="58103"/>
    <x v="2"/>
    <s v="OFF-AR-10001374"/>
    <x v="1"/>
    <x v="6"/>
    <s v="BIC Brite Liner Highlighters, Chisel Tip"/>
    <n v="25.92"/>
    <n v="4"/>
    <n v="0"/>
    <n v="8.2943999999999996"/>
  </r>
  <r>
    <n v="4365"/>
    <s v="CA-2014-111332"/>
    <x v="3"/>
    <x v="968"/>
    <d v="2014-05-23T00:00:00"/>
    <s v="Second Class"/>
    <x v="396"/>
    <s v="Nat Carroll"/>
    <x v="0"/>
    <s v="United States"/>
    <x v="402"/>
    <x v="46"/>
    <n v="58103"/>
    <x v="2"/>
    <s v="OFF-ST-10003816"/>
    <x v="1"/>
    <x v="4"/>
    <s v="Fellowes High-Stak Drawer Files"/>
    <n v="704.76"/>
    <n v="4"/>
    <n v="0"/>
    <n v="162.09479999999996"/>
  </r>
  <r>
    <n v="4366"/>
    <s v="CA-2014-111332"/>
    <x v="3"/>
    <x v="968"/>
    <d v="2014-05-23T00:00:00"/>
    <s v="Second Class"/>
    <x v="396"/>
    <s v="Nat Carroll"/>
    <x v="0"/>
    <s v="United States"/>
    <x v="402"/>
    <x v="46"/>
    <n v="58103"/>
    <x v="2"/>
    <s v="OFF-FA-10001843"/>
    <x v="1"/>
    <x v="13"/>
    <s v="Staples"/>
    <n v="7.41"/>
    <n v="3"/>
    <n v="0"/>
    <n v="3.4827000000000004"/>
  </r>
  <r>
    <n v="4367"/>
    <s v="CA-2014-111332"/>
    <x v="3"/>
    <x v="968"/>
    <d v="2014-05-23T00:00:00"/>
    <s v="Second Class"/>
    <x v="396"/>
    <s v="Nat Carroll"/>
    <x v="0"/>
    <s v="United States"/>
    <x v="402"/>
    <x v="46"/>
    <n v="58103"/>
    <x v="2"/>
    <s v="OFF-AR-10000657"/>
    <x v="1"/>
    <x v="6"/>
    <s v="Binney &amp; Smith inkTank Desk Highlighter, Chisel Tip, Yellow, 12/Box"/>
    <n v="21.5"/>
    <n v="10"/>
    <n v="0"/>
    <n v="7.094999999999998"/>
  </r>
  <r>
    <n v="4368"/>
    <s v="CA-2014-117044"/>
    <x v="3"/>
    <x v="220"/>
    <d v="2014-09-14T00:00:00"/>
    <s v="Second Class"/>
    <x v="66"/>
    <s v="Helen Andreada"/>
    <x v="0"/>
    <s v="United States"/>
    <x v="22"/>
    <x v="10"/>
    <n v="60623"/>
    <x v="2"/>
    <s v="OFF-FA-10000936"/>
    <x v="1"/>
    <x v="13"/>
    <s v="Acco Hot Clips Clips to Go"/>
    <n v="10.528"/>
    <n v="4"/>
    <n v="0.2"/>
    <n v="3.2899999999999996"/>
  </r>
  <r>
    <n v="4369"/>
    <s v="CA-2014-117044"/>
    <x v="3"/>
    <x v="220"/>
    <d v="2014-09-14T00:00:00"/>
    <s v="Second Class"/>
    <x v="66"/>
    <s v="Helen Andreada"/>
    <x v="0"/>
    <s v="United States"/>
    <x v="22"/>
    <x v="10"/>
    <n v="60623"/>
    <x v="2"/>
    <s v="OFF-PA-10003657"/>
    <x v="1"/>
    <x v="10"/>
    <s v="Xerox 1927"/>
    <n v="20.544000000000004"/>
    <n v="6"/>
    <n v="0.2"/>
    <n v="6.4199999999999964"/>
  </r>
  <r>
    <n v="4370"/>
    <s v="US-2013-165078"/>
    <x v="0"/>
    <x v="732"/>
    <d v="2013-11-11T00:00:00"/>
    <s v="Standard Class"/>
    <x v="671"/>
    <s v="Michelle Arnett"/>
    <x v="2"/>
    <s v="United States"/>
    <x v="104"/>
    <x v="14"/>
    <n v="46226"/>
    <x v="2"/>
    <s v="OFF-BI-10001989"/>
    <x v="1"/>
    <x v="8"/>
    <s v="Premium Transparent Presentation Covers by GBC"/>
    <n v="104.9"/>
    <n v="5"/>
    <n v="0"/>
    <n v="50.351999999999997"/>
  </r>
  <r>
    <n v="4371"/>
    <s v="US-2013-165078"/>
    <x v="0"/>
    <x v="732"/>
    <d v="2013-11-11T00:00:00"/>
    <s v="Standard Class"/>
    <x v="671"/>
    <s v="Michelle Arnett"/>
    <x v="2"/>
    <s v="United States"/>
    <x v="104"/>
    <x v="14"/>
    <n v="46226"/>
    <x v="2"/>
    <s v="OFF-AR-10002987"/>
    <x v="1"/>
    <x v="6"/>
    <s v="Prismacolor Color Pencil Set"/>
    <n v="39.68"/>
    <n v="2"/>
    <n v="0"/>
    <n v="16.268800000000002"/>
  </r>
  <r>
    <n v="4372"/>
    <s v="US-2013-165078"/>
    <x v="0"/>
    <x v="732"/>
    <d v="2013-11-11T00:00:00"/>
    <s v="Standard Class"/>
    <x v="671"/>
    <s v="Michelle Arnett"/>
    <x v="2"/>
    <s v="United States"/>
    <x v="104"/>
    <x v="14"/>
    <n v="46226"/>
    <x v="2"/>
    <s v="OFF-LA-10000414"/>
    <x v="1"/>
    <x v="2"/>
    <s v="Avery 503"/>
    <n v="51.75"/>
    <n v="5"/>
    <n v="0"/>
    <n v="24.84"/>
  </r>
  <r>
    <n v="4373"/>
    <s v="US-2014-169320"/>
    <x v="3"/>
    <x v="283"/>
    <d v="2014-07-26T00:00:00"/>
    <s v="Second Class"/>
    <x v="23"/>
    <s v="Lena Hernandez"/>
    <x v="0"/>
    <s v="United States"/>
    <x v="403"/>
    <x v="14"/>
    <n v="46514"/>
    <x v="2"/>
    <s v="OFF-AR-10003602"/>
    <x v="1"/>
    <x v="6"/>
    <s v="Quartet Omega Colored Chalk, 12/Pack"/>
    <n v="11.68"/>
    <n v="2"/>
    <n v="0"/>
    <n v="5.4895999999999994"/>
  </r>
  <r>
    <n v="4374"/>
    <s v="US-2014-169320"/>
    <x v="3"/>
    <x v="283"/>
    <d v="2014-07-26T00:00:00"/>
    <s v="Second Class"/>
    <x v="23"/>
    <s v="Lena Hernandez"/>
    <x v="0"/>
    <s v="United States"/>
    <x v="403"/>
    <x v="14"/>
    <n v="46514"/>
    <x v="2"/>
    <s v="TEC-AC-10002550"/>
    <x v="2"/>
    <x v="11"/>
    <s v="Memorex 25GB 6X Branded Blu-Ray Recordable Disc, 30/Pack"/>
    <n v="159.75"/>
    <n v="5"/>
    <n v="0"/>
    <n v="11.182499999999997"/>
  </r>
  <r>
    <n v="4375"/>
    <s v="CA-2013-158575"/>
    <x v="0"/>
    <x v="741"/>
    <d v="2013-11-25T00:00:00"/>
    <s v="Standard Class"/>
    <x v="115"/>
    <s v="Sean Braxton"/>
    <x v="1"/>
    <s v="United States"/>
    <x v="239"/>
    <x v="24"/>
    <n v="44240"/>
    <x v="3"/>
    <s v="OFF-AP-10002998"/>
    <x v="1"/>
    <x v="9"/>
    <s v="Holmes 99% HEPA Air Purifier"/>
    <n v="103.96799999999999"/>
    <n v="6"/>
    <n v="0.2"/>
    <n v="16.894799999999996"/>
  </r>
  <r>
    <n v="4376"/>
    <s v="CA-2011-166954"/>
    <x v="2"/>
    <x v="573"/>
    <d v="2011-04-30T00:00:00"/>
    <s v="Standard Class"/>
    <x v="457"/>
    <s v="Beth Thompson"/>
    <x v="2"/>
    <s v="United States"/>
    <x v="404"/>
    <x v="1"/>
    <n v="91776"/>
    <x v="1"/>
    <s v="FUR-FU-10003708"/>
    <x v="0"/>
    <x v="5"/>
    <s v="Tenex Traditional Chairmats for Medium Pile Carpet, Standard Lip, 36&quot; x 48&quot;"/>
    <n v="303.25"/>
    <n v="5"/>
    <n v="0"/>
    <n v="63.682499999999997"/>
  </r>
  <r>
    <n v="4377"/>
    <s v="CA-2011-166954"/>
    <x v="2"/>
    <x v="573"/>
    <d v="2011-04-30T00:00:00"/>
    <s v="Standard Class"/>
    <x v="457"/>
    <s v="Beth Thompson"/>
    <x v="2"/>
    <s v="United States"/>
    <x v="404"/>
    <x v="1"/>
    <n v="91776"/>
    <x v="1"/>
    <s v="OFF-AP-10001391"/>
    <x v="1"/>
    <x v="9"/>
    <s v="Kensington 6 Outlet MasterPiece HOMEOFFICE Power Control Center"/>
    <n v="270.71999999999997"/>
    <n v="3"/>
    <n v="0"/>
    <n v="78.508799999999965"/>
  </r>
  <r>
    <n v="4378"/>
    <s v="CA-2011-166954"/>
    <x v="2"/>
    <x v="573"/>
    <d v="2011-04-30T00:00:00"/>
    <s v="Standard Class"/>
    <x v="457"/>
    <s v="Beth Thompson"/>
    <x v="2"/>
    <s v="United States"/>
    <x v="404"/>
    <x v="1"/>
    <n v="91776"/>
    <x v="1"/>
    <s v="FUR-CH-10003973"/>
    <x v="0"/>
    <x v="1"/>
    <s v="GuestStacker Chair with Chrome Finish Legs"/>
    <n v="1487.04"/>
    <n v="5"/>
    <n v="0.2"/>
    <n v="148.70400000000006"/>
  </r>
  <r>
    <n v="4379"/>
    <s v="CA-2012-140830"/>
    <x v="1"/>
    <x v="672"/>
    <d v="2012-12-02T00:00:00"/>
    <s v="Second Class"/>
    <x v="28"/>
    <s v="Paul Stevenson"/>
    <x v="2"/>
    <s v="United States"/>
    <x v="0"/>
    <x v="0"/>
    <n v="42420"/>
    <x v="0"/>
    <s v="OFF-EN-10000461"/>
    <x v="1"/>
    <x v="12"/>
    <s v="#10- 4 1/8&quot; x 9 1/2&quot; Recycled Envelopes"/>
    <n v="17.48"/>
    <n v="2"/>
    <n v="0"/>
    <n v="8.2156000000000002"/>
  </r>
  <r>
    <n v="4380"/>
    <s v="CA-2012-140830"/>
    <x v="1"/>
    <x v="672"/>
    <d v="2012-12-02T00:00:00"/>
    <s v="Second Class"/>
    <x v="28"/>
    <s v="Paul Stevenson"/>
    <x v="2"/>
    <s v="United States"/>
    <x v="0"/>
    <x v="0"/>
    <n v="42420"/>
    <x v="0"/>
    <s v="OFF-EN-10002831"/>
    <x v="1"/>
    <x v="12"/>
    <s v="Tyvek  Top-Opening Peel &amp; Seel  Envelopes, Gray"/>
    <n v="71.88"/>
    <n v="2"/>
    <n v="0"/>
    <n v="32.345999999999997"/>
  </r>
  <r>
    <n v="4381"/>
    <s v="CA-2012-152891"/>
    <x v="1"/>
    <x v="969"/>
    <d v="2012-10-30T00:00:00"/>
    <s v="Standard Class"/>
    <x v="577"/>
    <s v="Trudy Brown"/>
    <x v="0"/>
    <s v="United States"/>
    <x v="8"/>
    <x v="1"/>
    <n v="94110"/>
    <x v="1"/>
    <s v="OFF-AR-10004648"/>
    <x v="1"/>
    <x v="6"/>
    <s v="Boston 19500 Mighty Mite Electric Pencil Sharpener"/>
    <n v="60.449999999999996"/>
    <n v="3"/>
    <n v="0"/>
    <n v="16.3215"/>
  </r>
  <r>
    <n v="4382"/>
    <s v="CA-2012-152891"/>
    <x v="1"/>
    <x v="969"/>
    <d v="2012-10-30T00:00:00"/>
    <s v="Standard Class"/>
    <x v="577"/>
    <s v="Trudy Brown"/>
    <x v="0"/>
    <s v="United States"/>
    <x v="8"/>
    <x v="1"/>
    <n v="94110"/>
    <x v="1"/>
    <s v="FUR-TA-10001857"/>
    <x v="0"/>
    <x v="3"/>
    <s v="Balt Solid Wood Rectangular Table"/>
    <n v="253.17599999999999"/>
    <n v="3"/>
    <n v="0.2"/>
    <n v="-31.64700000000002"/>
  </r>
  <r>
    <n v="4383"/>
    <s v="US-2012-122784"/>
    <x v="1"/>
    <x v="603"/>
    <d v="2012-07-27T00:00:00"/>
    <s v="Standard Class"/>
    <x v="154"/>
    <s v="Russell Applegate"/>
    <x v="0"/>
    <s v="United States"/>
    <x v="336"/>
    <x v="10"/>
    <n v="60035"/>
    <x v="2"/>
    <s v="OFF-BI-10000546"/>
    <x v="1"/>
    <x v="8"/>
    <s v="Avery Durable Binders"/>
    <n v="2.879999999999999"/>
    <n v="5"/>
    <n v="0.8"/>
    <n v="-4.4639999999999995"/>
  </r>
  <r>
    <n v="4384"/>
    <s v="US-2012-122784"/>
    <x v="1"/>
    <x v="603"/>
    <d v="2012-07-27T00:00:00"/>
    <s v="Standard Class"/>
    <x v="154"/>
    <s v="Russell Applegate"/>
    <x v="0"/>
    <s v="United States"/>
    <x v="336"/>
    <x v="10"/>
    <n v="60035"/>
    <x v="2"/>
    <s v="FUR-BO-10004690"/>
    <x v="0"/>
    <x v="0"/>
    <s v="O'Sullivan Cherrywood Estates Traditional Barrister Bookcase"/>
    <n v="384.94399999999996"/>
    <n v="4"/>
    <n v="0.3"/>
    <n v="-126.48159999999999"/>
  </r>
  <r>
    <n v="4385"/>
    <s v="US-2012-122784"/>
    <x v="1"/>
    <x v="603"/>
    <d v="2012-07-27T00:00:00"/>
    <s v="Standard Class"/>
    <x v="154"/>
    <s v="Russell Applegate"/>
    <x v="0"/>
    <s v="United States"/>
    <x v="336"/>
    <x v="10"/>
    <n v="60035"/>
    <x v="2"/>
    <s v="TEC-PH-10001557"/>
    <x v="2"/>
    <x v="7"/>
    <s v="Pyle PMP37LED"/>
    <n v="153.584"/>
    <n v="2"/>
    <n v="0.2"/>
    <n v="13.438599999999994"/>
  </r>
  <r>
    <n v="4386"/>
    <s v="US-2012-122784"/>
    <x v="1"/>
    <x v="603"/>
    <d v="2012-07-27T00:00:00"/>
    <s v="Standard Class"/>
    <x v="154"/>
    <s v="Russell Applegate"/>
    <x v="0"/>
    <s v="United States"/>
    <x v="336"/>
    <x v="10"/>
    <n v="60035"/>
    <x v="2"/>
    <s v="FUR-BO-10002545"/>
    <x v="0"/>
    <x v="0"/>
    <s v="Atlantic Metals Mobile 3-Shelf Bookcases, Custom Colors"/>
    <n v="913.43000000000006"/>
    <n v="5"/>
    <n v="0.3"/>
    <n v="-52.195999999999913"/>
  </r>
  <r>
    <n v="4387"/>
    <s v="CA-2013-156811"/>
    <x v="0"/>
    <x v="189"/>
    <d v="2013-11-03T00:00:00"/>
    <s v="Standard Class"/>
    <x v="162"/>
    <s v="Bart Pistole"/>
    <x v="1"/>
    <s v="United States"/>
    <x v="8"/>
    <x v="1"/>
    <n v="94122"/>
    <x v="1"/>
    <s v="OFF-AP-10001366"/>
    <x v="1"/>
    <x v="9"/>
    <s v="Staples"/>
    <n v="43.92"/>
    <n v="4"/>
    <n v="0"/>
    <n v="11.858400000000003"/>
  </r>
  <r>
    <n v="4388"/>
    <s v="CA-2013-156811"/>
    <x v="0"/>
    <x v="189"/>
    <d v="2013-11-03T00:00:00"/>
    <s v="Standard Class"/>
    <x v="162"/>
    <s v="Bart Pistole"/>
    <x v="1"/>
    <s v="United States"/>
    <x v="8"/>
    <x v="1"/>
    <n v="94122"/>
    <x v="1"/>
    <s v="OFF-BI-10001628"/>
    <x v="1"/>
    <x v="8"/>
    <s v="Acco Data Flex Cable Posts For Top &amp; Bottom Load Binders, 6&quot; Capacity"/>
    <n v="25.031999999999996"/>
    <n v="3"/>
    <n v="0.2"/>
    <n v="7.822499999999998"/>
  </r>
  <r>
    <n v="4389"/>
    <s v="CA-2014-111556"/>
    <x v="3"/>
    <x v="225"/>
    <d v="2014-11-23T00:00:00"/>
    <s v="First Class"/>
    <x v="303"/>
    <s v="Carlos Daly"/>
    <x v="0"/>
    <s v="United States"/>
    <x v="20"/>
    <x v="15"/>
    <n v="10035"/>
    <x v="3"/>
    <s v="OFF-PA-10003651"/>
    <x v="1"/>
    <x v="10"/>
    <s v="Xerox 1968"/>
    <n v="46.76"/>
    <n v="7"/>
    <n v="0"/>
    <n v="22.444800000000001"/>
  </r>
  <r>
    <n v="4390"/>
    <s v="CA-2014-111556"/>
    <x v="3"/>
    <x v="225"/>
    <d v="2014-11-23T00:00:00"/>
    <s v="First Class"/>
    <x v="303"/>
    <s v="Carlos Daly"/>
    <x v="0"/>
    <s v="United States"/>
    <x v="20"/>
    <x v="15"/>
    <n v="10035"/>
    <x v="3"/>
    <s v="FUR-BO-10003159"/>
    <x v="0"/>
    <x v="0"/>
    <s v="Sauder Camden County Collection Libraries, Planked Cherry Finish"/>
    <n v="183.96800000000002"/>
    <n v="2"/>
    <n v="0.2"/>
    <n v="-25.295600000000022"/>
  </r>
  <r>
    <n v="4391"/>
    <s v="CA-2014-111556"/>
    <x v="3"/>
    <x v="225"/>
    <d v="2014-11-23T00:00:00"/>
    <s v="First Class"/>
    <x v="303"/>
    <s v="Carlos Daly"/>
    <x v="0"/>
    <s v="United States"/>
    <x v="20"/>
    <x v="15"/>
    <n v="10035"/>
    <x v="3"/>
    <s v="TEC-PH-10001459"/>
    <x v="2"/>
    <x v="7"/>
    <s v="Samsung Galaxy Mega 6.3"/>
    <n v="1259.97"/>
    <n v="3"/>
    <n v="0"/>
    <n v="327.59220000000005"/>
  </r>
  <r>
    <n v="4392"/>
    <s v="CA-2014-111556"/>
    <x v="3"/>
    <x v="225"/>
    <d v="2014-11-23T00:00:00"/>
    <s v="First Class"/>
    <x v="303"/>
    <s v="Carlos Daly"/>
    <x v="0"/>
    <s v="United States"/>
    <x v="20"/>
    <x v="15"/>
    <n v="10035"/>
    <x v="3"/>
    <s v="OFF-AR-10004602"/>
    <x v="1"/>
    <x v="6"/>
    <s v="Boston KS Multi-Size Manual Pencil Sharpener"/>
    <n v="68.97"/>
    <n v="3"/>
    <n v="0"/>
    <n v="19.311600000000002"/>
  </r>
  <r>
    <n v="4393"/>
    <s v="CA-2013-108868"/>
    <x v="0"/>
    <x v="162"/>
    <d v="2013-09-13T00:00:00"/>
    <s v="Standard Class"/>
    <x v="10"/>
    <s v="Ken Black"/>
    <x v="1"/>
    <s v="United States"/>
    <x v="61"/>
    <x v="5"/>
    <n v="75081"/>
    <x v="2"/>
    <s v="OFF-AR-10001953"/>
    <x v="1"/>
    <x v="6"/>
    <s v="Boston 1645 Deluxe Heavier-Duty Electric Pencil Sharpener"/>
    <n v="70.367999999999995"/>
    <n v="2"/>
    <n v="0.2"/>
    <n v="6.1572000000000031"/>
  </r>
  <r>
    <n v="4394"/>
    <s v="CA-2013-108868"/>
    <x v="0"/>
    <x v="162"/>
    <d v="2013-09-13T00:00:00"/>
    <s v="Standard Class"/>
    <x v="10"/>
    <s v="Ken Black"/>
    <x v="1"/>
    <s v="United States"/>
    <x v="61"/>
    <x v="5"/>
    <n v="75081"/>
    <x v="2"/>
    <s v="TEC-PH-10000923"/>
    <x v="2"/>
    <x v="7"/>
    <s v="Belkin SportFit Armband For iPhone 5s/5c, Fuchsia"/>
    <n v="59.960000000000008"/>
    <n v="5"/>
    <n v="0.2"/>
    <n v="21.735500000000002"/>
  </r>
  <r>
    <n v="4395"/>
    <s v="CA-2011-142965"/>
    <x v="2"/>
    <x v="836"/>
    <d v="2011-07-20T00:00:00"/>
    <s v="Same Day"/>
    <x v="573"/>
    <s v="Scot Wooten"/>
    <x v="0"/>
    <s v="United States"/>
    <x v="24"/>
    <x v="24"/>
    <n v="45503"/>
    <x v="3"/>
    <s v="OFF-ST-10002583"/>
    <x v="1"/>
    <x v="4"/>
    <s v="Fellowes Neat Ideas Storage Cubes"/>
    <n v="25.983999999999998"/>
    <n v="1"/>
    <n v="0.2"/>
    <n v="-5.1968000000000005"/>
  </r>
  <r>
    <n v="4396"/>
    <s v="CA-2011-142965"/>
    <x v="2"/>
    <x v="836"/>
    <d v="2011-07-20T00:00:00"/>
    <s v="Same Day"/>
    <x v="573"/>
    <s v="Scot Wooten"/>
    <x v="0"/>
    <s v="United States"/>
    <x v="24"/>
    <x v="24"/>
    <n v="45503"/>
    <x v="3"/>
    <s v="OFF-BI-10000977"/>
    <x v="1"/>
    <x v="8"/>
    <s v="Ibico Plastic Spiral Binding Combs"/>
    <n v="27.360000000000003"/>
    <n v="3"/>
    <n v="0.7"/>
    <n v="-21.887999999999991"/>
  </r>
  <r>
    <n v="4397"/>
    <s v="CA-2013-148740"/>
    <x v="0"/>
    <x v="625"/>
    <d v="2013-11-20T00:00:00"/>
    <s v="Standard Class"/>
    <x v="706"/>
    <s v="Anna Häberlin"/>
    <x v="1"/>
    <s v="United States"/>
    <x v="70"/>
    <x v="1"/>
    <n v="92024"/>
    <x v="1"/>
    <s v="TEC-PH-10002549"/>
    <x v="2"/>
    <x v="7"/>
    <s v="Polycom SoundPoint IP 450 VoIP phone"/>
    <n v="361.37600000000003"/>
    <n v="2"/>
    <n v="0.2"/>
    <n v="27.103200000000001"/>
  </r>
  <r>
    <n v="4398"/>
    <s v="US-2011-138758"/>
    <x v="2"/>
    <x v="970"/>
    <d v="2011-07-11T00:00:00"/>
    <s v="Standard Class"/>
    <x v="252"/>
    <s v="John Lee"/>
    <x v="0"/>
    <s v="United States"/>
    <x v="10"/>
    <x v="9"/>
    <n v="19120"/>
    <x v="3"/>
    <s v="FUR-CH-10002880"/>
    <x v="0"/>
    <x v="1"/>
    <s v="Global High-Back Leather Tilter, Burgundy"/>
    <n v="172.18599999999998"/>
    <n v="2"/>
    <n v="0.3"/>
    <n v="-46.736200000000011"/>
  </r>
  <r>
    <n v="4399"/>
    <s v="US-2011-138758"/>
    <x v="2"/>
    <x v="970"/>
    <d v="2011-07-11T00:00:00"/>
    <s v="Standard Class"/>
    <x v="252"/>
    <s v="John Lee"/>
    <x v="0"/>
    <s v="United States"/>
    <x v="10"/>
    <x v="9"/>
    <n v="19120"/>
    <x v="3"/>
    <s v="FUR-FU-10003039"/>
    <x v="0"/>
    <x v="5"/>
    <s v="Howard Miller 11-1/2&quot; Diameter Grantwood Wall Clock"/>
    <n v="69.00800000000001"/>
    <n v="2"/>
    <n v="0.2"/>
    <n v="12.0764"/>
  </r>
  <r>
    <n v="4400"/>
    <s v="CA-2013-131737"/>
    <x v="0"/>
    <x v="716"/>
    <d v="2013-03-18T00:00:00"/>
    <s v="Same Day"/>
    <x v="47"/>
    <s v="Gary Zandusky"/>
    <x v="0"/>
    <s v="United States"/>
    <x v="29"/>
    <x v="39"/>
    <n v="21044"/>
    <x v="3"/>
    <s v="OFF-EN-10003055"/>
    <x v="1"/>
    <x v="12"/>
    <s v="Blue String-Tie &amp; Button Interoffice Envelopes, 10 x 13"/>
    <n v="199.89999999999998"/>
    <n v="5"/>
    <n v="0"/>
    <n v="89.954999999999984"/>
  </r>
  <r>
    <n v="4401"/>
    <s v="CA-2013-131737"/>
    <x v="0"/>
    <x v="716"/>
    <d v="2013-03-18T00:00:00"/>
    <s v="Same Day"/>
    <x v="47"/>
    <s v="Gary Zandusky"/>
    <x v="0"/>
    <s v="United States"/>
    <x v="29"/>
    <x v="39"/>
    <n v="21044"/>
    <x v="3"/>
    <s v="OFF-AP-10002945"/>
    <x v="1"/>
    <x v="9"/>
    <s v="Honeywell Enviracaire Portable HEPA Air Cleaner for 17' x 22' Room"/>
    <n v="901.94999999999993"/>
    <n v="3"/>
    <n v="0"/>
    <n v="297.64349999999996"/>
  </r>
  <r>
    <n v="4402"/>
    <s v="CA-2013-131737"/>
    <x v="0"/>
    <x v="716"/>
    <d v="2013-03-18T00:00:00"/>
    <s v="Same Day"/>
    <x v="47"/>
    <s v="Gary Zandusky"/>
    <x v="0"/>
    <s v="United States"/>
    <x v="29"/>
    <x v="39"/>
    <n v="21044"/>
    <x v="3"/>
    <s v="FUR-FU-10004306"/>
    <x v="0"/>
    <x v="5"/>
    <s v="Electrix Halogen Magnifier Lamp"/>
    <n v="971.5"/>
    <n v="5"/>
    <n v="0"/>
    <n v="252.59"/>
  </r>
  <r>
    <n v="4403"/>
    <s v="CA-2013-114538"/>
    <x v="0"/>
    <x v="482"/>
    <d v="2013-12-28T00:00:00"/>
    <s v="First Class"/>
    <x v="116"/>
    <s v="Roy Collins"/>
    <x v="0"/>
    <s v="United States"/>
    <x v="77"/>
    <x v="22"/>
    <n v="80906"/>
    <x v="1"/>
    <s v="OFF-AR-10002445"/>
    <x v="1"/>
    <x v="6"/>
    <s v="SANFORD Major Accent Highlighters"/>
    <n v="11.328000000000001"/>
    <n v="2"/>
    <n v="0.2"/>
    <n v="2.5488000000000004"/>
  </r>
  <r>
    <n v="4404"/>
    <s v="CA-2011-127936"/>
    <x v="2"/>
    <x v="814"/>
    <d v="2011-09-04T00:00:00"/>
    <s v="First Class"/>
    <x v="52"/>
    <s v="Clay Ludtke"/>
    <x v="0"/>
    <s v="United States"/>
    <x v="20"/>
    <x v="15"/>
    <n v="10009"/>
    <x v="3"/>
    <s v="OFF-AR-10002445"/>
    <x v="1"/>
    <x v="6"/>
    <s v="SANFORD Major Accent Highlighters"/>
    <n v="21.240000000000002"/>
    <n v="3"/>
    <n v="0"/>
    <n v="8.071200000000001"/>
  </r>
  <r>
    <n v="4405"/>
    <s v="CA-2012-164336"/>
    <x v="1"/>
    <x v="761"/>
    <d v="2012-07-10T00:00:00"/>
    <s v="Standard Class"/>
    <x v="596"/>
    <s v="Mitch Webber"/>
    <x v="0"/>
    <s v="United States"/>
    <x v="10"/>
    <x v="9"/>
    <n v="19140"/>
    <x v="3"/>
    <s v="TEC-AC-10002345"/>
    <x v="2"/>
    <x v="11"/>
    <s v="HP Standard 104 key PS/2 Keyboard"/>
    <n v="34.800000000000004"/>
    <n v="3"/>
    <n v="0.2"/>
    <n v="2.1749999999999989"/>
  </r>
  <r>
    <n v="4406"/>
    <s v="CA-2012-164336"/>
    <x v="1"/>
    <x v="761"/>
    <d v="2012-07-10T00:00:00"/>
    <s v="Standard Class"/>
    <x v="596"/>
    <s v="Mitch Webber"/>
    <x v="0"/>
    <s v="United States"/>
    <x v="10"/>
    <x v="9"/>
    <n v="19140"/>
    <x v="3"/>
    <s v="OFF-ST-10001558"/>
    <x v="1"/>
    <x v="4"/>
    <s v="Acco Perma 4000 Stacking Storage Drawers"/>
    <n v="38.975999999999999"/>
    <n v="3"/>
    <n v="0.2"/>
    <n v="-2.4359999999999999"/>
  </r>
  <r>
    <n v="4407"/>
    <s v="CA-2013-100041"/>
    <x v="0"/>
    <x v="73"/>
    <d v="2013-11-26T00:00:00"/>
    <s v="Standard Class"/>
    <x v="541"/>
    <s v="Barbara Fisher"/>
    <x v="1"/>
    <s v="United States"/>
    <x v="38"/>
    <x v="14"/>
    <n v="47201"/>
    <x v="2"/>
    <s v="OFF-PA-10001622"/>
    <x v="1"/>
    <x v="10"/>
    <s v="Ampad Poly Cover Wirebound Steno Book, 6&quot; x 9&quot; Assorted Colors, Gregg Ruled"/>
    <n v="9.08"/>
    <n v="2"/>
    <n v="0"/>
    <n v="4.0859999999999994"/>
  </r>
  <r>
    <n v="4408"/>
    <s v="CA-2013-100041"/>
    <x v="0"/>
    <x v="73"/>
    <d v="2013-11-26T00:00:00"/>
    <s v="Standard Class"/>
    <x v="541"/>
    <s v="Barbara Fisher"/>
    <x v="1"/>
    <s v="United States"/>
    <x v="38"/>
    <x v="14"/>
    <n v="47201"/>
    <x v="2"/>
    <s v="OFF-PA-10000418"/>
    <x v="1"/>
    <x v="10"/>
    <s v="Xerox 189"/>
    <n v="314.54999999999995"/>
    <n v="3"/>
    <n v="0"/>
    <n v="150.98399999999998"/>
  </r>
  <r>
    <n v="4409"/>
    <s v="CA-2013-100041"/>
    <x v="0"/>
    <x v="73"/>
    <d v="2013-11-26T00:00:00"/>
    <s v="Standard Class"/>
    <x v="541"/>
    <s v="Barbara Fisher"/>
    <x v="1"/>
    <s v="United States"/>
    <x v="38"/>
    <x v="14"/>
    <n v="47201"/>
    <x v="2"/>
    <s v="OFF-BI-10000343"/>
    <x v="1"/>
    <x v="8"/>
    <s v="Pressboard Covers with Storage Hooks, 9 1/2&quot; x 11&quot;, Light Blue"/>
    <n v="4.91"/>
    <n v="1"/>
    <n v="0"/>
    <n v="2.3077000000000001"/>
  </r>
  <r>
    <n v="4410"/>
    <s v="US-2011-154879"/>
    <x v="2"/>
    <x v="457"/>
    <d v="2011-05-11T00:00:00"/>
    <s v="Standard Class"/>
    <x v="17"/>
    <s v="Steve Nguyen"/>
    <x v="2"/>
    <s v="United States"/>
    <x v="1"/>
    <x v="1"/>
    <n v="90004"/>
    <x v="1"/>
    <s v="OFF-LA-10004425"/>
    <x v="1"/>
    <x v="2"/>
    <s v="Staples"/>
    <n v="5.78"/>
    <n v="2"/>
    <n v="0"/>
    <n v="2.7166000000000001"/>
  </r>
  <r>
    <n v="4411"/>
    <s v="US-2011-154879"/>
    <x v="2"/>
    <x v="457"/>
    <d v="2011-05-11T00:00:00"/>
    <s v="Standard Class"/>
    <x v="17"/>
    <s v="Steve Nguyen"/>
    <x v="2"/>
    <s v="United States"/>
    <x v="1"/>
    <x v="1"/>
    <n v="90004"/>
    <x v="1"/>
    <s v="OFF-AR-10001897"/>
    <x v="1"/>
    <x v="6"/>
    <s v="Model L Table or Wall-Mount Pencil Sharpener"/>
    <n v="107.94"/>
    <n v="6"/>
    <n v="0"/>
    <n v="30.223200000000002"/>
  </r>
  <r>
    <n v="4412"/>
    <s v="CA-2011-130624"/>
    <x v="2"/>
    <x v="261"/>
    <d v="2011-06-24T00:00:00"/>
    <s v="First Class"/>
    <x v="509"/>
    <s v="Toby Braunhardt"/>
    <x v="0"/>
    <s v="United States"/>
    <x v="20"/>
    <x v="15"/>
    <n v="10024"/>
    <x v="3"/>
    <s v="OFF-PA-10003883"/>
    <x v="1"/>
    <x v="10"/>
    <s v="Message Book, Phone, Wirebound Standard Line Memo, 2 3/4&quot; X 5&quot;"/>
    <n v="19.649999999999999"/>
    <n v="3"/>
    <n v="0"/>
    <n v="9.0389999999999997"/>
  </r>
  <r>
    <n v="4413"/>
    <s v="CA-2011-130624"/>
    <x v="2"/>
    <x v="261"/>
    <d v="2011-06-24T00:00:00"/>
    <s v="First Class"/>
    <x v="509"/>
    <s v="Toby Braunhardt"/>
    <x v="0"/>
    <s v="United States"/>
    <x v="20"/>
    <x v="15"/>
    <n v="10024"/>
    <x v="3"/>
    <s v="TEC-PH-10003963"/>
    <x v="2"/>
    <x v="7"/>
    <s v="GE 2-Jack Phone Line Splitter"/>
    <n v="617.97"/>
    <n v="3"/>
    <n v="0"/>
    <n v="160.6722"/>
  </r>
  <r>
    <n v="4414"/>
    <s v="CA-2011-130624"/>
    <x v="2"/>
    <x v="261"/>
    <d v="2011-06-24T00:00:00"/>
    <s v="First Class"/>
    <x v="509"/>
    <s v="Toby Braunhardt"/>
    <x v="0"/>
    <s v="United States"/>
    <x v="20"/>
    <x v="15"/>
    <n v="10024"/>
    <x v="3"/>
    <s v="OFF-AP-10001303"/>
    <x v="1"/>
    <x v="9"/>
    <s v="Holmes Cool Mist Humidifier for the Whole House with 8-Gallon Output per Day, Extended Life Filter"/>
    <n v="59.699999999999996"/>
    <n v="3"/>
    <n v="0"/>
    <n v="26.864999999999995"/>
  </r>
  <r>
    <n v="4415"/>
    <s v="CA-2014-132339"/>
    <x v="3"/>
    <x v="971"/>
    <d v="2014-08-24T00:00:00"/>
    <s v="Standard Class"/>
    <x v="80"/>
    <s v="Jennifer Braxton"/>
    <x v="1"/>
    <s v="United States"/>
    <x v="104"/>
    <x v="31"/>
    <n v="1841"/>
    <x v="3"/>
    <s v="OFF-BI-10003925"/>
    <x v="1"/>
    <x v="8"/>
    <s v="Fellowes PB300 Plastic Comb Binding Machine"/>
    <n v="387.99"/>
    <n v="1"/>
    <n v="0"/>
    <n v="182.3553"/>
  </r>
  <r>
    <n v="4416"/>
    <s v="CA-2011-153983"/>
    <x v="2"/>
    <x v="503"/>
    <d v="2011-12-06T00:00:00"/>
    <s v="Standard Class"/>
    <x v="117"/>
    <s v="Alan Hwang"/>
    <x v="0"/>
    <s v="United States"/>
    <x v="8"/>
    <x v="1"/>
    <n v="94122"/>
    <x v="1"/>
    <s v="TEC-PH-10004586"/>
    <x v="2"/>
    <x v="7"/>
    <s v="Wilson SignalBoost 841262 DB PRO Amplifier Kit"/>
    <n v="575.91999999999996"/>
    <n v="2"/>
    <n v="0.2"/>
    <n v="71.989999999999981"/>
  </r>
  <r>
    <n v="4417"/>
    <s v="CA-2011-153983"/>
    <x v="2"/>
    <x v="503"/>
    <d v="2011-12-06T00:00:00"/>
    <s v="Standard Class"/>
    <x v="117"/>
    <s v="Alan Hwang"/>
    <x v="0"/>
    <s v="United States"/>
    <x v="8"/>
    <x v="1"/>
    <n v="94122"/>
    <x v="1"/>
    <s v="OFF-FA-10003495"/>
    <x v="1"/>
    <x v="13"/>
    <s v="Staples"/>
    <n v="30.4"/>
    <n v="5"/>
    <n v="0"/>
    <n v="15.2"/>
  </r>
  <r>
    <n v="4418"/>
    <s v="CA-2014-112900"/>
    <x v="3"/>
    <x v="359"/>
    <d v="2014-04-13T00:00:00"/>
    <s v="Second Class"/>
    <x v="107"/>
    <s v="Ken Lonsdale"/>
    <x v="0"/>
    <s v="United States"/>
    <x v="66"/>
    <x v="12"/>
    <n v="48205"/>
    <x v="2"/>
    <s v="OFF-BI-10002867"/>
    <x v="1"/>
    <x v="8"/>
    <s v="GBC Recycled Regency Composition Covers"/>
    <n v="478.24"/>
    <n v="8"/>
    <n v="0"/>
    <n v="219.99039999999997"/>
  </r>
  <r>
    <n v="4419"/>
    <s v="CA-2011-160157"/>
    <x v="2"/>
    <x v="414"/>
    <d v="2011-12-27T00:00:00"/>
    <s v="Standard Class"/>
    <x v="708"/>
    <s v="Mark Hamilton"/>
    <x v="0"/>
    <s v="United States"/>
    <x v="57"/>
    <x v="24"/>
    <n v="45011"/>
    <x v="3"/>
    <s v="FUR-FU-10003773"/>
    <x v="0"/>
    <x v="5"/>
    <s v="Eldon Cleatmat Plus Chair Mats for High Pile Carpets"/>
    <n v="190.84800000000001"/>
    <n v="3"/>
    <n v="0.2"/>
    <n v="-21.470400000000026"/>
  </r>
  <r>
    <n v="4420"/>
    <s v="CA-2011-139633"/>
    <x v="2"/>
    <x v="506"/>
    <d v="2011-12-24T00:00:00"/>
    <s v="Standard Class"/>
    <x v="685"/>
    <s v="Erin Creighton"/>
    <x v="0"/>
    <s v="United States"/>
    <x v="38"/>
    <x v="24"/>
    <n v="43229"/>
    <x v="3"/>
    <s v="OFF-BI-10002954"/>
    <x v="1"/>
    <x v="8"/>
    <s v="Newell 3-Hole Punched Plastic Slotted Magazine Holders for Binders"/>
    <n v="5.4840000000000009"/>
    <n v="4"/>
    <n v="0.7"/>
    <n v="-4.0215999999999994"/>
  </r>
  <r>
    <n v="4421"/>
    <s v="CA-2012-163090"/>
    <x v="1"/>
    <x v="972"/>
    <d v="2012-11-21T00:00:00"/>
    <s v="Second Class"/>
    <x v="348"/>
    <s v="Greg Hansen"/>
    <x v="0"/>
    <s v="United States"/>
    <x v="22"/>
    <x v="10"/>
    <n v="60610"/>
    <x v="2"/>
    <s v="OFF-SU-10002537"/>
    <x v="1"/>
    <x v="14"/>
    <s v="Acme Box Cutter Scissors"/>
    <n v="40.92"/>
    <n v="5"/>
    <n v="0.2"/>
    <n v="3.0690000000000026"/>
  </r>
  <r>
    <n v="4422"/>
    <s v="CA-2011-117016"/>
    <x v="2"/>
    <x v="530"/>
    <d v="2011-03-09T00:00:00"/>
    <s v="Standard Class"/>
    <x v="183"/>
    <s v="Sanjit Chand"/>
    <x v="0"/>
    <s v="United States"/>
    <x v="405"/>
    <x v="2"/>
    <n v="33063"/>
    <x v="0"/>
    <s v="OFF-AR-10001374"/>
    <x v="1"/>
    <x v="6"/>
    <s v="BIC Brite Liner Highlighters, Chisel Tip"/>
    <n v="15.552000000000003"/>
    <n v="3"/>
    <n v="0.2"/>
    <n v="2.3327999999999989"/>
  </r>
  <r>
    <n v="4423"/>
    <s v="CA-2014-159464"/>
    <x v="3"/>
    <x v="796"/>
    <d v="2014-05-20T00:00:00"/>
    <s v="First Class"/>
    <x v="422"/>
    <s v="Todd Boyes"/>
    <x v="1"/>
    <s v="United States"/>
    <x v="406"/>
    <x v="32"/>
    <n v="30328"/>
    <x v="0"/>
    <s v="OFF-AP-10001492"/>
    <x v="1"/>
    <x v="9"/>
    <s v="Acco Six-Outlet Power Strip, 4' Cord Length"/>
    <n v="17.239999999999998"/>
    <n v="2"/>
    <n v="0"/>
    <n v="4.4824000000000002"/>
  </r>
  <r>
    <n v="4424"/>
    <s v="CA-2014-159464"/>
    <x v="3"/>
    <x v="796"/>
    <d v="2014-05-20T00:00:00"/>
    <s v="First Class"/>
    <x v="422"/>
    <s v="Todd Boyes"/>
    <x v="1"/>
    <s v="United States"/>
    <x v="406"/>
    <x v="32"/>
    <n v="30328"/>
    <x v="0"/>
    <s v="FUR-BO-10003546"/>
    <x v="0"/>
    <x v="0"/>
    <s v="Hon 4-Shelf Metal Bookcases"/>
    <n v="302.94"/>
    <n v="3"/>
    <n v="0"/>
    <n v="75.735000000000014"/>
  </r>
  <r>
    <n v="4425"/>
    <s v="CA-2014-159464"/>
    <x v="3"/>
    <x v="796"/>
    <d v="2014-05-20T00:00:00"/>
    <s v="First Class"/>
    <x v="422"/>
    <s v="Todd Boyes"/>
    <x v="1"/>
    <s v="United States"/>
    <x v="406"/>
    <x v="32"/>
    <n v="30328"/>
    <x v="0"/>
    <s v="TEC-PH-10002185"/>
    <x v="2"/>
    <x v="7"/>
    <s v="QVS USB Car Charger 2-Port 2.1Amp for iPod/iPhone/iPad/iPad 2/iPad 3"/>
    <n v="34.75"/>
    <n v="5"/>
    <n v="0"/>
    <n v="15.637499999999999"/>
  </r>
  <r>
    <n v="4426"/>
    <s v="CA-2014-159464"/>
    <x v="3"/>
    <x v="796"/>
    <d v="2014-05-20T00:00:00"/>
    <s v="First Class"/>
    <x v="422"/>
    <s v="Todd Boyes"/>
    <x v="1"/>
    <s v="United States"/>
    <x v="406"/>
    <x v="32"/>
    <n v="30328"/>
    <x v="0"/>
    <s v="OFF-BI-10000315"/>
    <x v="1"/>
    <x v="8"/>
    <s v="Poly Designer Cover &amp; Back"/>
    <n v="113.94"/>
    <n v="6"/>
    <n v="0"/>
    <n v="54.691199999999995"/>
  </r>
  <r>
    <n v="4427"/>
    <s v="CA-2014-159464"/>
    <x v="3"/>
    <x v="796"/>
    <d v="2014-05-20T00:00:00"/>
    <s v="First Class"/>
    <x v="422"/>
    <s v="Todd Boyes"/>
    <x v="1"/>
    <s v="United States"/>
    <x v="406"/>
    <x v="32"/>
    <n v="30328"/>
    <x v="0"/>
    <s v="TEC-PH-10002350"/>
    <x v="2"/>
    <x v="7"/>
    <s v="Apple EarPods with Remote and Mic"/>
    <n v="55.98"/>
    <n v="2"/>
    <n v="0"/>
    <n v="15.674399999999999"/>
  </r>
  <r>
    <n v="4428"/>
    <s v="US-2014-103226"/>
    <x v="3"/>
    <x v="585"/>
    <d v="2014-09-29T00:00:00"/>
    <s v="Standard Class"/>
    <x v="694"/>
    <s v="David Wiener"/>
    <x v="1"/>
    <s v="United States"/>
    <x v="305"/>
    <x v="27"/>
    <n v="87105"/>
    <x v="1"/>
    <s v="OFF-PA-10002666"/>
    <x v="1"/>
    <x v="10"/>
    <s v="Southworth 25% Cotton Linen-Finish Paper &amp; Envelopes"/>
    <n v="27.18"/>
    <n v="3"/>
    <n v="0"/>
    <n v="12.231"/>
  </r>
  <r>
    <n v="4429"/>
    <s v="CA-2014-119452"/>
    <x v="3"/>
    <x v="708"/>
    <d v="2014-03-28T00:00:00"/>
    <s v="Standard Class"/>
    <x v="52"/>
    <s v="Clay Ludtke"/>
    <x v="0"/>
    <s v="United States"/>
    <x v="251"/>
    <x v="26"/>
    <n v="74133"/>
    <x v="2"/>
    <s v="FUR-CH-10004495"/>
    <x v="0"/>
    <x v="1"/>
    <s v="Global Leather and Oak Executive Chair, Black"/>
    <n v="1805.88"/>
    <n v="6"/>
    <n v="0"/>
    <n v="523.70519999999988"/>
  </r>
  <r>
    <n v="4430"/>
    <s v="CA-2014-147725"/>
    <x v="3"/>
    <x v="32"/>
    <d v="2014-09-15T00:00:00"/>
    <s v="Same Day"/>
    <x v="299"/>
    <s v="Liz Thompson"/>
    <x v="0"/>
    <s v="United States"/>
    <x v="334"/>
    <x v="30"/>
    <n v="7050"/>
    <x v="3"/>
    <s v="OFF-AR-10001725"/>
    <x v="1"/>
    <x v="6"/>
    <s v="Boston Home &amp; Office Model 2000 Electric Pencil Sharpeners"/>
    <n v="70.949999999999989"/>
    <n v="3"/>
    <n v="0"/>
    <n v="18.447000000000003"/>
  </r>
  <r>
    <n v="4431"/>
    <s v="CA-2013-168893"/>
    <x v="0"/>
    <x v="54"/>
    <d v="2013-11-09T00:00:00"/>
    <s v="Second Class"/>
    <x v="275"/>
    <s v="Arthur Prichep"/>
    <x v="0"/>
    <s v="United States"/>
    <x v="0"/>
    <x v="0"/>
    <n v="42420"/>
    <x v="0"/>
    <s v="OFF-FA-10002280"/>
    <x v="1"/>
    <x v="13"/>
    <s v="Advantus Plastic Paper Clips"/>
    <n v="20"/>
    <n v="4"/>
    <n v="0"/>
    <n v="9.6"/>
  </r>
  <r>
    <n v="4432"/>
    <s v="CA-2013-168893"/>
    <x v="0"/>
    <x v="54"/>
    <d v="2013-11-09T00:00:00"/>
    <s v="Second Class"/>
    <x v="275"/>
    <s v="Arthur Prichep"/>
    <x v="0"/>
    <s v="United States"/>
    <x v="0"/>
    <x v="0"/>
    <n v="42420"/>
    <x v="0"/>
    <s v="OFF-AR-10001770"/>
    <x v="1"/>
    <x v="6"/>
    <s v="Economy #2 Pencils"/>
    <n v="7.98"/>
    <n v="3"/>
    <n v="0"/>
    <n v="2.0747999999999998"/>
  </r>
  <r>
    <n v="4433"/>
    <s v="CA-2013-168893"/>
    <x v="0"/>
    <x v="54"/>
    <d v="2013-11-09T00:00:00"/>
    <s v="Second Class"/>
    <x v="275"/>
    <s v="Arthur Prichep"/>
    <x v="0"/>
    <s v="United States"/>
    <x v="0"/>
    <x v="0"/>
    <n v="42420"/>
    <x v="0"/>
    <s v="FUR-FU-10002885"/>
    <x v="0"/>
    <x v="5"/>
    <s v="Magna Visual Magnetic Picture Hangers"/>
    <n v="24.1"/>
    <n v="5"/>
    <n v="0"/>
    <n v="9.1580000000000013"/>
  </r>
  <r>
    <n v="4434"/>
    <s v="CA-2013-168893"/>
    <x v="0"/>
    <x v="54"/>
    <d v="2013-11-09T00:00:00"/>
    <s v="Second Class"/>
    <x v="275"/>
    <s v="Arthur Prichep"/>
    <x v="0"/>
    <s v="United States"/>
    <x v="0"/>
    <x v="0"/>
    <n v="42420"/>
    <x v="0"/>
    <s v="OFF-AR-10003772"/>
    <x v="1"/>
    <x v="6"/>
    <s v="Boston 16750 Black Compact Battery Pencil Sharpener"/>
    <n v="8.75"/>
    <n v="1"/>
    <n v="0"/>
    <n v="2.6249999999999991"/>
  </r>
  <r>
    <n v="4435"/>
    <s v="CA-2013-168893"/>
    <x v="0"/>
    <x v="54"/>
    <d v="2013-11-09T00:00:00"/>
    <s v="Second Class"/>
    <x v="275"/>
    <s v="Arthur Prichep"/>
    <x v="0"/>
    <s v="United States"/>
    <x v="0"/>
    <x v="0"/>
    <n v="42420"/>
    <x v="0"/>
    <s v="FUR-TA-10003392"/>
    <x v="0"/>
    <x v="3"/>
    <s v="Global Adaptabilities Conference Tables"/>
    <n v="842.94"/>
    <n v="3"/>
    <n v="0"/>
    <n v="160.15860000000001"/>
  </r>
  <r>
    <n v="4436"/>
    <s v="CA-2013-163398"/>
    <x v="0"/>
    <x v="973"/>
    <d v="2013-05-09T00:00:00"/>
    <s v="Standard Class"/>
    <x v="558"/>
    <s v="Christy Brittain"/>
    <x v="0"/>
    <s v="United States"/>
    <x v="22"/>
    <x v="10"/>
    <n v="60653"/>
    <x v="2"/>
    <s v="OFF-BI-10000014"/>
    <x v="1"/>
    <x v="8"/>
    <s v="Heavy-Duty E-Z-D Binders"/>
    <n v="2.1819999999999995"/>
    <n v="1"/>
    <n v="0.8"/>
    <n v="-3.6002999999999998"/>
  </r>
  <r>
    <n v="4437"/>
    <s v="CA-2013-163398"/>
    <x v="0"/>
    <x v="973"/>
    <d v="2013-05-09T00:00:00"/>
    <s v="Standard Class"/>
    <x v="558"/>
    <s v="Christy Brittain"/>
    <x v="0"/>
    <s v="United States"/>
    <x v="22"/>
    <x v="10"/>
    <n v="60653"/>
    <x v="2"/>
    <s v="OFF-AR-10003217"/>
    <x v="1"/>
    <x v="6"/>
    <s v="Newell 316"/>
    <n v="27.384"/>
    <n v="7"/>
    <n v="0.2"/>
    <n v="2.7384000000000022"/>
  </r>
  <r>
    <n v="4438"/>
    <s v="CA-2013-163398"/>
    <x v="0"/>
    <x v="973"/>
    <d v="2013-05-09T00:00:00"/>
    <s v="Standard Class"/>
    <x v="558"/>
    <s v="Christy Brittain"/>
    <x v="0"/>
    <s v="United States"/>
    <x v="22"/>
    <x v="10"/>
    <n v="60653"/>
    <x v="2"/>
    <s v="OFF-AP-10002403"/>
    <x v="1"/>
    <x v="9"/>
    <s v="Acco Smartsocket Color-Coded Six-Outlet AC Adapter Model Surge Protectors"/>
    <n v="26.405999999999992"/>
    <n v="3"/>
    <n v="0.8"/>
    <n v="-71.296199999999999"/>
  </r>
  <r>
    <n v="4439"/>
    <s v="CA-2013-162726"/>
    <x v="0"/>
    <x v="797"/>
    <d v="2014-01-03T00:00:00"/>
    <s v="Standard Class"/>
    <x v="363"/>
    <s v="Meg Tillman"/>
    <x v="0"/>
    <s v="United States"/>
    <x v="396"/>
    <x v="5"/>
    <n v="77642"/>
    <x v="2"/>
    <s v="OFF-PA-10001972"/>
    <x v="1"/>
    <x v="10"/>
    <s v="Xerox 214"/>
    <n v="10.368000000000002"/>
    <n v="2"/>
    <n v="0.2"/>
    <n v="3.6288"/>
  </r>
  <r>
    <n v="4440"/>
    <s v="CA-2013-162726"/>
    <x v="0"/>
    <x v="797"/>
    <d v="2014-01-03T00:00:00"/>
    <s v="Standard Class"/>
    <x v="363"/>
    <s v="Meg Tillman"/>
    <x v="0"/>
    <s v="United States"/>
    <x v="396"/>
    <x v="5"/>
    <n v="77642"/>
    <x v="2"/>
    <s v="OFF-PA-10004041"/>
    <x v="1"/>
    <x v="10"/>
    <s v="It's Hot Message Books with Stickers, 2 3/4&quot; x 5&quot;"/>
    <n v="23.680000000000003"/>
    <n v="4"/>
    <n v="0.2"/>
    <n v="7.3999999999999995"/>
  </r>
  <r>
    <n v="4441"/>
    <s v="US-2013-111290"/>
    <x v="0"/>
    <x v="405"/>
    <d v="2013-07-27T00:00:00"/>
    <s v="Standard Class"/>
    <x v="589"/>
    <s v="Dennis Kane"/>
    <x v="0"/>
    <s v="United States"/>
    <x v="17"/>
    <x v="12"/>
    <n v="48185"/>
    <x v="2"/>
    <s v="TEC-AC-10004975"/>
    <x v="2"/>
    <x v="11"/>
    <s v="Plantronics Audio 995 Wireless Stereo Headset"/>
    <n v="109.95"/>
    <n v="1"/>
    <n v="0"/>
    <n v="36.283500000000004"/>
  </r>
  <r>
    <n v="4442"/>
    <s v="US-2013-111290"/>
    <x v="0"/>
    <x v="405"/>
    <d v="2013-07-27T00:00:00"/>
    <s v="Standard Class"/>
    <x v="589"/>
    <s v="Dennis Kane"/>
    <x v="0"/>
    <s v="United States"/>
    <x v="17"/>
    <x v="12"/>
    <n v="48185"/>
    <x v="2"/>
    <s v="OFF-ST-10001932"/>
    <x v="1"/>
    <x v="4"/>
    <s v="Fellowes Staxonsteel Drawer Files"/>
    <n v="965.84999999999991"/>
    <n v="5"/>
    <n v="0"/>
    <n v="135.21900000000002"/>
  </r>
  <r>
    <n v="4443"/>
    <s v="US-2013-111290"/>
    <x v="0"/>
    <x v="405"/>
    <d v="2013-07-27T00:00:00"/>
    <s v="Standard Class"/>
    <x v="589"/>
    <s v="Dennis Kane"/>
    <x v="0"/>
    <s v="United States"/>
    <x v="17"/>
    <x v="12"/>
    <n v="48185"/>
    <x v="2"/>
    <s v="OFF-AR-10001761"/>
    <x v="1"/>
    <x v="6"/>
    <s v="Avery Hi-Liter Smear-Safe Highlighters"/>
    <n v="29.2"/>
    <n v="5"/>
    <n v="0"/>
    <n v="10.511999999999999"/>
  </r>
  <r>
    <n v="4444"/>
    <s v="US-2013-111290"/>
    <x v="0"/>
    <x v="405"/>
    <d v="2013-07-27T00:00:00"/>
    <s v="Standard Class"/>
    <x v="589"/>
    <s v="Dennis Kane"/>
    <x v="0"/>
    <s v="United States"/>
    <x v="17"/>
    <x v="12"/>
    <n v="48185"/>
    <x v="2"/>
    <s v="OFF-PA-10002262"/>
    <x v="1"/>
    <x v="10"/>
    <s v="Xerox 192"/>
    <n v="32.400000000000006"/>
    <n v="5"/>
    <n v="0"/>
    <n v="15.552000000000001"/>
  </r>
  <r>
    <n v="4445"/>
    <s v="US-2011-147704"/>
    <x v="2"/>
    <x v="912"/>
    <d v="2011-11-21T00:00:00"/>
    <s v="Standard Class"/>
    <x v="256"/>
    <s v="Steven Roelle"/>
    <x v="2"/>
    <s v="United States"/>
    <x v="41"/>
    <x v="14"/>
    <n v="47401"/>
    <x v="2"/>
    <s v="OFF-EN-10004483"/>
    <x v="1"/>
    <x v="12"/>
    <s v="#10 White Business Envelopes,4 1/8 x 9 1/2"/>
    <n v="78.349999999999994"/>
    <n v="5"/>
    <n v="0"/>
    <n v="36.824499999999993"/>
  </r>
  <r>
    <n v="4446"/>
    <s v="US-2011-147704"/>
    <x v="2"/>
    <x v="912"/>
    <d v="2011-11-21T00:00:00"/>
    <s v="Standard Class"/>
    <x v="256"/>
    <s v="Steven Roelle"/>
    <x v="2"/>
    <s v="United States"/>
    <x v="41"/>
    <x v="14"/>
    <n v="47401"/>
    <x v="2"/>
    <s v="OFF-PA-10003270"/>
    <x v="1"/>
    <x v="10"/>
    <s v="Xerox 1954"/>
    <n v="31.68"/>
    <n v="6"/>
    <n v="0"/>
    <n v="14.256"/>
  </r>
  <r>
    <n v="4447"/>
    <s v="US-2011-147704"/>
    <x v="2"/>
    <x v="912"/>
    <d v="2011-11-21T00:00:00"/>
    <s v="Standard Class"/>
    <x v="256"/>
    <s v="Steven Roelle"/>
    <x v="2"/>
    <s v="United States"/>
    <x v="41"/>
    <x v="14"/>
    <n v="47401"/>
    <x v="2"/>
    <s v="OFF-BI-10001634"/>
    <x v="1"/>
    <x v="8"/>
    <s v="Wilson Jones Active Use Binders"/>
    <n v="29.12"/>
    <n v="4"/>
    <n v="0"/>
    <n v="14.268800000000001"/>
  </r>
  <r>
    <n v="4448"/>
    <s v="US-2011-147704"/>
    <x v="2"/>
    <x v="912"/>
    <d v="2011-11-21T00:00:00"/>
    <s v="Standard Class"/>
    <x v="256"/>
    <s v="Steven Roelle"/>
    <x v="2"/>
    <s v="United States"/>
    <x v="41"/>
    <x v="14"/>
    <n v="47401"/>
    <x v="2"/>
    <s v="OFF-ST-10000675"/>
    <x v="1"/>
    <x v="4"/>
    <s v="File Shuttle II and Handi-File, Black"/>
    <n v="169.45"/>
    <n v="5"/>
    <n v="0"/>
    <n v="42.362499999999997"/>
  </r>
  <r>
    <n v="4449"/>
    <s v="CA-2012-121965"/>
    <x v="1"/>
    <x v="974"/>
    <d v="2012-06-23T00:00:00"/>
    <s v="Standard Class"/>
    <x v="109"/>
    <s v="Logan Haushalter"/>
    <x v="0"/>
    <s v="United States"/>
    <x v="1"/>
    <x v="1"/>
    <n v="90032"/>
    <x v="1"/>
    <s v="FUR-FU-10000732"/>
    <x v="0"/>
    <x v="5"/>
    <s v="Eldon 200 Class Desk Accessories"/>
    <n v="12.56"/>
    <n v="2"/>
    <n v="0"/>
    <n v="4.0191999999999997"/>
  </r>
  <r>
    <n v="4450"/>
    <s v="CA-2012-121965"/>
    <x v="1"/>
    <x v="974"/>
    <d v="2012-06-23T00:00:00"/>
    <s v="Standard Class"/>
    <x v="109"/>
    <s v="Logan Haushalter"/>
    <x v="0"/>
    <s v="United States"/>
    <x v="1"/>
    <x v="1"/>
    <n v="90032"/>
    <x v="1"/>
    <s v="OFF-PA-10004355"/>
    <x v="1"/>
    <x v="10"/>
    <s v="Xerox 231"/>
    <n v="6.48"/>
    <n v="1"/>
    <n v="0"/>
    <n v="3.1104000000000003"/>
  </r>
  <r>
    <n v="4451"/>
    <s v="CA-2012-121965"/>
    <x v="1"/>
    <x v="974"/>
    <d v="2012-06-23T00:00:00"/>
    <s v="Standard Class"/>
    <x v="109"/>
    <s v="Logan Haushalter"/>
    <x v="0"/>
    <s v="United States"/>
    <x v="1"/>
    <x v="1"/>
    <n v="90032"/>
    <x v="1"/>
    <s v="OFF-EN-10000056"/>
    <x v="1"/>
    <x v="12"/>
    <s v="Cameo Buff Policy Envelopes"/>
    <n v="186.69"/>
    <n v="3"/>
    <n v="0"/>
    <n v="87.744299999999981"/>
  </r>
  <r>
    <n v="4452"/>
    <s v="CA-2013-147137"/>
    <x v="0"/>
    <x v="975"/>
    <d v="2013-07-07T00:00:00"/>
    <s v="First Class"/>
    <x v="731"/>
    <s v="Anna Andreadi"/>
    <x v="0"/>
    <s v="United States"/>
    <x v="8"/>
    <x v="1"/>
    <n v="94109"/>
    <x v="1"/>
    <s v="FUR-FU-10000221"/>
    <x v="0"/>
    <x v="5"/>
    <s v="Master Caster Door Stop, Brown"/>
    <n v="25.4"/>
    <n v="5"/>
    <n v="0"/>
    <n v="8.6359999999999992"/>
  </r>
  <r>
    <n v="4453"/>
    <s v="CA-2013-147137"/>
    <x v="0"/>
    <x v="975"/>
    <d v="2013-07-07T00:00:00"/>
    <s v="First Class"/>
    <x v="731"/>
    <s v="Anna Andreadi"/>
    <x v="0"/>
    <s v="United States"/>
    <x v="8"/>
    <x v="1"/>
    <n v="94109"/>
    <x v="1"/>
    <s v="OFF-EN-10003567"/>
    <x v="1"/>
    <x v="12"/>
    <s v="Inter-Office Recycled Envelopes, Brown Kraft, Button-String,10&quot; x 13&quot; , 100/Box"/>
    <n v="43.96"/>
    <n v="2"/>
    <n v="0"/>
    <n v="20.661200000000001"/>
  </r>
  <r>
    <n v="4454"/>
    <s v="CA-2013-147137"/>
    <x v="0"/>
    <x v="975"/>
    <d v="2013-07-07T00:00:00"/>
    <s v="First Class"/>
    <x v="731"/>
    <s v="Anna Andreadi"/>
    <x v="0"/>
    <s v="United States"/>
    <x v="8"/>
    <x v="1"/>
    <n v="94109"/>
    <x v="1"/>
    <s v="FUR-BO-10001811"/>
    <x v="0"/>
    <x v="0"/>
    <s v="Atlantic Metals Mobile 5-Shelf Bookcases, Custom Colors"/>
    <n v="1279.165"/>
    <n v="5"/>
    <n v="0.15"/>
    <n v="225.73499999999993"/>
  </r>
  <r>
    <n v="4455"/>
    <s v="CA-2013-147137"/>
    <x v="0"/>
    <x v="975"/>
    <d v="2013-07-07T00:00:00"/>
    <s v="First Class"/>
    <x v="731"/>
    <s v="Anna Andreadi"/>
    <x v="0"/>
    <s v="United States"/>
    <x v="8"/>
    <x v="1"/>
    <n v="94109"/>
    <x v="1"/>
    <s v="OFF-ST-10002486"/>
    <x v="1"/>
    <x v="4"/>
    <s v="Eldon Shelf Savers Cubes and Bins"/>
    <n v="27.92"/>
    <n v="4"/>
    <n v="0"/>
    <n v="0.5583999999999989"/>
  </r>
  <r>
    <n v="4456"/>
    <s v="US-2012-146745"/>
    <x v="1"/>
    <x v="37"/>
    <d v="2012-09-08T00:00:00"/>
    <s v="Standard Class"/>
    <x v="357"/>
    <s v="Ann Steele"/>
    <x v="2"/>
    <s v="United States"/>
    <x v="8"/>
    <x v="1"/>
    <n v="94110"/>
    <x v="1"/>
    <s v="FUR-CH-10002372"/>
    <x v="0"/>
    <x v="1"/>
    <s v="Office Star - Ergonomically Designed Knee Chair"/>
    <n v="129.56800000000001"/>
    <n v="2"/>
    <n v="0.2"/>
    <n v="-12.956799999999994"/>
  </r>
  <r>
    <n v="4457"/>
    <s v="US-2012-146745"/>
    <x v="1"/>
    <x v="37"/>
    <d v="2012-09-08T00:00:00"/>
    <s v="Standard Class"/>
    <x v="357"/>
    <s v="Ann Steele"/>
    <x v="2"/>
    <s v="United States"/>
    <x v="8"/>
    <x v="1"/>
    <n v="94110"/>
    <x v="1"/>
    <s v="OFF-BI-10003274"/>
    <x v="1"/>
    <x v="8"/>
    <s v="Avery Durable Slant Ring Binders, No Labels"/>
    <n v="6.3680000000000003"/>
    <n v="2"/>
    <n v="0.2"/>
    <n v="2.1492"/>
  </r>
  <r>
    <n v="4458"/>
    <s v="CA-2014-115175"/>
    <x v="3"/>
    <x v="783"/>
    <d v="2014-08-13T00:00:00"/>
    <s v="Standard Class"/>
    <x v="430"/>
    <s v="Matt Collins"/>
    <x v="0"/>
    <s v="United States"/>
    <x v="49"/>
    <x v="1"/>
    <n v="95123"/>
    <x v="1"/>
    <s v="OFF-PA-10001878"/>
    <x v="1"/>
    <x v="10"/>
    <s v="Xerox 1891"/>
    <n v="244.54999999999998"/>
    <n v="5"/>
    <n v="0"/>
    <n v="114.93849999999998"/>
  </r>
  <r>
    <n v="4459"/>
    <s v="CA-2014-105851"/>
    <x v="3"/>
    <x v="677"/>
    <d v="2014-03-21T00:00:00"/>
    <s v="Standard Class"/>
    <x v="339"/>
    <s v="Sanjit Engle"/>
    <x v="0"/>
    <s v="United States"/>
    <x v="60"/>
    <x v="22"/>
    <n v="80219"/>
    <x v="1"/>
    <s v="OFF-SU-10002881"/>
    <x v="1"/>
    <x v="14"/>
    <s v="Martin Yale Chadless Opener Electric Letter Opener"/>
    <n v="1332.4960000000001"/>
    <n v="2"/>
    <n v="0.2"/>
    <n v="-299.8116"/>
  </r>
  <r>
    <n v="4460"/>
    <s v="US-2014-125717"/>
    <x v="3"/>
    <x v="394"/>
    <d v="2014-10-02T00:00:00"/>
    <s v="First Class"/>
    <x v="284"/>
    <s v="Darrin Sayre"/>
    <x v="2"/>
    <s v="United States"/>
    <x v="34"/>
    <x v="22"/>
    <n v="80013"/>
    <x v="1"/>
    <s v="FUR-FU-10001979"/>
    <x v="0"/>
    <x v="5"/>
    <s v="Dana Halogen Swing-Arm Architect Lamp"/>
    <n v="32.776000000000003"/>
    <n v="1"/>
    <n v="0.2"/>
    <n v="3.2776000000000014"/>
  </r>
  <r>
    <n v="4461"/>
    <s v="US-2014-125717"/>
    <x v="3"/>
    <x v="394"/>
    <d v="2014-10-02T00:00:00"/>
    <s v="First Class"/>
    <x v="284"/>
    <s v="Darrin Sayre"/>
    <x v="2"/>
    <s v="United States"/>
    <x v="34"/>
    <x v="22"/>
    <n v="80013"/>
    <x v="1"/>
    <s v="OFF-ST-10001522"/>
    <x v="1"/>
    <x v="4"/>
    <s v="Gould Plastics 18-Pocket Panel Bin, 34w x 5-1/4d x 20-1/2h"/>
    <n v="147.184"/>
    <n v="2"/>
    <n v="0.2"/>
    <n v="-29.436800000000012"/>
  </r>
  <r>
    <n v="4462"/>
    <s v="US-2014-125717"/>
    <x v="3"/>
    <x v="394"/>
    <d v="2014-10-02T00:00:00"/>
    <s v="First Class"/>
    <x v="284"/>
    <s v="Darrin Sayre"/>
    <x v="2"/>
    <s v="United States"/>
    <x v="34"/>
    <x v="22"/>
    <n v="80013"/>
    <x v="1"/>
    <s v="TEC-AC-10003657"/>
    <x v="2"/>
    <x v="11"/>
    <s v="Lenovo 17-Key USB Numeric Keypad"/>
    <n v="54.384000000000007"/>
    <n v="2"/>
    <n v="0.2"/>
    <n v="1.359599999999995"/>
  </r>
  <r>
    <n v="4463"/>
    <s v="US-2014-125717"/>
    <x v="3"/>
    <x v="394"/>
    <d v="2014-10-02T00:00:00"/>
    <s v="First Class"/>
    <x v="284"/>
    <s v="Darrin Sayre"/>
    <x v="2"/>
    <s v="United States"/>
    <x v="34"/>
    <x v="22"/>
    <n v="80013"/>
    <x v="1"/>
    <s v="OFF-BI-10001718"/>
    <x v="1"/>
    <x v="8"/>
    <s v="GBC DocuBind P50 Personal Binding Machine"/>
    <n v="76.77600000000001"/>
    <n v="4"/>
    <n v="0.7"/>
    <n v="-58.861599999999981"/>
  </r>
  <r>
    <n v="4464"/>
    <s v="US-2014-125717"/>
    <x v="3"/>
    <x v="394"/>
    <d v="2014-10-02T00:00:00"/>
    <s v="First Class"/>
    <x v="284"/>
    <s v="Darrin Sayre"/>
    <x v="2"/>
    <s v="United States"/>
    <x v="34"/>
    <x v="22"/>
    <n v="80013"/>
    <x v="1"/>
    <s v="OFF-PA-10003022"/>
    <x v="1"/>
    <x v="10"/>
    <s v="Xerox 1992"/>
    <n v="14.352000000000002"/>
    <n v="3"/>
    <n v="0.2"/>
    <n v="5.2026000000000003"/>
  </r>
  <r>
    <n v="4465"/>
    <s v="US-2014-125717"/>
    <x v="3"/>
    <x v="394"/>
    <d v="2014-10-02T00:00:00"/>
    <s v="First Class"/>
    <x v="284"/>
    <s v="Darrin Sayre"/>
    <x v="2"/>
    <s v="United States"/>
    <x v="34"/>
    <x v="22"/>
    <n v="80013"/>
    <x v="1"/>
    <s v="OFF-AP-10000891"/>
    <x v="1"/>
    <x v="9"/>
    <s v="Kensington 7 Outlet MasterPiece HOMEOFFICE Power Control Center"/>
    <n v="209.79200000000003"/>
    <n v="2"/>
    <n v="0.2"/>
    <n v="26.22399999999999"/>
  </r>
  <r>
    <n v="4466"/>
    <s v="CA-2012-163895"/>
    <x v="1"/>
    <x v="976"/>
    <d v="2012-08-11T00:00:00"/>
    <s v="Standard Class"/>
    <x v="374"/>
    <s v="Noel Staavos"/>
    <x v="1"/>
    <s v="United States"/>
    <x v="394"/>
    <x v="45"/>
    <n v="83704"/>
    <x v="1"/>
    <s v="OFF-BI-10004970"/>
    <x v="1"/>
    <x v="8"/>
    <s v="ACCOHIDE 3-Ring Binder, Blue, 1&quot;"/>
    <n v="3.3040000000000003"/>
    <n v="1"/>
    <n v="0.2"/>
    <n v="1.1151"/>
  </r>
  <r>
    <n v="4467"/>
    <s v="CA-2014-168641"/>
    <x v="3"/>
    <x v="221"/>
    <d v="2014-12-02T00:00:00"/>
    <s v="Standard Class"/>
    <x v="567"/>
    <s v="Kelly Andreada"/>
    <x v="0"/>
    <s v="United States"/>
    <x v="20"/>
    <x v="15"/>
    <n v="10035"/>
    <x v="3"/>
    <s v="OFF-AR-10003759"/>
    <x v="1"/>
    <x v="6"/>
    <s v="Crayola Anti Dust Chalk, 12/Pack"/>
    <n v="16.38"/>
    <n v="9"/>
    <n v="0"/>
    <n v="7.3709999999999996"/>
  </r>
  <r>
    <n v="4468"/>
    <s v="CA-2014-168641"/>
    <x v="3"/>
    <x v="221"/>
    <d v="2014-12-02T00:00:00"/>
    <s v="Standard Class"/>
    <x v="567"/>
    <s v="Kelly Andreada"/>
    <x v="0"/>
    <s v="United States"/>
    <x v="20"/>
    <x v="15"/>
    <n v="10035"/>
    <x v="3"/>
    <s v="OFF-EN-10003001"/>
    <x v="1"/>
    <x v="12"/>
    <s v="Ames Color-File Green Diamond Border X-ray Mailers"/>
    <n v="167.96"/>
    <n v="2"/>
    <n v="0"/>
    <n v="78.941199999999995"/>
  </r>
  <r>
    <n v="4469"/>
    <s v="CA-2014-168641"/>
    <x v="3"/>
    <x v="221"/>
    <d v="2014-12-02T00:00:00"/>
    <s v="Standard Class"/>
    <x v="567"/>
    <s v="Kelly Andreada"/>
    <x v="0"/>
    <s v="United States"/>
    <x v="20"/>
    <x v="15"/>
    <n v="10035"/>
    <x v="3"/>
    <s v="FUR-BO-10000780"/>
    <x v="0"/>
    <x v="0"/>
    <s v="O'Sullivan Plantations 2-Door Library in Landvery Oak"/>
    <n v="321.56799999999998"/>
    <n v="2"/>
    <n v="0.2"/>
    <n v="-16.078399999999988"/>
  </r>
  <r>
    <n v="4470"/>
    <s v="CA-2014-168641"/>
    <x v="3"/>
    <x v="221"/>
    <d v="2014-12-02T00:00:00"/>
    <s v="Standard Class"/>
    <x v="567"/>
    <s v="Kelly Andreada"/>
    <x v="0"/>
    <s v="United States"/>
    <x v="20"/>
    <x v="15"/>
    <n v="10035"/>
    <x v="3"/>
    <s v="OFF-PA-10001972"/>
    <x v="1"/>
    <x v="10"/>
    <s v="Xerox 214"/>
    <n v="12.96"/>
    <n v="2"/>
    <n v="0"/>
    <n v="6.2208000000000006"/>
  </r>
  <r>
    <n v="4471"/>
    <s v="CA-2014-156895"/>
    <x v="3"/>
    <x v="540"/>
    <d v="2014-05-13T00:00:00"/>
    <s v="Standard Class"/>
    <x v="137"/>
    <s v="Don Jones"/>
    <x v="1"/>
    <s v="United States"/>
    <x v="10"/>
    <x v="9"/>
    <n v="19140"/>
    <x v="3"/>
    <s v="FUR-CH-10003535"/>
    <x v="0"/>
    <x v="1"/>
    <s v="Global Armless Task Chair, Royal Blue"/>
    <n v="128.05799999999999"/>
    <n v="3"/>
    <n v="0.3"/>
    <n v="-23.782199999999996"/>
  </r>
  <r>
    <n v="4472"/>
    <s v="CA-2014-121300"/>
    <x v="3"/>
    <x v="365"/>
    <d v="2014-09-30T00:00:00"/>
    <s v="Same Day"/>
    <x v="67"/>
    <s v="Maureen Gastineau"/>
    <x v="2"/>
    <s v="United States"/>
    <x v="407"/>
    <x v="24"/>
    <n v="44060"/>
    <x v="3"/>
    <s v="FUR-CH-10003774"/>
    <x v="0"/>
    <x v="1"/>
    <s v="Global Wood Trimmed Manager's Task Chair, Khaki"/>
    <n v="63.686"/>
    <n v="1"/>
    <n v="0.3"/>
    <n v="-15.466600000000003"/>
  </r>
  <r>
    <n v="4473"/>
    <s v="CA-2014-121300"/>
    <x v="3"/>
    <x v="365"/>
    <d v="2014-09-30T00:00:00"/>
    <s v="Same Day"/>
    <x v="67"/>
    <s v="Maureen Gastineau"/>
    <x v="2"/>
    <s v="United States"/>
    <x v="407"/>
    <x v="24"/>
    <n v="44060"/>
    <x v="3"/>
    <s v="TEC-AC-10004571"/>
    <x v="2"/>
    <x v="11"/>
    <s v="Logitech G700s Rechargeable Gaming Mouse"/>
    <n v="239.976"/>
    <n v="3"/>
    <n v="0.2"/>
    <n v="65.993400000000008"/>
  </r>
  <r>
    <n v="4474"/>
    <s v="CA-2014-121300"/>
    <x v="3"/>
    <x v="365"/>
    <d v="2014-09-30T00:00:00"/>
    <s v="Same Day"/>
    <x v="67"/>
    <s v="Maureen Gastineau"/>
    <x v="2"/>
    <s v="United States"/>
    <x v="407"/>
    <x v="24"/>
    <n v="44060"/>
    <x v="3"/>
    <s v="FUR-TA-10004442"/>
    <x v="0"/>
    <x v="3"/>
    <s v="Riverside Furniture Stanwyck Manor Table Series"/>
    <n v="344.22"/>
    <n v="2"/>
    <n v="0.4"/>
    <n v="-189.32100000000003"/>
  </r>
  <r>
    <n v="4475"/>
    <s v="CA-2014-121300"/>
    <x v="3"/>
    <x v="365"/>
    <d v="2014-09-30T00:00:00"/>
    <s v="Same Day"/>
    <x v="67"/>
    <s v="Maureen Gastineau"/>
    <x v="2"/>
    <s v="United States"/>
    <x v="407"/>
    <x v="24"/>
    <n v="44060"/>
    <x v="3"/>
    <s v="OFF-PA-10002787"/>
    <x v="1"/>
    <x v="10"/>
    <s v="Xerox 227"/>
    <n v="15.552000000000003"/>
    <n v="3"/>
    <n v="0.2"/>
    <n v="5.4432"/>
  </r>
  <r>
    <n v="4476"/>
    <s v="CA-2014-121300"/>
    <x v="3"/>
    <x v="365"/>
    <d v="2014-09-30T00:00:00"/>
    <s v="Same Day"/>
    <x v="67"/>
    <s v="Maureen Gastineau"/>
    <x v="2"/>
    <s v="United States"/>
    <x v="407"/>
    <x v="24"/>
    <n v="44060"/>
    <x v="3"/>
    <s v="FUR-FU-10004586"/>
    <x v="0"/>
    <x v="5"/>
    <s v="G.E. Longer-Life Indoor Recessed Floodlight Bulbs"/>
    <n v="21.248000000000001"/>
    <n v="4"/>
    <n v="0.2"/>
    <n v="7.436799999999999"/>
  </r>
  <r>
    <n v="4477"/>
    <s v="CA-2014-121300"/>
    <x v="3"/>
    <x v="365"/>
    <d v="2014-09-30T00:00:00"/>
    <s v="Same Day"/>
    <x v="67"/>
    <s v="Maureen Gastineau"/>
    <x v="2"/>
    <s v="United States"/>
    <x v="407"/>
    <x v="24"/>
    <n v="44060"/>
    <x v="3"/>
    <s v="OFF-PA-10002606"/>
    <x v="1"/>
    <x v="10"/>
    <s v="Xerox 1928"/>
    <n v="8.4480000000000004"/>
    <n v="2"/>
    <n v="0.2"/>
    <n v="2.6399999999999997"/>
  </r>
  <r>
    <n v="4478"/>
    <s v="CA-2014-130211"/>
    <x v="3"/>
    <x v="760"/>
    <d v="2014-10-23T00:00:00"/>
    <s v="Same Day"/>
    <x v="379"/>
    <s v="Brian DeCherney"/>
    <x v="0"/>
    <s v="United States"/>
    <x v="408"/>
    <x v="26"/>
    <n v="73505"/>
    <x v="2"/>
    <s v="OFF-ST-10000129"/>
    <x v="1"/>
    <x v="4"/>
    <s v="Fellowes Recycled Storage Drawers"/>
    <n v="333.09000000000003"/>
    <n v="3"/>
    <n v="0"/>
    <n v="23.316299999999984"/>
  </r>
  <r>
    <n v="4479"/>
    <s v="CA-2014-130211"/>
    <x v="3"/>
    <x v="760"/>
    <d v="2014-10-23T00:00:00"/>
    <s v="Same Day"/>
    <x v="379"/>
    <s v="Brian DeCherney"/>
    <x v="0"/>
    <s v="United States"/>
    <x v="408"/>
    <x v="26"/>
    <n v="73505"/>
    <x v="2"/>
    <s v="FUR-TA-10003748"/>
    <x v="0"/>
    <x v="3"/>
    <s v="Bevis 36 x 72 Conference Tables"/>
    <n v="248.98"/>
    <n v="2"/>
    <n v="0"/>
    <n v="54.775599999999997"/>
  </r>
  <r>
    <n v="4480"/>
    <s v="CA-2011-147235"/>
    <x v="2"/>
    <x v="977"/>
    <d v="2011-03-28T00:00:00"/>
    <s v="Standard Class"/>
    <x v="303"/>
    <s v="Carlos Daly"/>
    <x v="0"/>
    <s v="United States"/>
    <x v="20"/>
    <x v="15"/>
    <n v="10024"/>
    <x v="3"/>
    <s v="OFF-PA-10004948"/>
    <x v="1"/>
    <x v="10"/>
    <s v="Xerox 190"/>
    <n v="24.900000000000002"/>
    <n v="5"/>
    <n v="0"/>
    <n v="11.703000000000001"/>
  </r>
  <r>
    <n v="4481"/>
    <s v="CA-2013-109365"/>
    <x v="0"/>
    <x v="54"/>
    <d v="2013-11-09T00:00:00"/>
    <s v="Standard Class"/>
    <x v="190"/>
    <s v="Xylona Preis"/>
    <x v="0"/>
    <s v="United States"/>
    <x v="1"/>
    <x v="1"/>
    <n v="90049"/>
    <x v="1"/>
    <s v="OFF-FA-10001561"/>
    <x v="1"/>
    <x v="13"/>
    <s v="Stockwell Push Pins"/>
    <n v="15.260000000000002"/>
    <n v="7"/>
    <n v="0"/>
    <n v="5.0358000000000001"/>
  </r>
  <r>
    <n v="4482"/>
    <s v="CA-2013-109365"/>
    <x v="0"/>
    <x v="54"/>
    <d v="2013-11-09T00:00:00"/>
    <s v="Standard Class"/>
    <x v="190"/>
    <s v="Xylona Preis"/>
    <x v="0"/>
    <s v="United States"/>
    <x v="1"/>
    <x v="1"/>
    <n v="90049"/>
    <x v="1"/>
    <s v="OFF-AP-10002998"/>
    <x v="1"/>
    <x v="9"/>
    <s v="Holmes 99% HEPA Air Purifier"/>
    <n v="43.32"/>
    <n v="2"/>
    <n v="0"/>
    <n v="14.295599999999997"/>
  </r>
  <r>
    <n v="4483"/>
    <s v="CA-2013-109365"/>
    <x v="0"/>
    <x v="54"/>
    <d v="2013-11-09T00:00:00"/>
    <s v="Standard Class"/>
    <x v="190"/>
    <s v="Xylona Preis"/>
    <x v="0"/>
    <s v="United States"/>
    <x v="1"/>
    <x v="1"/>
    <n v="90049"/>
    <x v="1"/>
    <s v="OFF-BI-10003981"/>
    <x v="1"/>
    <x v="8"/>
    <s v="Avery Durable Plastic 1&quot; Binders"/>
    <n v="43.584000000000003"/>
    <n v="12"/>
    <n v="0.2"/>
    <n v="15.799199999999999"/>
  </r>
  <r>
    <n v="4484"/>
    <s v="CA-2013-109365"/>
    <x v="0"/>
    <x v="54"/>
    <d v="2013-11-09T00:00:00"/>
    <s v="Standard Class"/>
    <x v="190"/>
    <s v="Xylona Preis"/>
    <x v="0"/>
    <s v="United States"/>
    <x v="1"/>
    <x v="1"/>
    <n v="90049"/>
    <x v="1"/>
    <s v="OFF-PA-10001725"/>
    <x v="1"/>
    <x v="10"/>
    <s v="Xerox 1892"/>
    <n v="116.28"/>
    <n v="3"/>
    <n v="0"/>
    <n v="56.977199999999996"/>
  </r>
  <r>
    <n v="4485"/>
    <s v="CA-2013-109365"/>
    <x v="0"/>
    <x v="54"/>
    <d v="2013-11-09T00:00:00"/>
    <s v="Standard Class"/>
    <x v="190"/>
    <s v="Xylona Preis"/>
    <x v="0"/>
    <s v="United States"/>
    <x v="1"/>
    <x v="1"/>
    <n v="90049"/>
    <x v="1"/>
    <s v="OFF-BI-10002071"/>
    <x v="1"/>
    <x v="8"/>
    <s v="Fellowes Black Plastic Comb Bindings"/>
    <n v="9.2959999999999994"/>
    <n v="2"/>
    <n v="0.2"/>
    <n v="3.0211999999999994"/>
  </r>
  <r>
    <n v="4486"/>
    <s v="CA-2013-109365"/>
    <x v="0"/>
    <x v="54"/>
    <d v="2013-11-09T00:00:00"/>
    <s v="Standard Class"/>
    <x v="190"/>
    <s v="Xylona Preis"/>
    <x v="0"/>
    <s v="United States"/>
    <x v="1"/>
    <x v="1"/>
    <n v="90049"/>
    <x v="1"/>
    <s v="OFF-PA-10000477"/>
    <x v="1"/>
    <x v="10"/>
    <s v="Xerox 22"/>
    <n v="19.440000000000001"/>
    <n v="3"/>
    <n v="0"/>
    <n v="9.3312000000000008"/>
  </r>
  <r>
    <n v="4487"/>
    <s v="CA-2013-109365"/>
    <x v="0"/>
    <x v="54"/>
    <d v="2013-11-09T00:00:00"/>
    <s v="Standard Class"/>
    <x v="190"/>
    <s v="Xylona Preis"/>
    <x v="0"/>
    <s v="United States"/>
    <x v="1"/>
    <x v="1"/>
    <n v="90049"/>
    <x v="1"/>
    <s v="OFF-PA-10004359"/>
    <x v="1"/>
    <x v="10"/>
    <s v="Multicolor Computer Printout Paper"/>
    <n v="314.54999999999995"/>
    <n v="3"/>
    <n v="0"/>
    <n v="150.98399999999998"/>
  </r>
  <r>
    <n v="4488"/>
    <s v="CA-2012-162621"/>
    <x v="1"/>
    <x v="577"/>
    <d v="2012-09-11T00:00:00"/>
    <s v="Standard Class"/>
    <x v="402"/>
    <s v="Cathy Armstrong"/>
    <x v="2"/>
    <s v="United States"/>
    <x v="12"/>
    <x v="5"/>
    <n v="77036"/>
    <x v="2"/>
    <s v="OFF-BI-10000962"/>
    <x v="1"/>
    <x v="8"/>
    <s v="Acco Flexible ACCOHIDE Square Ring Data Binder, Dark Blue, 11 1/2&quot; X 14&quot; 7/8&quot;"/>
    <n v="16.269999999999996"/>
    <n v="5"/>
    <n v="0.8"/>
    <n v="-25.218500000000006"/>
  </r>
  <r>
    <n v="4489"/>
    <s v="CA-2012-162621"/>
    <x v="1"/>
    <x v="577"/>
    <d v="2012-09-11T00:00:00"/>
    <s v="Standard Class"/>
    <x v="402"/>
    <s v="Cathy Armstrong"/>
    <x v="2"/>
    <s v="United States"/>
    <x v="12"/>
    <x v="5"/>
    <n v="77036"/>
    <x v="2"/>
    <s v="OFF-SU-10003567"/>
    <x v="1"/>
    <x v="14"/>
    <s v="Stiletto Hand Letter Openers"/>
    <n v="69.12"/>
    <n v="9"/>
    <n v="0.2"/>
    <n v="-14.687999999999999"/>
  </r>
  <r>
    <n v="4490"/>
    <s v="CA-2012-162621"/>
    <x v="1"/>
    <x v="577"/>
    <d v="2012-09-11T00:00:00"/>
    <s v="Standard Class"/>
    <x v="402"/>
    <s v="Cathy Armstrong"/>
    <x v="2"/>
    <s v="United States"/>
    <x v="12"/>
    <x v="5"/>
    <n v="77036"/>
    <x v="2"/>
    <s v="OFF-BI-10003708"/>
    <x v="1"/>
    <x v="8"/>
    <s v="Acco Four Pocket Poly Ring Binder with Label Holder, Smoke, 1&quot;"/>
    <n v="4.4699999999999989"/>
    <n v="3"/>
    <n v="0.8"/>
    <n v="-7.8225000000000016"/>
  </r>
  <r>
    <n v="4491"/>
    <s v="CA-2014-105921"/>
    <x v="3"/>
    <x v="718"/>
    <d v="2014-08-22T00:00:00"/>
    <s v="Standard Class"/>
    <x v="49"/>
    <s v="Janet Martin"/>
    <x v="0"/>
    <s v="United States"/>
    <x v="1"/>
    <x v="1"/>
    <n v="90032"/>
    <x v="1"/>
    <s v="FUR-TA-10001095"/>
    <x v="0"/>
    <x v="3"/>
    <s v="Chromcraft Round Conference Tables"/>
    <n v="418.29599999999994"/>
    <n v="3"/>
    <n v="0.2"/>
    <n v="5.2287000000000035"/>
  </r>
  <r>
    <n v="4492"/>
    <s v="CA-2011-150798"/>
    <x v="2"/>
    <x v="588"/>
    <d v="2011-12-03T00:00:00"/>
    <s v="Second Class"/>
    <x v="300"/>
    <s v="Joe Kamberova"/>
    <x v="0"/>
    <s v="United States"/>
    <x v="38"/>
    <x v="24"/>
    <n v="43229"/>
    <x v="3"/>
    <s v="TEC-CO-10001571"/>
    <x v="2"/>
    <x v="16"/>
    <s v="Sharp 1540cs Digital Laser Copier"/>
    <n v="659.98799999999994"/>
    <n v="2"/>
    <n v="0.4"/>
    <n v="109.99799999999999"/>
  </r>
  <r>
    <n v="4493"/>
    <s v="CA-2011-150798"/>
    <x v="2"/>
    <x v="588"/>
    <d v="2011-12-03T00:00:00"/>
    <s v="Second Class"/>
    <x v="300"/>
    <s v="Joe Kamberova"/>
    <x v="0"/>
    <s v="United States"/>
    <x v="38"/>
    <x v="24"/>
    <n v="43229"/>
    <x v="3"/>
    <s v="FUR-FU-10000221"/>
    <x v="0"/>
    <x v="5"/>
    <s v="Master Caster Door Stop, Brown"/>
    <n v="8.1280000000000001"/>
    <n v="2"/>
    <n v="0.2"/>
    <n v="1.4223999999999997"/>
  </r>
  <r>
    <n v="4494"/>
    <s v="CA-2011-150798"/>
    <x v="2"/>
    <x v="588"/>
    <d v="2011-12-03T00:00:00"/>
    <s v="Second Class"/>
    <x v="300"/>
    <s v="Joe Kamberova"/>
    <x v="0"/>
    <s v="United States"/>
    <x v="38"/>
    <x v="24"/>
    <n v="43229"/>
    <x v="3"/>
    <s v="OFF-PA-10001972"/>
    <x v="1"/>
    <x v="10"/>
    <s v="Xerox 214"/>
    <n v="36.288000000000011"/>
    <n v="7"/>
    <n v="0.2"/>
    <n v="12.700800000000001"/>
  </r>
  <r>
    <n v="4495"/>
    <s v="CA-2011-150798"/>
    <x v="2"/>
    <x v="588"/>
    <d v="2011-12-03T00:00:00"/>
    <s v="Second Class"/>
    <x v="300"/>
    <s v="Joe Kamberova"/>
    <x v="0"/>
    <s v="United States"/>
    <x v="38"/>
    <x v="24"/>
    <n v="43229"/>
    <x v="3"/>
    <s v="FUR-CH-10000015"/>
    <x v="0"/>
    <x v="1"/>
    <s v="Hon Multipurpose Stacking Arm Chairs"/>
    <n v="909.7199999999998"/>
    <n v="6"/>
    <n v="0.3"/>
    <n v="-51.983999999999924"/>
  </r>
  <r>
    <n v="4496"/>
    <s v="CA-2014-112753"/>
    <x v="3"/>
    <x v="978"/>
    <d v="2014-06-24T00:00:00"/>
    <s v="Standard Class"/>
    <x v="113"/>
    <s v="Craig Carreira"/>
    <x v="0"/>
    <s v="United States"/>
    <x v="1"/>
    <x v="1"/>
    <n v="90032"/>
    <x v="1"/>
    <s v="FUR-BO-10004015"/>
    <x v="0"/>
    <x v="0"/>
    <s v="Bush Andora Bookcase, Maple/Graphite Gray Finish"/>
    <n v="917.92349999999988"/>
    <n v="9"/>
    <n v="0.15"/>
    <n v="75.593699999999899"/>
  </r>
  <r>
    <n v="4497"/>
    <s v="CA-2014-112753"/>
    <x v="3"/>
    <x v="978"/>
    <d v="2014-06-24T00:00:00"/>
    <s v="Standard Class"/>
    <x v="113"/>
    <s v="Craig Carreira"/>
    <x v="0"/>
    <s v="United States"/>
    <x v="1"/>
    <x v="1"/>
    <n v="90032"/>
    <x v="1"/>
    <s v="OFF-PA-10002036"/>
    <x v="1"/>
    <x v="10"/>
    <s v="Xerox 1930"/>
    <n v="38.880000000000003"/>
    <n v="6"/>
    <n v="0"/>
    <n v="19.051200000000001"/>
  </r>
  <r>
    <n v="4498"/>
    <s v="CA-2014-155075"/>
    <x v="3"/>
    <x v="574"/>
    <d v="2014-12-10T00:00:00"/>
    <s v="Standard Class"/>
    <x v="543"/>
    <s v="Giulietta Weimer"/>
    <x v="0"/>
    <s v="United States"/>
    <x v="10"/>
    <x v="9"/>
    <n v="19140"/>
    <x v="3"/>
    <s v="OFF-BI-10003650"/>
    <x v="1"/>
    <x v="8"/>
    <s v="GBC DocuBind 300 Electric Binding Machine"/>
    <n v="631.17600000000016"/>
    <n v="4"/>
    <n v="0.7"/>
    <n v="-462.86239999999998"/>
  </r>
  <r>
    <n v="4499"/>
    <s v="CA-2011-103401"/>
    <x v="2"/>
    <x v="871"/>
    <d v="2011-11-26T00:00:00"/>
    <s v="Standard Class"/>
    <x v="744"/>
    <s v="Georgia Rosenberg"/>
    <x v="1"/>
    <s v="United States"/>
    <x v="8"/>
    <x v="1"/>
    <n v="94110"/>
    <x v="1"/>
    <s v="OFF-PA-10003309"/>
    <x v="1"/>
    <x v="10"/>
    <s v="Xerox 211"/>
    <n v="12.96"/>
    <n v="2"/>
    <n v="0"/>
    <n v="6.2208000000000006"/>
  </r>
  <r>
    <n v="4500"/>
    <s v="CA-2013-124814"/>
    <x v="0"/>
    <x v="342"/>
    <d v="2013-04-17T00:00:00"/>
    <s v="Standard Class"/>
    <x v="524"/>
    <s v="Filia McAdams"/>
    <x v="1"/>
    <s v="United States"/>
    <x v="329"/>
    <x v="1"/>
    <n v="93309"/>
    <x v="1"/>
    <s v="OFF-PA-10002787"/>
    <x v="1"/>
    <x v="10"/>
    <s v="Xerox 227"/>
    <n v="12.96"/>
    <n v="2"/>
    <n v="0"/>
    <n v="6.2208000000000006"/>
  </r>
  <r>
    <n v="4501"/>
    <s v="CA-2013-124814"/>
    <x v="0"/>
    <x v="342"/>
    <d v="2013-04-17T00:00:00"/>
    <s v="Standard Class"/>
    <x v="524"/>
    <s v="Filia McAdams"/>
    <x v="1"/>
    <s v="United States"/>
    <x v="329"/>
    <x v="1"/>
    <n v="93309"/>
    <x v="1"/>
    <s v="OFF-BI-10000174"/>
    <x v="1"/>
    <x v="8"/>
    <s v="Wilson Jones Clip &amp; Carry Folder Binder Tool for Ring Binders, Clear"/>
    <n v="23.2"/>
    <n v="5"/>
    <n v="0.2"/>
    <n v="8.1199999999999974"/>
  </r>
  <r>
    <n v="4502"/>
    <s v="CA-2011-116757"/>
    <x v="2"/>
    <x v="479"/>
    <d v="2011-07-04T00:00:00"/>
    <s v="Standard Class"/>
    <x v="99"/>
    <s v="Michael Stewart"/>
    <x v="1"/>
    <s v="United States"/>
    <x v="12"/>
    <x v="5"/>
    <n v="77095"/>
    <x v="2"/>
    <s v="OFF-PA-10002005"/>
    <x v="1"/>
    <x v="10"/>
    <s v="Xerox 225"/>
    <n v="25.920000000000005"/>
    <n v="5"/>
    <n v="0.2"/>
    <n v="9.0719999999999992"/>
  </r>
  <r>
    <n v="4503"/>
    <s v="CA-2011-116757"/>
    <x v="2"/>
    <x v="479"/>
    <d v="2011-07-04T00:00:00"/>
    <s v="Standard Class"/>
    <x v="99"/>
    <s v="Michael Stewart"/>
    <x v="1"/>
    <s v="United States"/>
    <x v="12"/>
    <x v="5"/>
    <n v="77095"/>
    <x v="2"/>
    <s v="OFF-FA-10002815"/>
    <x v="1"/>
    <x v="13"/>
    <s v="Staples"/>
    <n v="21.312000000000005"/>
    <n v="6"/>
    <n v="0.2"/>
    <n v="7.1928000000000001"/>
  </r>
  <r>
    <n v="4504"/>
    <s v="US-2011-138247"/>
    <x v="2"/>
    <x v="163"/>
    <d v="2011-12-29T00:00:00"/>
    <s v="Standard Class"/>
    <x v="408"/>
    <s v="Ben Ferrer"/>
    <x v="2"/>
    <s v="United States"/>
    <x v="1"/>
    <x v="1"/>
    <n v="90045"/>
    <x v="1"/>
    <s v="TEC-PH-10000213"/>
    <x v="2"/>
    <x v="7"/>
    <s v="Seidio BD2-HK3IPH5-BK DILEX Case and Holster Combo for Apple iPhone 5/5s - Black"/>
    <n v="173.65600000000003"/>
    <n v="7"/>
    <n v="0.2"/>
    <n v="17.365599999999993"/>
  </r>
  <r>
    <n v="4505"/>
    <s v="US-2011-138247"/>
    <x v="2"/>
    <x v="163"/>
    <d v="2011-12-29T00:00:00"/>
    <s v="Standard Class"/>
    <x v="408"/>
    <s v="Ben Ferrer"/>
    <x v="2"/>
    <s v="United States"/>
    <x v="1"/>
    <x v="1"/>
    <n v="90045"/>
    <x v="1"/>
    <s v="OFF-AP-10000828"/>
    <x v="1"/>
    <x v="9"/>
    <s v="Avanti 4.4 Cu. Ft. Refrigerator"/>
    <n v="361.96"/>
    <n v="2"/>
    <n v="0"/>
    <n v="101.34879999999998"/>
  </r>
  <r>
    <n v="4506"/>
    <s v="US-2011-138247"/>
    <x v="2"/>
    <x v="163"/>
    <d v="2011-12-29T00:00:00"/>
    <s v="Standard Class"/>
    <x v="408"/>
    <s v="Ben Ferrer"/>
    <x v="2"/>
    <s v="United States"/>
    <x v="1"/>
    <x v="1"/>
    <n v="90045"/>
    <x v="1"/>
    <s v="TEC-AC-10004708"/>
    <x v="2"/>
    <x v="11"/>
    <s v="Sony 32GB Class 10 Micro SDHC R40 Memory Card"/>
    <n v="62.849999999999994"/>
    <n v="3"/>
    <n v="0"/>
    <n v="13.198499999999999"/>
  </r>
  <r>
    <n v="4507"/>
    <s v="US-2011-138247"/>
    <x v="2"/>
    <x v="163"/>
    <d v="2011-12-29T00:00:00"/>
    <s v="Standard Class"/>
    <x v="408"/>
    <s v="Ben Ferrer"/>
    <x v="2"/>
    <s v="United States"/>
    <x v="1"/>
    <x v="1"/>
    <n v="90045"/>
    <x v="1"/>
    <s v="TEC-PH-10001530"/>
    <x v="2"/>
    <x v="7"/>
    <s v="Cisco Unified IP Phone 7945G VoIP phone"/>
    <n v="818.37600000000009"/>
    <n v="3"/>
    <n v="0.2"/>
    <n v="51.148499999999984"/>
  </r>
  <r>
    <n v="4508"/>
    <s v="US-2011-138247"/>
    <x v="2"/>
    <x v="163"/>
    <d v="2011-12-29T00:00:00"/>
    <s v="Standard Class"/>
    <x v="408"/>
    <s v="Ben Ferrer"/>
    <x v="2"/>
    <s v="United States"/>
    <x v="1"/>
    <x v="1"/>
    <n v="90045"/>
    <x v="1"/>
    <s v="OFF-ST-10002301"/>
    <x v="1"/>
    <x v="4"/>
    <s v="Tennsco Commercial Shelving"/>
    <n v="20.34"/>
    <n v="1"/>
    <n v="0"/>
    <n v="0.20339999999999847"/>
  </r>
  <r>
    <n v="4509"/>
    <s v="US-2011-138247"/>
    <x v="2"/>
    <x v="163"/>
    <d v="2011-12-29T00:00:00"/>
    <s v="Standard Class"/>
    <x v="408"/>
    <s v="Ben Ferrer"/>
    <x v="2"/>
    <s v="United States"/>
    <x v="1"/>
    <x v="1"/>
    <n v="90045"/>
    <x v="1"/>
    <s v="FUR-FU-10002554"/>
    <x v="0"/>
    <x v="5"/>
    <s v="Westinghouse Floor Lamp with Metal Mesh Shade, Black"/>
    <n v="23.99"/>
    <n v="1"/>
    <n v="0"/>
    <n v="5.5176999999999978"/>
  </r>
  <r>
    <n v="4510"/>
    <s v="CA-2014-167003"/>
    <x v="3"/>
    <x v="979"/>
    <d v="2014-05-30T00:00:00"/>
    <s v="Standard Class"/>
    <x v="745"/>
    <s v="Vivek Sundaresam"/>
    <x v="0"/>
    <s v="United States"/>
    <x v="1"/>
    <x v="1"/>
    <n v="90036"/>
    <x v="1"/>
    <s v="FUR-TA-10001520"/>
    <x v="0"/>
    <x v="3"/>
    <s v="Lesro Sheffield Collection Coffee Table, End Table, Center Table, Corner Table"/>
    <n v="171.28800000000001"/>
    <n v="3"/>
    <n v="0.2"/>
    <n v="-6.423300000000026"/>
  </r>
  <r>
    <n v="4511"/>
    <s v="CA-2013-119935"/>
    <x v="0"/>
    <x v="338"/>
    <d v="2013-11-15T00:00:00"/>
    <s v="Standard Class"/>
    <x v="366"/>
    <s v="Kalyca Meade"/>
    <x v="1"/>
    <s v="United States"/>
    <x v="24"/>
    <x v="25"/>
    <n v="65807"/>
    <x v="2"/>
    <s v="FUR-FU-10001085"/>
    <x v="0"/>
    <x v="5"/>
    <s v="3M Polarizing Light Filter Sleeves"/>
    <n v="37.299999999999997"/>
    <n v="2"/>
    <n v="0"/>
    <n v="17.157999999999998"/>
  </r>
  <r>
    <n v="4512"/>
    <s v="CA-2013-119935"/>
    <x v="0"/>
    <x v="338"/>
    <d v="2013-11-15T00:00:00"/>
    <s v="Standard Class"/>
    <x v="366"/>
    <s v="Kalyca Meade"/>
    <x v="1"/>
    <s v="United States"/>
    <x v="24"/>
    <x v="25"/>
    <n v="65807"/>
    <x v="2"/>
    <s v="OFF-BI-10001597"/>
    <x v="1"/>
    <x v="8"/>
    <s v="Wilson Jones Ledger-Size, Piano-Hinge Binder, 2&quot;, Blue"/>
    <n v="81.96"/>
    <n v="2"/>
    <n v="0"/>
    <n v="39.340799999999994"/>
  </r>
  <r>
    <n v="4513"/>
    <s v="CA-2013-118969"/>
    <x v="0"/>
    <x v="824"/>
    <d v="2013-10-04T00:00:00"/>
    <s v="First Class"/>
    <x v="431"/>
    <s v="Liz Preis"/>
    <x v="0"/>
    <s v="United States"/>
    <x v="42"/>
    <x v="16"/>
    <n v="85023"/>
    <x v="1"/>
    <s v="OFF-BI-10002429"/>
    <x v="1"/>
    <x v="8"/>
    <s v="Premier Elliptical Ring Binder, Black"/>
    <n v="54.792000000000009"/>
    <n v="6"/>
    <n v="0.7"/>
    <n v="-40.180799999999991"/>
  </r>
  <r>
    <n v="4514"/>
    <s v="CA-2013-145240"/>
    <x v="0"/>
    <x v="47"/>
    <d v="2013-09-09T00:00:00"/>
    <s v="First Class"/>
    <x v="696"/>
    <s v="Bruce Geld"/>
    <x v="0"/>
    <s v="United States"/>
    <x v="12"/>
    <x v="5"/>
    <n v="77070"/>
    <x v="2"/>
    <s v="OFF-ST-10001590"/>
    <x v="1"/>
    <x v="4"/>
    <s v="Tenex Personal Project File with Scoop Front Design, Black"/>
    <n v="10.784000000000001"/>
    <n v="1"/>
    <n v="0.2"/>
    <n v="0.8087999999999993"/>
  </r>
  <r>
    <n v="4515"/>
    <s v="CA-2013-120873"/>
    <x v="0"/>
    <x v="189"/>
    <d v="2013-11-02T00:00:00"/>
    <s v="Second Class"/>
    <x v="572"/>
    <s v="Ben Wallace"/>
    <x v="0"/>
    <s v="United States"/>
    <x v="409"/>
    <x v="17"/>
    <n v="23666"/>
    <x v="0"/>
    <s v="FUR-CH-10000847"/>
    <x v="0"/>
    <x v="1"/>
    <s v="Global Executive Mid-Back Manager's Chair"/>
    <n v="290.98"/>
    <n v="1"/>
    <n v="0"/>
    <n v="75.654799999999994"/>
  </r>
  <r>
    <n v="4516"/>
    <s v="US-2014-111920"/>
    <x v="3"/>
    <x v="760"/>
    <d v="2014-10-27T00:00:00"/>
    <s v="Standard Class"/>
    <x v="28"/>
    <s v="Paul Stevenson"/>
    <x v="2"/>
    <s v="United States"/>
    <x v="251"/>
    <x v="26"/>
    <n v="74133"/>
    <x v="2"/>
    <s v="OFF-AR-10003179"/>
    <x v="1"/>
    <x v="6"/>
    <s v="Dixon Ticonderoga Core-Lock Colored Pencils"/>
    <n v="36.44"/>
    <n v="4"/>
    <n v="0"/>
    <n v="12.025199999999998"/>
  </r>
  <r>
    <n v="4517"/>
    <s v="US-2013-128678"/>
    <x v="0"/>
    <x v="306"/>
    <d v="2013-09-21T00:00:00"/>
    <s v="Standard Class"/>
    <x v="262"/>
    <s v="Rob Beeghly"/>
    <x v="0"/>
    <s v="United States"/>
    <x v="4"/>
    <x v="4"/>
    <n v="98105"/>
    <x v="1"/>
    <s v="OFF-PA-10000807"/>
    <x v="1"/>
    <x v="10"/>
    <s v="TOPS &quot;Important Message&quot; Pads, Canary, 4-1/4 x 5-1/2, 50 Sheets per Pad"/>
    <n v="21.400000000000002"/>
    <n v="5"/>
    <n v="0"/>
    <n v="10.058"/>
  </r>
  <r>
    <n v="4518"/>
    <s v="US-2013-128678"/>
    <x v="0"/>
    <x v="306"/>
    <d v="2013-09-21T00:00:00"/>
    <s v="Standard Class"/>
    <x v="262"/>
    <s v="Rob Beeghly"/>
    <x v="0"/>
    <s v="United States"/>
    <x v="4"/>
    <x v="4"/>
    <n v="98105"/>
    <x v="1"/>
    <s v="OFF-BI-10002103"/>
    <x v="1"/>
    <x v="8"/>
    <s v="Cardinal Slant-D Ring Binder, Heavy Gauge Vinyl"/>
    <n v="48.664000000000001"/>
    <n v="7"/>
    <n v="0.2"/>
    <n v="15.815799999999999"/>
  </r>
  <r>
    <n v="4519"/>
    <s v="CA-2013-101385"/>
    <x v="0"/>
    <x v="477"/>
    <d v="2013-10-02T00:00:00"/>
    <s v="Standard Class"/>
    <x v="493"/>
    <s v="Julia West"/>
    <x v="0"/>
    <s v="United States"/>
    <x v="8"/>
    <x v="1"/>
    <n v="94109"/>
    <x v="1"/>
    <s v="OFF-AR-10004441"/>
    <x v="1"/>
    <x v="6"/>
    <s v="BIC Brite Liner Highlighters"/>
    <n v="16.559999999999999"/>
    <n v="4"/>
    <n v="0"/>
    <n v="6.9551999999999996"/>
  </r>
  <r>
    <n v="4520"/>
    <s v="CA-2014-107167"/>
    <x v="3"/>
    <x v="193"/>
    <d v="2014-06-15T00:00:00"/>
    <s v="Standard Class"/>
    <x v="540"/>
    <s v="Neil Ducich"/>
    <x v="1"/>
    <s v="United States"/>
    <x v="108"/>
    <x v="2"/>
    <n v="32216"/>
    <x v="0"/>
    <s v="OFF-ST-10003805"/>
    <x v="1"/>
    <x v="4"/>
    <s v="24 Capacity Maxi Data Binder Racks, Pearl"/>
    <n v="1347.5200000000002"/>
    <n v="8"/>
    <n v="0.2"/>
    <n v="84.219999999999857"/>
  </r>
  <r>
    <n v="4521"/>
    <s v="CA-2011-109491"/>
    <x v="2"/>
    <x v="980"/>
    <d v="2011-02-27T00:00:00"/>
    <s v="Standard Class"/>
    <x v="18"/>
    <s v="Linda Cazamias"/>
    <x v="1"/>
    <s v="United States"/>
    <x v="102"/>
    <x v="14"/>
    <n v="47374"/>
    <x v="2"/>
    <s v="TEC-AC-10001284"/>
    <x v="2"/>
    <x v="11"/>
    <s v="Enermax Briskie RF Wireless Keyboard and Mouse Combo"/>
    <n v="62.31"/>
    <n v="3"/>
    <n v="0"/>
    <n v="22.4316"/>
  </r>
  <r>
    <n v="4522"/>
    <s v="CA-2011-109491"/>
    <x v="2"/>
    <x v="980"/>
    <d v="2011-02-27T00:00:00"/>
    <s v="Standard Class"/>
    <x v="18"/>
    <s v="Linda Cazamias"/>
    <x v="1"/>
    <s v="United States"/>
    <x v="102"/>
    <x v="14"/>
    <n v="47374"/>
    <x v="2"/>
    <s v="FUR-FU-10000221"/>
    <x v="0"/>
    <x v="5"/>
    <s v="Master Caster Door Stop, Brown"/>
    <n v="20.32"/>
    <n v="4"/>
    <n v="0"/>
    <n v="6.9087999999999994"/>
  </r>
  <r>
    <n v="4523"/>
    <s v="CA-2014-105445"/>
    <x v="3"/>
    <x v="297"/>
    <d v="2014-02-26T00:00:00"/>
    <s v="Second Class"/>
    <x v="162"/>
    <s v="Bart Pistole"/>
    <x v="1"/>
    <s v="United States"/>
    <x v="103"/>
    <x v="22"/>
    <n v="80027"/>
    <x v="1"/>
    <s v="OFF-FA-10001229"/>
    <x v="1"/>
    <x v="13"/>
    <s v="Staples"/>
    <n v="9.4320000000000004"/>
    <n v="3"/>
    <n v="0.2"/>
    <n v="3.065399999999999"/>
  </r>
  <r>
    <n v="4524"/>
    <s v="CA-2011-107454"/>
    <x v="2"/>
    <x v="981"/>
    <d v="2011-11-06T00:00:00"/>
    <s v="Standard Class"/>
    <x v="742"/>
    <s v="Roger Demir"/>
    <x v="0"/>
    <s v="United States"/>
    <x v="20"/>
    <x v="15"/>
    <n v="10024"/>
    <x v="3"/>
    <s v="OFF-LA-10001569"/>
    <x v="1"/>
    <x v="2"/>
    <s v="Avery 499"/>
    <n v="34.86"/>
    <n v="7"/>
    <n v="0"/>
    <n v="16.035599999999999"/>
  </r>
  <r>
    <n v="4525"/>
    <s v="CA-2011-107454"/>
    <x v="2"/>
    <x v="981"/>
    <d v="2011-11-06T00:00:00"/>
    <s v="Standard Class"/>
    <x v="742"/>
    <s v="Roger Demir"/>
    <x v="0"/>
    <s v="United States"/>
    <x v="20"/>
    <x v="15"/>
    <n v="10024"/>
    <x v="3"/>
    <s v="FUR-FU-10004018"/>
    <x v="0"/>
    <x v="5"/>
    <s v="Tensor Computer Mounted Lamp"/>
    <n v="89.34"/>
    <n v="6"/>
    <n v="0"/>
    <n v="24.121800000000004"/>
  </r>
  <r>
    <n v="4526"/>
    <s v="US-2014-105046"/>
    <x v="3"/>
    <x v="729"/>
    <d v="2014-07-24T00:00:00"/>
    <s v="Standard Class"/>
    <x v="336"/>
    <s v="Bill Eplett"/>
    <x v="2"/>
    <s v="United States"/>
    <x v="410"/>
    <x v="15"/>
    <n v="13440"/>
    <x v="3"/>
    <s v="TEC-PH-10004536"/>
    <x v="2"/>
    <x v="7"/>
    <s v="Avaya 5420 Digital phone"/>
    <n v="269.98"/>
    <n v="2"/>
    <n v="0"/>
    <n v="67.495000000000005"/>
  </r>
  <r>
    <n v="4527"/>
    <s v="US-2014-105046"/>
    <x v="3"/>
    <x v="729"/>
    <d v="2014-07-24T00:00:00"/>
    <s v="Standard Class"/>
    <x v="336"/>
    <s v="Bill Eplett"/>
    <x v="2"/>
    <s v="United States"/>
    <x v="410"/>
    <x v="15"/>
    <n v="13440"/>
    <x v="3"/>
    <s v="OFF-PA-10004353"/>
    <x v="1"/>
    <x v="10"/>
    <s v="Southworth 25% Cotton Premium Laser Paper and Envelopes"/>
    <n v="99.9"/>
    <n v="5"/>
    <n v="0"/>
    <n v="47.952000000000005"/>
  </r>
  <r>
    <n v="4528"/>
    <s v="US-2014-105046"/>
    <x v="3"/>
    <x v="729"/>
    <d v="2014-07-24T00:00:00"/>
    <s v="Standard Class"/>
    <x v="336"/>
    <s v="Bill Eplett"/>
    <x v="2"/>
    <s v="United States"/>
    <x v="410"/>
    <x v="15"/>
    <n v="13440"/>
    <x v="3"/>
    <s v="FUR-FU-10004848"/>
    <x v="0"/>
    <x v="5"/>
    <s v="DAX Solid Wood Frames"/>
    <n v="39.08"/>
    <n v="4"/>
    <n v="0"/>
    <n v="14.459599999999998"/>
  </r>
  <r>
    <n v="4529"/>
    <s v="CA-2014-152856"/>
    <x v="3"/>
    <x v="565"/>
    <d v="2014-09-11T00:00:00"/>
    <s v="Second Class"/>
    <x v="276"/>
    <s v="Roland Schwarz"/>
    <x v="1"/>
    <s v="United States"/>
    <x v="292"/>
    <x v="24"/>
    <n v="43302"/>
    <x v="3"/>
    <s v="TEC-AC-10004864"/>
    <x v="2"/>
    <x v="11"/>
    <s v="Memorex Micro Travel Drive 32 GB"/>
    <n v="116.83199999999999"/>
    <n v="4"/>
    <n v="0.2"/>
    <n v="33.589200000000005"/>
  </r>
  <r>
    <n v="4530"/>
    <s v="CA-2013-134691"/>
    <x v="0"/>
    <x v="696"/>
    <d v="2013-11-19T00:00:00"/>
    <s v="Standard Class"/>
    <x v="110"/>
    <s v="Kelly Collister"/>
    <x v="0"/>
    <s v="United States"/>
    <x v="12"/>
    <x v="5"/>
    <n v="77041"/>
    <x v="2"/>
    <s v="OFF-BI-10002393"/>
    <x v="1"/>
    <x v="8"/>
    <s v="Binder Posts"/>
    <n v="2.2959999999999994"/>
    <n v="2"/>
    <n v="0.8"/>
    <n v="-3.9032000000000009"/>
  </r>
  <r>
    <n v="4531"/>
    <s v="CA-2013-118759"/>
    <x v="0"/>
    <x v="696"/>
    <d v="2013-11-18T00:00:00"/>
    <s v="First Class"/>
    <x v="93"/>
    <s v="Maria Bertelson"/>
    <x v="0"/>
    <s v="United States"/>
    <x v="20"/>
    <x v="15"/>
    <n v="10009"/>
    <x v="3"/>
    <s v="FUR-CH-10002335"/>
    <x v="0"/>
    <x v="1"/>
    <s v="Hon GuestStacker Chair"/>
    <n v="408.00599999999997"/>
    <n v="2"/>
    <n v="0.1"/>
    <n v="72.534400000000005"/>
  </r>
  <r>
    <n v="4532"/>
    <s v="CA-2013-118759"/>
    <x v="0"/>
    <x v="696"/>
    <d v="2013-11-18T00:00:00"/>
    <s v="First Class"/>
    <x v="93"/>
    <s v="Maria Bertelson"/>
    <x v="0"/>
    <s v="United States"/>
    <x v="20"/>
    <x v="15"/>
    <n v="10009"/>
    <x v="3"/>
    <s v="OFF-ST-10001590"/>
    <x v="1"/>
    <x v="4"/>
    <s v="Tenex Personal Project File with Scoop Front Design, Black"/>
    <n v="40.44"/>
    <n v="3"/>
    <n v="0"/>
    <n v="10.514399999999998"/>
  </r>
  <r>
    <n v="4533"/>
    <s v="CA-2011-140403"/>
    <x v="2"/>
    <x v="982"/>
    <d v="2011-10-10T00:00:00"/>
    <s v="Same Day"/>
    <x v="184"/>
    <s v="Tanja Norvell"/>
    <x v="2"/>
    <s v="United States"/>
    <x v="286"/>
    <x v="1"/>
    <n v="95336"/>
    <x v="1"/>
    <s v="FUR-CH-10002774"/>
    <x v="0"/>
    <x v="1"/>
    <s v="Global Deluxe Stacking Chair, Gray"/>
    <n v="122.352"/>
    <n v="3"/>
    <n v="0.2"/>
    <n v="13.764599999999994"/>
  </r>
  <r>
    <n v="4534"/>
    <s v="CA-2011-140403"/>
    <x v="2"/>
    <x v="982"/>
    <d v="2011-10-10T00:00:00"/>
    <s v="Same Day"/>
    <x v="184"/>
    <s v="Tanja Norvell"/>
    <x v="2"/>
    <s v="United States"/>
    <x v="286"/>
    <x v="1"/>
    <n v="95336"/>
    <x v="1"/>
    <s v="OFF-EN-10001219"/>
    <x v="1"/>
    <x v="12"/>
    <s v="#10- 4 1/8&quot; x 9 1/2&quot; Security-Tint Envelopes"/>
    <n v="15.28"/>
    <n v="2"/>
    <n v="0"/>
    <n v="7.4871999999999996"/>
  </r>
  <r>
    <n v="4535"/>
    <s v="CA-2012-163104"/>
    <x v="1"/>
    <x v="531"/>
    <d v="2012-03-26T00:00:00"/>
    <s v="Standard Class"/>
    <x v="305"/>
    <s v="Mike Caudle"/>
    <x v="1"/>
    <s v="United States"/>
    <x v="1"/>
    <x v="1"/>
    <n v="90004"/>
    <x v="1"/>
    <s v="OFF-PA-10001947"/>
    <x v="1"/>
    <x v="10"/>
    <s v="Xerox 1974"/>
    <n v="11.96"/>
    <n v="2"/>
    <n v="0"/>
    <n v="5.8604000000000003"/>
  </r>
  <r>
    <n v="4536"/>
    <s v="CA-2014-138464"/>
    <x v="3"/>
    <x v="141"/>
    <d v="2014-07-13T00:00:00"/>
    <s v="Standard Class"/>
    <x v="665"/>
    <s v="Vicky Freymann"/>
    <x v="2"/>
    <s v="United States"/>
    <x v="4"/>
    <x v="4"/>
    <n v="98115"/>
    <x v="1"/>
    <s v="FUR-FU-10003142"/>
    <x v="0"/>
    <x v="5"/>
    <s v="Master Big Foot Doorstop, Beige"/>
    <n v="15.84"/>
    <n v="3"/>
    <n v="0"/>
    <n v="4.9103999999999992"/>
  </r>
  <r>
    <n v="4537"/>
    <s v="CA-2014-138464"/>
    <x v="3"/>
    <x v="141"/>
    <d v="2014-07-13T00:00:00"/>
    <s v="Standard Class"/>
    <x v="665"/>
    <s v="Vicky Freymann"/>
    <x v="2"/>
    <s v="United States"/>
    <x v="4"/>
    <x v="4"/>
    <n v="98115"/>
    <x v="1"/>
    <s v="OFF-BI-10001543"/>
    <x v="1"/>
    <x v="8"/>
    <s v="GBC VeloBinder Manual Binding System"/>
    <n v="86.376000000000005"/>
    <n v="3"/>
    <n v="0.2"/>
    <n v="30.231600000000007"/>
  </r>
  <r>
    <n v="4538"/>
    <s v="CA-2014-138464"/>
    <x v="3"/>
    <x v="141"/>
    <d v="2014-07-13T00:00:00"/>
    <s v="Standard Class"/>
    <x v="665"/>
    <s v="Vicky Freymann"/>
    <x v="2"/>
    <s v="United States"/>
    <x v="4"/>
    <x v="4"/>
    <n v="98115"/>
    <x v="1"/>
    <s v="OFF-AR-10003560"/>
    <x v="1"/>
    <x v="6"/>
    <s v="Zebra Zazzle Fluorescent Highlighters"/>
    <n v="18.240000000000002"/>
    <n v="3"/>
    <n v="0"/>
    <n v="6.2015999999999991"/>
  </r>
  <r>
    <n v="4539"/>
    <s v="CA-2014-138464"/>
    <x v="3"/>
    <x v="141"/>
    <d v="2014-07-13T00:00:00"/>
    <s v="Standard Class"/>
    <x v="665"/>
    <s v="Vicky Freymann"/>
    <x v="2"/>
    <s v="United States"/>
    <x v="4"/>
    <x v="4"/>
    <n v="98115"/>
    <x v="1"/>
    <s v="OFF-AR-10004757"/>
    <x v="1"/>
    <x v="6"/>
    <s v="Crayola Colored Pencils"/>
    <n v="13.12"/>
    <n v="4"/>
    <n v="0"/>
    <n v="4.3295999999999992"/>
  </r>
  <r>
    <n v="4540"/>
    <s v="CA-2012-104129"/>
    <x v="1"/>
    <x v="914"/>
    <d v="2012-03-02T00:00:00"/>
    <s v="Standard Class"/>
    <x v="20"/>
    <s v="Erin Smith"/>
    <x v="1"/>
    <s v="United States"/>
    <x v="205"/>
    <x v="34"/>
    <n v="2908"/>
    <x v="3"/>
    <s v="TEC-PH-10003800"/>
    <x v="2"/>
    <x v="7"/>
    <s v="i.Sound Portable Power - 8000 mAh"/>
    <n v="105.98"/>
    <n v="2"/>
    <n v="0"/>
    <n v="1.0597999999999956"/>
  </r>
  <r>
    <n v="4541"/>
    <s v="CA-2012-104129"/>
    <x v="1"/>
    <x v="914"/>
    <d v="2012-03-02T00:00:00"/>
    <s v="Standard Class"/>
    <x v="20"/>
    <s v="Erin Smith"/>
    <x v="1"/>
    <s v="United States"/>
    <x v="205"/>
    <x v="34"/>
    <n v="2908"/>
    <x v="3"/>
    <s v="FUR-TA-10004152"/>
    <x v="0"/>
    <x v="3"/>
    <s v="Barricks 18&quot; x 48&quot; Non-Folding Utility Table with Bottom Storage Shelf"/>
    <n v="493.9199999999999"/>
    <n v="7"/>
    <n v="0.3"/>
    <n v="-28.22399999999999"/>
  </r>
  <r>
    <n v="4542"/>
    <s v="US-2014-132206"/>
    <x v="3"/>
    <x v="114"/>
    <d v="2014-06-22T00:00:00"/>
    <s v="Standard Class"/>
    <x v="149"/>
    <s v="Michael Kennedy"/>
    <x v="1"/>
    <s v="United States"/>
    <x v="22"/>
    <x v="10"/>
    <n v="60653"/>
    <x v="2"/>
    <s v="OFF-BI-10000756"/>
    <x v="1"/>
    <x v="8"/>
    <s v="Storex DuraTech Recycled Plastic Frosted Binders"/>
    <n v="5.9359999999999991"/>
    <n v="7"/>
    <n v="0.8"/>
    <n v="-8.9040000000000035"/>
  </r>
  <r>
    <n v="4543"/>
    <s v="CA-2014-113474"/>
    <x v="3"/>
    <x v="983"/>
    <d v="2014-04-01T00:00:00"/>
    <s v="First Class"/>
    <x v="746"/>
    <s v="Tony Molinari"/>
    <x v="0"/>
    <s v="United States"/>
    <x v="268"/>
    <x v="26"/>
    <n v="73120"/>
    <x v="2"/>
    <s v="OFF-EN-10004206"/>
    <x v="1"/>
    <x v="12"/>
    <s v="Multimedia Mailers"/>
    <n v="325.86"/>
    <n v="2"/>
    <n v="0"/>
    <n v="149.8956"/>
  </r>
  <r>
    <n v="4544"/>
    <s v="CA-2012-126557"/>
    <x v="1"/>
    <x v="984"/>
    <d v="2012-07-17T00:00:00"/>
    <s v="Second Class"/>
    <x v="210"/>
    <s v="Rob Lucas"/>
    <x v="0"/>
    <s v="United States"/>
    <x v="22"/>
    <x v="10"/>
    <n v="60610"/>
    <x v="2"/>
    <s v="FUR-CH-10004477"/>
    <x v="0"/>
    <x v="1"/>
    <s v="Global Push Button Manager's Chair, Indigo"/>
    <n v="383.60699999999997"/>
    <n v="9"/>
    <n v="0.3"/>
    <n v="-5.4801000000000215"/>
  </r>
  <r>
    <n v="4545"/>
    <s v="CA-2012-126557"/>
    <x v="1"/>
    <x v="984"/>
    <d v="2012-07-17T00:00:00"/>
    <s v="Second Class"/>
    <x v="210"/>
    <s v="Rob Lucas"/>
    <x v="0"/>
    <s v="United States"/>
    <x v="22"/>
    <x v="10"/>
    <n v="60610"/>
    <x v="2"/>
    <s v="TEC-PH-10003505"/>
    <x v="2"/>
    <x v="7"/>
    <s v="Geemarc AmpliPOWER60"/>
    <n v="148.47999999999999"/>
    <n v="2"/>
    <n v="0.2"/>
    <n v="16.703999999999986"/>
  </r>
  <r>
    <n v="4546"/>
    <s v="CA-2012-126557"/>
    <x v="1"/>
    <x v="984"/>
    <d v="2012-07-17T00:00:00"/>
    <s v="Second Class"/>
    <x v="210"/>
    <s v="Rob Lucas"/>
    <x v="0"/>
    <s v="United States"/>
    <x v="22"/>
    <x v="10"/>
    <n v="60610"/>
    <x v="2"/>
    <s v="TEC-PH-10000526"/>
    <x v="2"/>
    <x v="7"/>
    <s v="Vtech CS6719"/>
    <n v="537.54399999999998"/>
    <n v="7"/>
    <n v="0.2"/>
    <n v="53.754400000000004"/>
  </r>
  <r>
    <n v="4547"/>
    <s v="CA-2012-126557"/>
    <x v="1"/>
    <x v="984"/>
    <d v="2012-07-17T00:00:00"/>
    <s v="Second Class"/>
    <x v="210"/>
    <s v="Rob Lucas"/>
    <x v="0"/>
    <s v="United States"/>
    <x v="22"/>
    <x v="10"/>
    <n v="60610"/>
    <x v="2"/>
    <s v="OFF-BI-10003314"/>
    <x v="1"/>
    <x v="8"/>
    <s v="Tuff Stuff Recycled Round Ring Binders"/>
    <n v="1.9279999999999997"/>
    <n v="2"/>
    <n v="0.8"/>
    <n v="-2.9884000000000004"/>
  </r>
  <r>
    <n v="4548"/>
    <s v="CA-2012-126557"/>
    <x v="1"/>
    <x v="984"/>
    <d v="2012-07-17T00:00:00"/>
    <s v="Second Class"/>
    <x v="210"/>
    <s v="Rob Lucas"/>
    <x v="0"/>
    <s v="United States"/>
    <x v="22"/>
    <x v="10"/>
    <n v="60610"/>
    <x v="2"/>
    <s v="OFF-AR-10003190"/>
    <x v="1"/>
    <x v="6"/>
    <s v="Newell 32"/>
    <n v="6.911999999999999"/>
    <n v="3"/>
    <n v="0.2"/>
    <n v="0.69120000000000026"/>
  </r>
  <r>
    <n v="4549"/>
    <s v="CA-2012-126557"/>
    <x v="1"/>
    <x v="984"/>
    <d v="2012-07-17T00:00:00"/>
    <s v="Second Class"/>
    <x v="210"/>
    <s v="Rob Lucas"/>
    <x v="0"/>
    <s v="United States"/>
    <x v="22"/>
    <x v="10"/>
    <n v="60610"/>
    <x v="2"/>
    <s v="FUR-FU-10001861"/>
    <x v="0"/>
    <x v="5"/>
    <s v="Floodlight Indoor Halogen Bulbs, 1 Bulb per Pack, 60 Watts"/>
    <n v="7.76"/>
    <n v="1"/>
    <n v="0.6"/>
    <n v="-2.1340000000000003"/>
  </r>
  <r>
    <n v="4550"/>
    <s v="CA-2012-126557"/>
    <x v="1"/>
    <x v="984"/>
    <d v="2012-07-17T00:00:00"/>
    <s v="Second Class"/>
    <x v="210"/>
    <s v="Rob Lucas"/>
    <x v="0"/>
    <s v="United States"/>
    <x v="22"/>
    <x v="10"/>
    <n v="60610"/>
    <x v="2"/>
    <s v="TEC-PH-10003963"/>
    <x v="2"/>
    <x v="7"/>
    <s v="GE 2-Jack Phone Line Splitter"/>
    <n v="659.16800000000012"/>
    <n v="4"/>
    <n v="0.2"/>
    <n v="49.437599999999975"/>
  </r>
  <r>
    <n v="4551"/>
    <s v="US-2014-107636"/>
    <x v="3"/>
    <x v="504"/>
    <d v="2014-05-03T00:00:00"/>
    <s v="First Class"/>
    <x v="392"/>
    <s v="Neoma Murray"/>
    <x v="0"/>
    <s v="United States"/>
    <x v="91"/>
    <x v="29"/>
    <n v="6040"/>
    <x v="3"/>
    <s v="OFF-LA-10003388"/>
    <x v="1"/>
    <x v="2"/>
    <s v="Avery 5"/>
    <n v="5.76"/>
    <n v="2"/>
    <n v="0"/>
    <n v="2.8224"/>
  </r>
  <r>
    <n v="4552"/>
    <s v="US-2011-165862"/>
    <x v="2"/>
    <x v="985"/>
    <d v="2011-07-17T00:00:00"/>
    <s v="Standard Class"/>
    <x v="136"/>
    <s v="Grace Kelly"/>
    <x v="1"/>
    <s v="United States"/>
    <x v="1"/>
    <x v="1"/>
    <n v="90049"/>
    <x v="1"/>
    <s v="FUR-TA-10002855"/>
    <x v="0"/>
    <x v="3"/>
    <s v="Bevis Round Conference Table Top &amp; Single Column Base"/>
    <n v="351.21600000000001"/>
    <n v="3"/>
    <n v="0.2"/>
    <n v="4.3901999999999788"/>
  </r>
  <r>
    <n v="4553"/>
    <s v="US-2011-106334"/>
    <x v="2"/>
    <x v="422"/>
    <d v="2012-01-02T00:00:00"/>
    <s v="Standard Class"/>
    <x v="223"/>
    <s v="Jeremy Farry"/>
    <x v="0"/>
    <s v="United States"/>
    <x v="8"/>
    <x v="1"/>
    <n v="94122"/>
    <x v="1"/>
    <s v="FUR-CH-10004886"/>
    <x v="0"/>
    <x v="1"/>
    <s v="Bevis Steel Folding Chairs"/>
    <n v="230.28000000000003"/>
    <n v="3"/>
    <n v="0.2"/>
    <n v="23.027999999999992"/>
  </r>
  <r>
    <n v="4554"/>
    <s v="US-2011-106334"/>
    <x v="2"/>
    <x v="422"/>
    <d v="2012-01-02T00:00:00"/>
    <s v="Standard Class"/>
    <x v="223"/>
    <s v="Jeremy Farry"/>
    <x v="0"/>
    <s v="United States"/>
    <x v="8"/>
    <x v="1"/>
    <n v="94122"/>
    <x v="1"/>
    <s v="OFF-PA-10003657"/>
    <x v="1"/>
    <x v="10"/>
    <s v="Xerox 1927"/>
    <n v="12.84"/>
    <n v="3"/>
    <n v="0"/>
    <n v="5.7779999999999987"/>
  </r>
  <r>
    <n v="4555"/>
    <s v="CA-2013-101448"/>
    <x v="0"/>
    <x v="535"/>
    <d v="2013-03-02T00:00:00"/>
    <s v="Second Class"/>
    <x v="518"/>
    <s v="Eric Barreto"/>
    <x v="0"/>
    <s v="United States"/>
    <x v="411"/>
    <x v="6"/>
    <n v="54601"/>
    <x v="2"/>
    <s v="OFF-BI-10004738"/>
    <x v="1"/>
    <x v="8"/>
    <s v="Flexible Leather- Look Classic Collection Ring Binder"/>
    <n v="56.820000000000007"/>
    <n v="3"/>
    <n v="0"/>
    <n v="28.410000000000004"/>
  </r>
  <r>
    <n v="4556"/>
    <s v="CA-2012-130218"/>
    <x v="1"/>
    <x v="391"/>
    <d v="2012-03-26T00:00:00"/>
    <s v="First Class"/>
    <x v="495"/>
    <s v="Sheri Gordon"/>
    <x v="0"/>
    <s v="United States"/>
    <x v="159"/>
    <x v="20"/>
    <n v="29501"/>
    <x v="0"/>
    <s v="OFF-FA-10003112"/>
    <x v="1"/>
    <x v="13"/>
    <s v="Staples"/>
    <n v="31.56"/>
    <n v="4"/>
    <n v="0"/>
    <n v="14.201999999999998"/>
  </r>
  <r>
    <n v="4557"/>
    <s v="CA-2012-130218"/>
    <x v="1"/>
    <x v="391"/>
    <d v="2012-03-26T00:00:00"/>
    <s v="First Class"/>
    <x v="495"/>
    <s v="Sheri Gordon"/>
    <x v="0"/>
    <s v="United States"/>
    <x v="159"/>
    <x v="20"/>
    <n v="29501"/>
    <x v="0"/>
    <s v="OFF-ST-10002486"/>
    <x v="1"/>
    <x v="4"/>
    <s v="Eldon Shelf Savers Cubes and Bins"/>
    <n v="27.92"/>
    <n v="4"/>
    <n v="0"/>
    <n v="0.5583999999999989"/>
  </r>
  <r>
    <n v="4558"/>
    <s v="US-2014-117331"/>
    <x v="3"/>
    <x v="208"/>
    <d v="2014-10-29T00:00:00"/>
    <s v="Standard Class"/>
    <x v="444"/>
    <s v="Natalie DeCherney"/>
    <x v="0"/>
    <s v="United States"/>
    <x v="220"/>
    <x v="16"/>
    <n v="85301"/>
    <x v="1"/>
    <s v="OFF-BI-10003984"/>
    <x v="1"/>
    <x v="8"/>
    <s v="Lock-Up Easel 'Spel-Binder'"/>
    <n v="8.5590000000000011"/>
    <n v="1"/>
    <n v="0.7"/>
    <n v="-6.5618999999999996"/>
  </r>
  <r>
    <n v="4559"/>
    <s v="CA-2011-127383"/>
    <x v="2"/>
    <x v="520"/>
    <d v="2012-01-05T00:00:00"/>
    <s v="Standard Class"/>
    <x v="698"/>
    <s v="Candace McMahon"/>
    <x v="1"/>
    <s v="United States"/>
    <x v="236"/>
    <x v="5"/>
    <n v="79907"/>
    <x v="2"/>
    <s v="OFF-EN-10004773"/>
    <x v="1"/>
    <x v="12"/>
    <s v="Staples"/>
    <n v="49.568000000000005"/>
    <n v="2"/>
    <n v="0.2"/>
    <n v="17.968399999999995"/>
  </r>
  <r>
    <n v="4560"/>
    <s v="CA-2011-110219"/>
    <x v="2"/>
    <x v="952"/>
    <d v="2011-05-08T00:00:00"/>
    <s v="First Class"/>
    <x v="12"/>
    <s v="Emily Burns"/>
    <x v="0"/>
    <s v="United States"/>
    <x v="52"/>
    <x v="5"/>
    <n v="78207"/>
    <x v="2"/>
    <s v="FUR-CH-10001146"/>
    <x v="0"/>
    <x v="1"/>
    <s v="Global Value Mid-Back Manager's Chair, Gray"/>
    <n v="127.869"/>
    <n v="3"/>
    <n v="0.3"/>
    <n v="-9.1335000000000122"/>
  </r>
  <r>
    <n v="4561"/>
    <s v="CA-2012-118871"/>
    <x v="1"/>
    <x v="784"/>
    <d v="2012-12-09T00:00:00"/>
    <s v="Second Class"/>
    <x v="447"/>
    <s v="Harry Marie"/>
    <x v="1"/>
    <s v="United States"/>
    <x v="1"/>
    <x v="1"/>
    <n v="90049"/>
    <x v="1"/>
    <s v="OFF-EN-10003296"/>
    <x v="1"/>
    <x v="12"/>
    <s v="Tyvek Side-Opening Peel &amp; Seel Expanding Envelopes"/>
    <n v="271.44"/>
    <n v="3"/>
    <n v="0"/>
    <n v="122.148"/>
  </r>
  <r>
    <n v="4562"/>
    <s v="CA-2012-118871"/>
    <x v="1"/>
    <x v="784"/>
    <d v="2012-12-09T00:00:00"/>
    <s v="Second Class"/>
    <x v="447"/>
    <s v="Harry Marie"/>
    <x v="1"/>
    <s v="United States"/>
    <x v="1"/>
    <x v="1"/>
    <n v="90049"/>
    <x v="1"/>
    <s v="TEC-PH-10000193"/>
    <x v="2"/>
    <x v="7"/>
    <s v="Jensen SMPS-640 - speaker phone"/>
    <n v="110.352"/>
    <n v="3"/>
    <n v="0.2"/>
    <n v="8.2763999999999953"/>
  </r>
  <r>
    <n v="4563"/>
    <s v="CA-2012-118871"/>
    <x v="1"/>
    <x v="784"/>
    <d v="2012-12-09T00:00:00"/>
    <s v="Second Class"/>
    <x v="447"/>
    <s v="Harry Marie"/>
    <x v="1"/>
    <s v="United States"/>
    <x v="1"/>
    <x v="1"/>
    <n v="90049"/>
    <x v="1"/>
    <s v="FUR-FU-10002111"/>
    <x v="0"/>
    <x v="5"/>
    <s v="Master Caster Door Stop, Large Brown"/>
    <n v="36.4"/>
    <n v="5"/>
    <n v="0"/>
    <n v="13.832000000000001"/>
  </r>
  <r>
    <n v="4564"/>
    <s v="CA-2014-129490"/>
    <x v="3"/>
    <x v="986"/>
    <d v="2014-10-01T00:00:00"/>
    <s v="Standard Class"/>
    <x v="319"/>
    <s v="Sanjit Jacobs"/>
    <x v="2"/>
    <s v="United States"/>
    <x v="388"/>
    <x v="2"/>
    <n v="33023"/>
    <x v="0"/>
    <s v="FUR-CH-10003298"/>
    <x v="0"/>
    <x v="1"/>
    <s v="Office Star - Contemporary Task Swivel chair with Loop Arms, Charcoal"/>
    <n v="419.13599999999997"/>
    <n v="4"/>
    <n v="0.2"/>
    <n v="-57.631200000000035"/>
  </r>
  <r>
    <n v="4565"/>
    <s v="CA-2011-101175"/>
    <x v="2"/>
    <x v="337"/>
    <d v="2011-12-14T00:00:00"/>
    <s v="Standard Class"/>
    <x v="678"/>
    <s v="Dario Medina"/>
    <x v="1"/>
    <s v="United States"/>
    <x v="123"/>
    <x v="16"/>
    <n v="85204"/>
    <x v="1"/>
    <s v="OFF-ST-10004950"/>
    <x v="1"/>
    <x v="4"/>
    <s v="Acco Perma 3000 Stacking Storage Drawers"/>
    <n v="100.70400000000001"/>
    <n v="6"/>
    <n v="0.2"/>
    <n v="-1.2588000000000008"/>
  </r>
  <r>
    <n v="4566"/>
    <s v="US-2014-149510"/>
    <x v="3"/>
    <x v="734"/>
    <d v="2014-12-11T00:00:00"/>
    <s v="Standard Class"/>
    <x v="430"/>
    <s v="Matt Collins"/>
    <x v="0"/>
    <s v="United States"/>
    <x v="115"/>
    <x v="3"/>
    <n v="28314"/>
    <x v="0"/>
    <s v="OFF-AP-10002350"/>
    <x v="1"/>
    <x v="9"/>
    <s v="Belkin F9H710-06 7 Outlet SurgeMaster Surge Protector"/>
    <n v="45.216000000000001"/>
    <n v="3"/>
    <n v="0.2"/>
    <n v="4.5215999999999994"/>
  </r>
  <r>
    <n v="4567"/>
    <s v="US-2014-149510"/>
    <x v="3"/>
    <x v="734"/>
    <d v="2014-12-11T00:00:00"/>
    <s v="Standard Class"/>
    <x v="430"/>
    <s v="Matt Collins"/>
    <x v="0"/>
    <s v="United States"/>
    <x v="115"/>
    <x v="3"/>
    <n v="28314"/>
    <x v="0"/>
    <s v="OFF-BI-10004233"/>
    <x v="1"/>
    <x v="8"/>
    <s v="GBC Pre-Punched Binding Paper, Plastic, White, 8-1/2&quot; x 11&quot;"/>
    <n v="28.782000000000004"/>
    <n v="6"/>
    <n v="0.7"/>
    <n v="-21.1068"/>
  </r>
  <r>
    <n v="4568"/>
    <s v="US-2014-149510"/>
    <x v="3"/>
    <x v="734"/>
    <d v="2014-12-11T00:00:00"/>
    <s v="Standard Class"/>
    <x v="430"/>
    <s v="Matt Collins"/>
    <x v="0"/>
    <s v="United States"/>
    <x v="115"/>
    <x v="3"/>
    <n v="28314"/>
    <x v="0"/>
    <s v="OFF-PA-10001892"/>
    <x v="1"/>
    <x v="10"/>
    <s v="Rediform Wirebound &quot;Phone Memo&quot; Message Book, 11 x 5-3/4"/>
    <n v="24.448"/>
    <n v="4"/>
    <n v="0.2"/>
    <n v="8.8623999999999992"/>
  </r>
  <r>
    <n v="4569"/>
    <s v="CA-2012-111990"/>
    <x v="1"/>
    <x v="627"/>
    <d v="2012-11-13T00:00:00"/>
    <s v="Standard Class"/>
    <x v="551"/>
    <s v="Duane Benoit"/>
    <x v="0"/>
    <s v="United States"/>
    <x v="12"/>
    <x v="5"/>
    <n v="77095"/>
    <x v="2"/>
    <s v="OFF-BI-10003291"/>
    <x v="1"/>
    <x v="8"/>
    <s v="Wilson Jones Leather-Like Binders with DublLock Round Rings"/>
    <n v="10.475999999999999"/>
    <n v="6"/>
    <n v="0.8"/>
    <n v="-17.285400000000006"/>
  </r>
  <r>
    <n v="4570"/>
    <s v="CA-2011-169460"/>
    <x v="2"/>
    <x v="987"/>
    <d v="2011-04-21T00:00:00"/>
    <s v="Second Class"/>
    <x v="376"/>
    <s v="Nicole Fjeld"/>
    <x v="2"/>
    <s v="United States"/>
    <x v="49"/>
    <x v="1"/>
    <n v="95123"/>
    <x v="1"/>
    <s v="FUR-FU-10004017"/>
    <x v="0"/>
    <x v="5"/>
    <s v="Executive Impressions 13&quot; Chairman Wall Clock"/>
    <n v="76.14"/>
    <n v="3"/>
    <n v="0"/>
    <n v="26.648999999999997"/>
  </r>
  <r>
    <n v="4571"/>
    <s v="US-2012-152128"/>
    <x v="1"/>
    <x v="442"/>
    <d v="2012-05-27T00:00:00"/>
    <s v="Second Class"/>
    <x v="134"/>
    <s v="Nathan Mautz"/>
    <x v="2"/>
    <s v="United States"/>
    <x v="391"/>
    <x v="41"/>
    <n v="67212"/>
    <x v="2"/>
    <s v="OFF-AR-10002445"/>
    <x v="1"/>
    <x v="6"/>
    <s v="SANFORD Major Accent Highlighters"/>
    <n v="21.240000000000002"/>
    <n v="3"/>
    <n v="0"/>
    <n v="8.071200000000001"/>
  </r>
  <r>
    <n v="4572"/>
    <s v="US-2012-152128"/>
    <x v="1"/>
    <x v="442"/>
    <d v="2012-05-27T00:00:00"/>
    <s v="Second Class"/>
    <x v="134"/>
    <s v="Nathan Mautz"/>
    <x v="2"/>
    <s v="United States"/>
    <x v="391"/>
    <x v="41"/>
    <n v="67212"/>
    <x v="2"/>
    <s v="OFF-BI-10001718"/>
    <x v="1"/>
    <x v="8"/>
    <s v="GBC DocuBind P50 Personal Binding Machine"/>
    <n v="127.96"/>
    <n v="2"/>
    <n v="0"/>
    <n v="60.141199999999998"/>
  </r>
  <r>
    <n v="4573"/>
    <s v="CA-2014-126662"/>
    <x v="3"/>
    <x v="729"/>
    <d v="2014-07-22T00:00:00"/>
    <s v="Standard Class"/>
    <x v="437"/>
    <s v="Alejandro Ballentine"/>
    <x v="2"/>
    <s v="United States"/>
    <x v="1"/>
    <x v="1"/>
    <n v="90036"/>
    <x v="1"/>
    <s v="TEC-CO-10004202"/>
    <x v="2"/>
    <x v="16"/>
    <s v="Brother DCP1000 Digital 3 in 1 Multifunction Machine"/>
    <n v="479.98400000000004"/>
    <n v="2"/>
    <n v="0.2"/>
    <n v="89.996999999999986"/>
  </r>
  <r>
    <n v="4574"/>
    <s v="CA-2013-139395"/>
    <x v="0"/>
    <x v="939"/>
    <d v="2013-12-19T00:00:00"/>
    <s v="Standard Class"/>
    <x v="377"/>
    <s v="Matthew Grinstein"/>
    <x v="2"/>
    <s v="United States"/>
    <x v="25"/>
    <x v="12"/>
    <n v="49201"/>
    <x v="2"/>
    <s v="TEC-PH-10002103"/>
    <x v="2"/>
    <x v="7"/>
    <s v="Jabra SPEAK 410"/>
    <n v="657.93"/>
    <n v="7"/>
    <n v="0"/>
    <n v="184.22039999999998"/>
  </r>
  <r>
    <n v="4575"/>
    <s v="CA-2013-139395"/>
    <x v="0"/>
    <x v="939"/>
    <d v="2013-12-19T00:00:00"/>
    <s v="Standard Class"/>
    <x v="377"/>
    <s v="Matthew Grinstein"/>
    <x v="2"/>
    <s v="United States"/>
    <x v="25"/>
    <x v="12"/>
    <n v="49201"/>
    <x v="2"/>
    <s v="FUR-FU-10003724"/>
    <x v="0"/>
    <x v="5"/>
    <s v="Westinghouse Clip-On Gooseneck Lamps"/>
    <n v="33.479999999999997"/>
    <n v="4"/>
    <n v="0"/>
    <n v="8.7047999999999988"/>
  </r>
  <r>
    <n v="4576"/>
    <s v="CA-2013-139395"/>
    <x v="0"/>
    <x v="939"/>
    <d v="2013-12-19T00:00:00"/>
    <s v="Standard Class"/>
    <x v="377"/>
    <s v="Matthew Grinstein"/>
    <x v="2"/>
    <s v="United States"/>
    <x v="25"/>
    <x v="12"/>
    <n v="49201"/>
    <x v="2"/>
    <s v="OFF-AR-10003732"/>
    <x v="1"/>
    <x v="6"/>
    <s v="Newell 333"/>
    <n v="13.899999999999999"/>
    <n v="5"/>
    <n v="0"/>
    <n v="3.6139999999999994"/>
  </r>
  <r>
    <n v="4577"/>
    <s v="CA-2013-139395"/>
    <x v="0"/>
    <x v="939"/>
    <d v="2013-12-19T00:00:00"/>
    <s v="Standard Class"/>
    <x v="377"/>
    <s v="Matthew Grinstein"/>
    <x v="2"/>
    <s v="United States"/>
    <x v="25"/>
    <x v="12"/>
    <n v="49201"/>
    <x v="2"/>
    <s v="OFF-ST-10000885"/>
    <x v="1"/>
    <x v="4"/>
    <s v="Fellowes Desktop Hanging File Manager"/>
    <n v="26.86"/>
    <n v="2"/>
    <n v="0"/>
    <n v="6.7149999999999999"/>
  </r>
  <r>
    <n v="4578"/>
    <s v="US-2011-121734"/>
    <x v="2"/>
    <x v="909"/>
    <d v="2011-04-16T00:00:00"/>
    <s v="Standard Class"/>
    <x v="339"/>
    <s v="Sanjit Engle"/>
    <x v="0"/>
    <s v="United States"/>
    <x v="412"/>
    <x v="45"/>
    <n v="83501"/>
    <x v="1"/>
    <s v="OFF-BI-10004817"/>
    <x v="1"/>
    <x v="8"/>
    <s v="GBC Personal VeloBind Strips"/>
    <n v="9.5840000000000014"/>
    <n v="1"/>
    <n v="0.2"/>
    <n v="3.3543999999999996"/>
  </r>
  <r>
    <n v="4579"/>
    <s v="CA-2012-110947"/>
    <x v="1"/>
    <x v="988"/>
    <d v="2012-06-15T00:00:00"/>
    <s v="Standard Class"/>
    <x v="326"/>
    <s v="Anthony Garverick"/>
    <x v="2"/>
    <s v="United States"/>
    <x v="409"/>
    <x v="17"/>
    <n v="23666"/>
    <x v="0"/>
    <s v="OFF-BI-10001670"/>
    <x v="1"/>
    <x v="8"/>
    <s v="Vinyl Sectional Post Binders"/>
    <n v="113.10000000000001"/>
    <n v="3"/>
    <n v="0"/>
    <n v="56.550000000000004"/>
  </r>
  <r>
    <n v="4580"/>
    <s v="US-2011-150126"/>
    <x v="2"/>
    <x v="923"/>
    <d v="2011-08-02T00:00:00"/>
    <s v="Standard Class"/>
    <x v="442"/>
    <s v="Aaron Smayling"/>
    <x v="1"/>
    <s v="United States"/>
    <x v="20"/>
    <x v="15"/>
    <n v="10035"/>
    <x v="3"/>
    <s v="OFF-PA-10002709"/>
    <x v="1"/>
    <x v="10"/>
    <s v="Xerox 1956"/>
    <n v="65.78"/>
    <n v="11"/>
    <n v="0"/>
    <n v="32.232199999999999"/>
  </r>
  <r>
    <n v="4581"/>
    <s v="CA-2012-164427"/>
    <x v="1"/>
    <x v="374"/>
    <d v="2012-08-06T00:00:00"/>
    <s v="Standard Class"/>
    <x v="153"/>
    <s v="Allen Rosenblatt"/>
    <x v="1"/>
    <s v="United States"/>
    <x v="413"/>
    <x v="35"/>
    <n v="39401"/>
    <x v="0"/>
    <s v="TEC-AC-10004469"/>
    <x v="2"/>
    <x v="11"/>
    <s v="Microsoft Sculpt Comfort Mouse"/>
    <n v="239.70000000000002"/>
    <n v="6"/>
    <n v="0"/>
    <n v="105.46800000000002"/>
  </r>
  <r>
    <n v="4582"/>
    <s v="CA-2013-120250"/>
    <x v="0"/>
    <x v="251"/>
    <d v="2013-09-23T00:00:00"/>
    <s v="First Class"/>
    <x v="399"/>
    <s v="Anne Pryor"/>
    <x v="2"/>
    <s v="United States"/>
    <x v="10"/>
    <x v="9"/>
    <n v="19140"/>
    <x v="3"/>
    <s v="FUR-FU-10003424"/>
    <x v="0"/>
    <x v="5"/>
    <s v="Nu-Dell Oak Frame"/>
    <n v="25.632000000000001"/>
    <n v="3"/>
    <n v="0.2"/>
    <n v="3.8447999999999967"/>
  </r>
  <r>
    <n v="4583"/>
    <s v="CA-2013-121993"/>
    <x v="0"/>
    <x v="224"/>
    <d v="2013-06-13T00:00:00"/>
    <s v="First Class"/>
    <x v="677"/>
    <s v="Joy Bell-"/>
    <x v="0"/>
    <s v="United States"/>
    <x v="10"/>
    <x v="9"/>
    <n v="19140"/>
    <x v="3"/>
    <s v="OFF-LA-10003720"/>
    <x v="1"/>
    <x v="2"/>
    <s v="Avery 487"/>
    <n v="23.616"/>
    <n v="8"/>
    <n v="0.2"/>
    <n v="7.9703999999999997"/>
  </r>
  <r>
    <n v="4584"/>
    <s v="US-2013-100405"/>
    <x v="0"/>
    <x v="370"/>
    <d v="2013-08-29T00:00:00"/>
    <s v="Second Class"/>
    <x v="747"/>
    <s v="Tom Stivers"/>
    <x v="1"/>
    <s v="United States"/>
    <x v="1"/>
    <x v="1"/>
    <n v="90045"/>
    <x v="1"/>
    <s v="OFF-AR-10000390"/>
    <x v="1"/>
    <x v="6"/>
    <s v="Newell Chalk Holder"/>
    <n v="8.26"/>
    <n v="2"/>
    <n v="0"/>
    <n v="3.7995999999999999"/>
  </r>
  <r>
    <n v="4585"/>
    <s v="US-2014-163790"/>
    <x v="3"/>
    <x v="808"/>
    <d v="2014-11-05T00:00:00"/>
    <s v="Second Class"/>
    <x v="644"/>
    <s v="Nancy Lomonaco"/>
    <x v="2"/>
    <s v="United States"/>
    <x v="414"/>
    <x v="1"/>
    <n v="94526"/>
    <x v="1"/>
    <s v="OFF-EN-10001335"/>
    <x v="1"/>
    <x v="12"/>
    <s v="White Business Envelopes with Contemporary Seam, Recycled White Business Envelopes"/>
    <n v="76.58"/>
    <n v="7"/>
    <n v="0"/>
    <n v="38.29"/>
  </r>
  <r>
    <n v="4586"/>
    <s v="US-2014-163790"/>
    <x v="3"/>
    <x v="808"/>
    <d v="2014-11-05T00:00:00"/>
    <s v="Second Class"/>
    <x v="644"/>
    <s v="Nancy Lomonaco"/>
    <x v="2"/>
    <s v="United States"/>
    <x v="414"/>
    <x v="1"/>
    <n v="94526"/>
    <x v="1"/>
    <s v="OFF-AR-10003469"/>
    <x v="1"/>
    <x v="6"/>
    <s v="Nontoxic Chalk"/>
    <n v="8.8000000000000007"/>
    <n v="5"/>
    <n v="0"/>
    <n v="4.2240000000000002"/>
  </r>
  <r>
    <n v="4587"/>
    <s v="US-2014-163790"/>
    <x v="3"/>
    <x v="808"/>
    <d v="2014-11-05T00:00:00"/>
    <s v="Second Class"/>
    <x v="644"/>
    <s v="Nancy Lomonaco"/>
    <x v="2"/>
    <s v="United States"/>
    <x v="414"/>
    <x v="1"/>
    <n v="94526"/>
    <x v="1"/>
    <s v="OFF-BI-10003718"/>
    <x v="1"/>
    <x v="8"/>
    <s v="GBC Therma-A-Bind 250T Electric Binding System"/>
    <n v="590.35199999999998"/>
    <n v="6"/>
    <n v="0.2"/>
    <n v="206.62319999999997"/>
  </r>
  <r>
    <n v="4588"/>
    <s v="US-2014-163790"/>
    <x v="3"/>
    <x v="808"/>
    <d v="2014-11-05T00:00:00"/>
    <s v="Second Class"/>
    <x v="644"/>
    <s v="Nancy Lomonaco"/>
    <x v="2"/>
    <s v="United States"/>
    <x v="414"/>
    <x v="1"/>
    <n v="94526"/>
    <x v="1"/>
    <s v="OFF-FA-10004838"/>
    <x v="1"/>
    <x v="13"/>
    <s v="Super Bands, 12/Pack"/>
    <n v="5.58"/>
    <n v="3"/>
    <n v="0"/>
    <n v="0.16740000000000022"/>
  </r>
  <r>
    <n v="4589"/>
    <s v="US-2014-163790"/>
    <x v="3"/>
    <x v="808"/>
    <d v="2014-11-05T00:00:00"/>
    <s v="Second Class"/>
    <x v="644"/>
    <s v="Nancy Lomonaco"/>
    <x v="2"/>
    <s v="United States"/>
    <x v="414"/>
    <x v="1"/>
    <n v="94526"/>
    <x v="1"/>
    <s v="FUR-FU-10002508"/>
    <x v="0"/>
    <x v="5"/>
    <s v="Document Clip Frames"/>
    <n v="25.02"/>
    <n v="3"/>
    <n v="0"/>
    <n v="10.508400000000002"/>
  </r>
  <r>
    <n v="4590"/>
    <s v="US-2014-163790"/>
    <x v="3"/>
    <x v="808"/>
    <d v="2014-11-05T00:00:00"/>
    <s v="Second Class"/>
    <x v="644"/>
    <s v="Nancy Lomonaco"/>
    <x v="2"/>
    <s v="United States"/>
    <x v="414"/>
    <x v="1"/>
    <n v="94526"/>
    <x v="1"/>
    <s v="OFF-ST-10001511"/>
    <x v="1"/>
    <x v="4"/>
    <s v="Space Solutions Commercial Steel Shelving"/>
    <n v="452.55000000000007"/>
    <n v="7"/>
    <n v="0"/>
    <n v="22.627499999999962"/>
  </r>
  <r>
    <n v="4591"/>
    <s v="CA-2013-129868"/>
    <x v="0"/>
    <x v="482"/>
    <d v="2014-01-01T00:00:00"/>
    <s v="Standard Class"/>
    <x v="305"/>
    <s v="Mike Caudle"/>
    <x v="1"/>
    <s v="United States"/>
    <x v="1"/>
    <x v="1"/>
    <n v="90004"/>
    <x v="1"/>
    <s v="OFF-SU-10000952"/>
    <x v="1"/>
    <x v="14"/>
    <s v="Fiskars Home &amp; Office Scissors"/>
    <n v="17.760000000000002"/>
    <n v="2"/>
    <n v="0"/>
    <n v="4.9728000000000012"/>
  </r>
  <r>
    <n v="4592"/>
    <s v="CA-2013-129868"/>
    <x v="0"/>
    <x v="482"/>
    <d v="2014-01-01T00:00:00"/>
    <s v="Standard Class"/>
    <x v="305"/>
    <s v="Mike Caudle"/>
    <x v="1"/>
    <s v="United States"/>
    <x v="1"/>
    <x v="1"/>
    <n v="90004"/>
    <x v="1"/>
    <s v="TEC-PH-10002275"/>
    <x v="2"/>
    <x v="7"/>
    <s v="Mitel 5320 IP Phone VoIP phone"/>
    <n v="302.38400000000001"/>
    <n v="2"/>
    <n v="0.2"/>
    <n v="30.238400000000013"/>
  </r>
  <r>
    <n v="4593"/>
    <s v="CA-2013-129868"/>
    <x v="0"/>
    <x v="482"/>
    <d v="2014-01-01T00:00:00"/>
    <s v="Standard Class"/>
    <x v="305"/>
    <s v="Mike Caudle"/>
    <x v="1"/>
    <s v="United States"/>
    <x v="1"/>
    <x v="1"/>
    <n v="90004"/>
    <x v="1"/>
    <s v="FUR-CH-10003535"/>
    <x v="0"/>
    <x v="1"/>
    <s v="Global Armless Task Chair, Royal Blue"/>
    <n v="146.352"/>
    <n v="3"/>
    <n v="0.2"/>
    <n v="-5.4882000000000062"/>
  </r>
  <r>
    <n v="4594"/>
    <s v="CA-2013-129868"/>
    <x v="0"/>
    <x v="482"/>
    <d v="2014-01-01T00:00:00"/>
    <s v="Standard Class"/>
    <x v="305"/>
    <s v="Mike Caudle"/>
    <x v="1"/>
    <s v="United States"/>
    <x v="1"/>
    <x v="1"/>
    <n v="90004"/>
    <x v="1"/>
    <s v="OFF-AP-10004052"/>
    <x v="1"/>
    <x v="9"/>
    <s v="Hoover Replacement Belts For Soft Guard &amp; Commercial Ltweight Upright Vacs, 2/Pk"/>
    <n v="7.9"/>
    <n v="2"/>
    <n v="0"/>
    <n v="2.0540000000000003"/>
  </r>
  <r>
    <n v="4595"/>
    <s v="CA-2013-129868"/>
    <x v="0"/>
    <x v="482"/>
    <d v="2014-01-01T00:00:00"/>
    <s v="Standard Class"/>
    <x v="305"/>
    <s v="Mike Caudle"/>
    <x v="1"/>
    <s v="United States"/>
    <x v="1"/>
    <x v="1"/>
    <n v="90004"/>
    <x v="1"/>
    <s v="FUR-TA-10003473"/>
    <x v="0"/>
    <x v="3"/>
    <s v="Bretford Rectangular Conference Table Tops"/>
    <n v="902.71199999999999"/>
    <n v="3"/>
    <n v="0.2"/>
    <n v="33.851700000000051"/>
  </r>
  <r>
    <n v="4596"/>
    <s v="CA-2013-129868"/>
    <x v="0"/>
    <x v="482"/>
    <d v="2014-01-01T00:00:00"/>
    <s v="Standard Class"/>
    <x v="305"/>
    <s v="Mike Caudle"/>
    <x v="1"/>
    <s v="United States"/>
    <x v="1"/>
    <x v="1"/>
    <n v="90004"/>
    <x v="1"/>
    <s v="OFF-AR-10001897"/>
    <x v="1"/>
    <x v="6"/>
    <s v="Model L Table or Wall-Mount Pencil Sharpener"/>
    <n v="53.97"/>
    <n v="3"/>
    <n v="0"/>
    <n v="15.111600000000001"/>
  </r>
  <r>
    <n v="4597"/>
    <s v="CA-2013-140564"/>
    <x v="0"/>
    <x v="5"/>
    <d v="2013-12-11T00:00:00"/>
    <s v="Second Class"/>
    <x v="679"/>
    <s v="Tony Chapman"/>
    <x v="2"/>
    <s v="United States"/>
    <x v="176"/>
    <x v="40"/>
    <n v="20016"/>
    <x v="3"/>
    <s v="OFF-AR-10000034"/>
    <x v="1"/>
    <x v="6"/>
    <s v="BIC Brite Liner Grip Highlighters, Assorted, 5/Pack"/>
    <n v="33.92"/>
    <n v="8"/>
    <n v="0"/>
    <n v="13.2288"/>
  </r>
  <r>
    <n v="4598"/>
    <s v="US-2014-169502"/>
    <x v="3"/>
    <x v="735"/>
    <d v="2014-09-02T00:00:00"/>
    <s v="Standard Class"/>
    <x v="377"/>
    <s v="Matthew Grinstein"/>
    <x v="2"/>
    <s v="United States"/>
    <x v="158"/>
    <x v="6"/>
    <n v="53209"/>
    <x v="2"/>
    <s v="OFF-SU-10004115"/>
    <x v="1"/>
    <x v="14"/>
    <s v="Acme Stainless Steel Office Snips"/>
    <n v="21.81"/>
    <n v="3"/>
    <n v="0"/>
    <n v="5.8887000000000009"/>
  </r>
  <r>
    <n v="4599"/>
    <s v="US-2014-169502"/>
    <x v="3"/>
    <x v="735"/>
    <d v="2014-09-02T00:00:00"/>
    <s v="Standard Class"/>
    <x v="377"/>
    <s v="Matthew Grinstein"/>
    <x v="2"/>
    <s v="United States"/>
    <x v="158"/>
    <x v="6"/>
    <n v="53209"/>
    <x v="2"/>
    <s v="OFF-AP-10001947"/>
    <x v="1"/>
    <x v="9"/>
    <s v="Acco 6 Outlet Guardian Premium Plus Surge Suppressor"/>
    <n v="91.6"/>
    <n v="5"/>
    <n v="0"/>
    <n v="26.563999999999997"/>
  </r>
  <r>
    <n v="4600"/>
    <s v="CA-2012-146948"/>
    <x v="1"/>
    <x v="747"/>
    <d v="2012-07-20T00:00:00"/>
    <s v="Standard Class"/>
    <x v="450"/>
    <s v="Michael Granlund"/>
    <x v="2"/>
    <s v="United States"/>
    <x v="248"/>
    <x v="39"/>
    <n v="21215"/>
    <x v="3"/>
    <s v="FUR-CH-10004853"/>
    <x v="0"/>
    <x v="1"/>
    <s v="Global Manager's Adjustable Task Chair, Storm"/>
    <n v="150.97999999999999"/>
    <n v="1"/>
    <n v="0"/>
    <n v="43.784199999999984"/>
  </r>
  <r>
    <n v="4601"/>
    <s v="CA-2012-146948"/>
    <x v="1"/>
    <x v="747"/>
    <d v="2012-07-20T00:00:00"/>
    <s v="Standard Class"/>
    <x v="450"/>
    <s v="Michael Granlund"/>
    <x v="2"/>
    <s v="United States"/>
    <x v="248"/>
    <x v="39"/>
    <n v="21215"/>
    <x v="3"/>
    <s v="OFF-EN-10000483"/>
    <x v="1"/>
    <x v="12"/>
    <s v="White Envelopes, White Envelopes with Clear Poly Window"/>
    <n v="137.25"/>
    <n v="9"/>
    <n v="0"/>
    <n v="63.134999999999991"/>
  </r>
  <r>
    <n v="4602"/>
    <s v="CA-2012-146948"/>
    <x v="1"/>
    <x v="747"/>
    <d v="2012-07-20T00:00:00"/>
    <s v="Standard Class"/>
    <x v="450"/>
    <s v="Michael Granlund"/>
    <x v="2"/>
    <s v="United States"/>
    <x v="248"/>
    <x v="39"/>
    <n v="21215"/>
    <x v="3"/>
    <s v="OFF-FA-10001332"/>
    <x v="1"/>
    <x v="13"/>
    <s v="Acco Banker's Clasps, 5 3/4&quot;-Long"/>
    <n v="11.52"/>
    <n v="4"/>
    <n v="0"/>
    <n v="5.4143999999999997"/>
  </r>
  <r>
    <n v="4603"/>
    <s v="US-2012-113327"/>
    <x v="1"/>
    <x v="989"/>
    <d v="2012-05-29T00:00:00"/>
    <s v="Second Class"/>
    <x v="408"/>
    <s v="Ben Ferrer"/>
    <x v="2"/>
    <s v="United States"/>
    <x v="108"/>
    <x v="3"/>
    <n v="28540"/>
    <x v="0"/>
    <s v="OFF-PA-10003790"/>
    <x v="1"/>
    <x v="10"/>
    <s v="Xerox 1991"/>
    <n v="18.272000000000002"/>
    <n v="1"/>
    <n v="0.2"/>
    <n v="5.9383999999999988"/>
  </r>
  <r>
    <n v="4604"/>
    <s v="US-2012-113327"/>
    <x v="1"/>
    <x v="989"/>
    <d v="2012-05-29T00:00:00"/>
    <s v="Second Class"/>
    <x v="408"/>
    <s v="Ben Ferrer"/>
    <x v="2"/>
    <s v="United States"/>
    <x v="108"/>
    <x v="3"/>
    <n v="28540"/>
    <x v="0"/>
    <s v="OFF-PA-10003134"/>
    <x v="1"/>
    <x v="10"/>
    <s v="Xerox 1937"/>
    <n v="153.72800000000001"/>
    <n v="4"/>
    <n v="0.2"/>
    <n v="53.804799999999986"/>
  </r>
  <r>
    <n v="4605"/>
    <s v="US-2012-113327"/>
    <x v="1"/>
    <x v="989"/>
    <d v="2012-05-29T00:00:00"/>
    <s v="Second Class"/>
    <x v="408"/>
    <s v="Ben Ferrer"/>
    <x v="2"/>
    <s v="United States"/>
    <x v="108"/>
    <x v="3"/>
    <n v="28540"/>
    <x v="0"/>
    <s v="OFF-EN-10004459"/>
    <x v="1"/>
    <x v="12"/>
    <s v="Security-Tint Envelopes"/>
    <n v="12.224"/>
    <n v="2"/>
    <n v="0.2"/>
    <n v="4.4311999999999996"/>
  </r>
  <r>
    <n v="4606"/>
    <s v="US-2012-113327"/>
    <x v="1"/>
    <x v="989"/>
    <d v="2012-05-29T00:00:00"/>
    <s v="Second Class"/>
    <x v="408"/>
    <s v="Ben Ferrer"/>
    <x v="2"/>
    <s v="United States"/>
    <x v="108"/>
    <x v="3"/>
    <n v="28540"/>
    <x v="0"/>
    <s v="TEC-AC-10003628"/>
    <x v="2"/>
    <x v="11"/>
    <s v="Logitech 910-002974 M325 Wireless Mouse for Web Scrolling"/>
    <n v="167.94400000000002"/>
    <n v="7"/>
    <n v="0.2"/>
    <n v="50.383200000000016"/>
  </r>
  <r>
    <n v="4607"/>
    <s v="CA-2012-135020"/>
    <x v="1"/>
    <x v="71"/>
    <d v="2012-06-02T00:00:00"/>
    <s v="Standard Class"/>
    <x v="474"/>
    <s v="Maxwell Schwartz"/>
    <x v="0"/>
    <s v="United States"/>
    <x v="30"/>
    <x v="15"/>
    <n v="14609"/>
    <x v="3"/>
    <s v="TEC-PH-10004093"/>
    <x v="2"/>
    <x v="7"/>
    <s v="Panasonic Kx-TS550"/>
    <n v="45.99"/>
    <n v="1"/>
    <n v="0"/>
    <n v="13.3371"/>
  </r>
  <r>
    <n v="4608"/>
    <s v="CA-2012-135020"/>
    <x v="1"/>
    <x v="71"/>
    <d v="2012-06-02T00:00:00"/>
    <s v="Standard Class"/>
    <x v="474"/>
    <s v="Maxwell Schwartz"/>
    <x v="0"/>
    <s v="United States"/>
    <x v="30"/>
    <x v="15"/>
    <n v="14609"/>
    <x v="3"/>
    <s v="OFF-ST-10001490"/>
    <x v="1"/>
    <x v="4"/>
    <s v="Hot File 7-Pocket, Floor Stand"/>
    <n v="535.41"/>
    <n v="3"/>
    <n v="0"/>
    <n v="160.62299999999993"/>
  </r>
  <r>
    <n v="4609"/>
    <s v="CA-2012-135020"/>
    <x v="1"/>
    <x v="71"/>
    <d v="2012-06-02T00:00:00"/>
    <s v="Standard Class"/>
    <x v="474"/>
    <s v="Maxwell Schwartz"/>
    <x v="0"/>
    <s v="United States"/>
    <x v="30"/>
    <x v="15"/>
    <n v="14609"/>
    <x v="3"/>
    <s v="OFF-BI-10000605"/>
    <x v="1"/>
    <x v="8"/>
    <s v="Acco Pressboard Covers with Storage Hooks, 9 1/2&quot; x 11&quot;, Executive Red"/>
    <n v="6.0960000000000001"/>
    <n v="2"/>
    <n v="0.2"/>
    <n v="2.0573999999999995"/>
  </r>
  <r>
    <n v="4610"/>
    <s v="CA-2012-135020"/>
    <x v="1"/>
    <x v="71"/>
    <d v="2012-06-02T00:00:00"/>
    <s v="Standard Class"/>
    <x v="474"/>
    <s v="Maxwell Schwartz"/>
    <x v="0"/>
    <s v="United States"/>
    <x v="30"/>
    <x v="15"/>
    <n v="14609"/>
    <x v="3"/>
    <s v="OFF-PA-10004255"/>
    <x v="1"/>
    <x v="10"/>
    <s v="Xerox 219"/>
    <n v="45.36"/>
    <n v="7"/>
    <n v="0"/>
    <n v="21.772800000000004"/>
  </r>
  <r>
    <n v="4611"/>
    <s v="US-2014-141852"/>
    <x v="3"/>
    <x v="45"/>
    <d v="2014-11-15T00:00:00"/>
    <s v="Standard Class"/>
    <x v="32"/>
    <s v="Joel Eaton"/>
    <x v="0"/>
    <s v="United States"/>
    <x v="147"/>
    <x v="1"/>
    <n v="92054"/>
    <x v="1"/>
    <s v="FUR-FU-10000023"/>
    <x v="0"/>
    <x v="5"/>
    <s v="Eldon Wave Desk Accessories"/>
    <n v="47.12"/>
    <n v="8"/>
    <n v="0"/>
    <n v="20.732800000000001"/>
  </r>
  <r>
    <n v="4612"/>
    <s v="CA-2013-109407"/>
    <x v="0"/>
    <x v="990"/>
    <d v="2013-01-26T00:00:00"/>
    <s v="Second Class"/>
    <x v="428"/>
    <s v="Henry Goldwyn"/>
    <x v="1"/>
    <s v="United States"/>
    <x v="200"/>
    <x v="35"/>
    <n v="39503"/>
    <x v="0"/>
    <s v="OFF-BI-10000285"/>
    <x v="1"/>
    <x v="8"/>
    <s v="XtraLife ClearVue Slant-D Ring Binders by Cardinal"/>
    <n v="31.36"/>
    <n v="4"/>
    <n v="0"/>
    <n v="15.68"/>
  </r>
  <r>
    <n v="4613"/>
    <s v="US-2014-165953"/>
    <x v="3"/>
    <x v="413"/>
    <d v="2014-01-07T00:00:00"/>
    <s v="Standard Class"/>
    <x v="212"/>
    <s v="Emily Phan"/>
    <x v="0"/>
    <s v="United States"/>
    <x v="108"/>
    <x v="2"/>
    <n v="32216"/>
    <x v="0"/>
    <s v="OFF-AR-10000588"/>
    <x v="1"/>
    <x v="6"/>
    <s v="Newell 345"/>
    <n v="47.616"/>
    <n v="3"/>
    <n v="0.2"/>
    <n v="3.571200000000001"/>
  </r>
  <r>
    <n v="4614"/>
    <s v="US-2014-165953"/>
    <x v="3"/>
    <x v="413"/>
    <d v="2014-01-07T00:00:00"/>
    <s v="Standard Class"/>
    <x v="212"/>
    <s v="Emily Phan"/>
    <x v="0"/>
    <s v="United States"/>
    <x v="108"/>
    <x v="2"/>
    <n v="32216"/>
    <x v="0"/>
    <s v="OFF-PA-10002250"/>
    <x v="1"/>
    <x v="10"/>
    <s v="Things To Do Today Pad"/>
    <n v="23.480000000000004"/>
    <n v="5"/>
    <n v="0.2"/>
    <n v="8.218"/>
  </r>
  <r>
    <n v="4615"/>
    <s v="CA-2013-144540"/>
    <x v="0"/>
    <x v="64"/>
    <d v="2013-09-11T00:00:00"/>
    <s v="Standard Class"/>
    <x v="689"/>
    <s v="Gary Hansen"/>
    <x v="2"/>
    <s v="United States"/>
    <x v="12"/>
    <x v="5"/>
    <n v="77070"/>
    <x v="2"/>
    <s v="OFF-AP-10002457"/>
    <x v="1"/>
    <x v="9"/>
    <s v="Eureka The Boss Plus 12-Amp Hard Box Upright Vacuum, Red"/>
    <n v="62.789999999999992"/>
    <n v="3"/>
    <n v="0.8"/>
    <n v="-166.39350000000002"/>
  </r>
  <r>
    <n v="4616"/>
    <s v="CA-2013-144540"/>
    <x v="0"/>
    <x v="64"/>
    <d v="2013-09-11T00:00:00"/>
    <s v="Standard Class"/>
    <x v="689"/>
    <s v="Gary Hansen"/>
    <x v="2"/>
    <s v="United States"/>
    <x v="12"/>
    <x v="5"/>
    <n v="77070"/>
    <x v="2"/>
    <s v="OFF-FA-10002763"/>
    <x v="1"/>
    <x v="13"/>
    <s v="Advantus Map Pennant Flags and Round Head Tacks"/>
    <n v="28.44"/>
    <n v="9"/>
    <n v="0.2"/>
    <n v="4.2659999999999973"/>
  </r>
  <r>
    <n v="4617"/>
    <s v="CA-2012-159863"/>
    <x v="1"/>
    <x v="406"/>
    <d v="2012-09-07T00:00:00"/>
    <s v="Second Class"/>
    <x v="103"/>
    <s v="David Smith"/>
    <x v="1"/>
    <s v="United States"/>
    <x v="12"/>
    <x v="5"/>
    <n v="77095"/>
    <x v="2"/>
    <s v="TEC-AC-10000109"/>
    <x v="2"/>
    <x v="11"/>
    <s v="Sony Micro Vault Click 16 GB USB 2.0 Flash Drive"/>
    <n v="134.376"/>
    <n v="3"/>
    <n v="0.2"/>
    <n v="6.7188000000000088"/>
  </r>
  <r>
    <n v="4618"/>
    <s v="CA-2012-117800"/>
    <x v="1"/>
    <x v="481"/>
    <d v="2012-09-26T00:00:00"/>
    <s v="Standard Class"/>
    <x v="274"/>
    <s v="Tracy Hopkins"/>
    <x v="2"/>
    <s v="United States"/>
    <x v="231"/>
    <x v="31"/>
    <n v="2149"/>
    <x v="3"/>
    <s v="TEC-PH-10002415"/>
    <x v="2"/>
    <x v="7"/>
    <s v="Polycom VoiceStation 500 Conference phone"/>
    <n v="589.9"/>
    <n v="2"/>
    <n v="0"/>
    <n v="147.47500000000002"/>
  </r>
  <r>
    <n v="4619"/>
    <s v="CA-2012-117800"/>
    <x v="1"/>
    <x v="481"/>
    <d v="2012-09-26T00:00:00"/>
    <s v="Standard Class"/>
    <x v="274"/>
    <s v="Tracy Hopkins"/>
    <x v="2"/>
    <s v="United States"/>
    <x v="231"/>
    <x v="31"/>
    <n v="2149"/>
    <x v="3"/>
    <s v="FUR-CH-10000785"/>
    <x v="0"/>
    <x v="1"/>
    <s v="Global Ergonomic Managers Chair"/>
    <n v="542.93999999999994"/>
    <n v="3"/>
    <n v="0"/>
    <n v="141.1644"/>
  </r>
  <r>
    <n v="4620"/>
    <s v="CA-2014-145219"/>
    <x v="3"/>
    <x v="165"/>
    <d v="2014-12-26T00:00:00"/>
    <s v="First Class"/>
    <x v="84"/>
    <s v="Robert Marley"/>
    <x v="2"/>
    <s v="United States"/>
    <x v="1"/>
    <x v="1"/>
    <n v="90049"/>
    <x v="1"/>
    <s v="TEC-CO-10001449"/>
    <x v="2"/>
    <x v="16"/>
    <s v="Hewlett Packard LaserJet 3310 Copier"/>
    <n v="2879.9520000000002"/>
    <n v="6"/>
    <n v="0.2"/>
    <n v="1007.9831999999999"/>
  </r>
  <r>
    <n v="4621"/>
    <s v="CA-2014-145219"/>
    <x v="3"/>
    <x v="165"/>
    <d v="2014-12-26T00:00:00"/>
    <s v="First Class"/>
    <x v="84"/>
    <s v="Robert Marley"/>
    <x v="2"/>
    <s v="United States"/>
    <x v="1"/>
    <x v="1"/>
    <n v="90049"/>
    <x v="1"/>
    <s v="OFF-BI-10001670"/>
    <x v="1"/>
    <x v="8"/>
    <s v="Vinyl Sectional Post Binders"/>
    <n v="90.480000000000018"/>
    <n v="3"/>
    <n v="0.2"/>
    <n v="33.93"/>
  </r>
  <r>
    <n v="4622"/>
    <s v="CA-2012-161214"/>
    <x v="1"/>
    <x v="348"/>
    <d v="2012-10-08T00:00:00"/>
    <s v="Second Class"/>
    <x v="245"/>
    <s v="Sylvia Foulston"/>
    <x v="1"/>
    <s v="United States"/>
    <x v="40"/>
    <x v="13"/>
    <n v="19805"/>
    <x v="3"/>
    <s v="OFF-ST-10001328"/>
    <x v="1"/>
    <x v="4"/>
    <s v="Personal Filing Tote with Lid, Black/Gray"/>
    <n v="77.55"/>
    <n v="5"/>
    <n v="0"/>
    <n v="21.714000000000002"/>
  </r>
  <r>
    <n v="4623"/>
    <s v="CA-2014-147228"/>
    <x v="3"/>
    <x v="428"/>
    <d v="2014-09-15T00:00:00"/>
    <s v="Standard Class"/>
    <x v="2"/>
    <s v="Sean O'Donnell"/>
    <x v="0"/>
    <s v="United States"/>
    <x v="29"/>
    <x v="18"/>
    <n v="38401"/>
    <x v="0"/>
    <s v="OFF-SU-10001225"/>
    <x v="1"/>
    <x v="14"/>
    <s v="Staples"/>
    <n v="8.8320000000000007"/>
    <n v="3"/>
    <n v="0.2"/>
    <n v="-1.9872000000000005"/>
  </r>
  <r>
    <n v="4624"/>
    <s v="CA-2014-147228"/>
    <x v="3"/>
    <x v="428"/>
    <d v="2014-09-15T00:00:00"/>
    <s v="Standard Class"/>
    <x v="2"/>
    <s v="Sean O'Donnell"/>
    <x v="0"/>
    <s v="United States"/>
    <x v="29"/>
    <x v="18"/>
    <n v="38401"/>
    <x v="0"/>
    <s v="OFF-PA-10000357"/>
    <x v="1"/>
    <x v="10"/>
    <s v="Xerox 1888"/>
    <n v="177.536"/>
    <n v="4"/>
    <n v="0.2"/>
    <n v="62.137599999999992"/>
  </r>
  <r>
    <n v="4625"/>
    <s v="CA-2014-147228"/>
    <x v="3"/>
    <x v="428"/>
    <d v="2014-09-15T00:00:00"/>
    <s v="Standard Class"/>
    <x v="2"/>
    <s v="Sean O'Donnell"/>
    <x v="0"/>
    <s v="United States"/>
    <x v="29"/>
    <x v="18"/>
    <n v="38401"/>
    <x v="0"/>
    <s v="OFF-ST-10000046"/>
    <x v="1"/>
    <x v="4"/>
    <s v="Fellowes Super Stor/Drawer Files"/>
    <n v="258.48"/>
    <n v="2"/>
    <n v="0.2"/>
    <n v="-3.2309999999999945"/>
  </r>
  <r>
    <n v="4626"/>
    <s v="CA-2014-147228"/>
    <x v="3"/>
    <x v="428"/>
    <d v="2014-09-15T00:00:00"/>
    <s v="Standard Class"/>
    <x v="2"/>
    <s v="Sean O'Donnell"/>
    <x v="0"/>
    <s v="United States"/>
    <x v="29"/>
    <x v="18"/>
    <n v="38401"/>
    <x v="0"/>
    <s v="FUR-FU-10000023"/>
    <x v="0"/>
    <x v="5"/>
    <s v="Eldon Wave Desk Accessories"/>
    <n v="14.135999999999999"/>
    <n v="3"/>
    <n v="0.2"/>
    <n v="4.240800000000001"/>
  </r>
  <r>
    <n v="4627"/>
    <s v="CA-2013-101336"/>
    <x v="0"/>
    <x v="373"/>
    <d v="2013-11-19T00:00:00"/>
    <s v="Standard Class"/>
    <x v="316"/>
    <s v="Cyma Kinney"/>
    <x v="1"/>
    <s v="United States"/>
    <x v="20"/>
    <x v="15"/>
    <n v="10011"/>
    <x v="3"/>
    <s v="OFF-ST-10003455"/>
    <x v="1"/>
    <x v="4"/>
    <s v="Tenex File Box, Personal Filing Tote with Lid, Black"/>
    <n v="77.55"/>
    <n v="5"/>
    <n v="0"/>
    <n v="20.163000000000004"/>
  </r>
  <r>
    <n v="4628"/>
    <s v="CA-2013-101336"/>
    <x v="0"/>
    <x v="373"/>
    <d v="2013-11-19T00:00:00"/>
    <s v="Standard Class"/>
    <x v="316"/>
    <s v="Cyma Kinney"/>
    <x v="1"/>
    <s v="United States"/>
    <x v="20"/>
    <x v="15"/>
    <n v="10011"/>
    <x v="3"/>
    <s v="OFF-ST-10000876"/>
    <x v="1"/>
    <x v="4"/>
    <s v="Eldon Simplefile Box Office"/>
    <n v="24.88"/>
    <n v="2"/>
    <n v="0"/>
    <n v="6.9664000000000001"/>
  </r>
  <r>
    <n v="4629"/>
    <s v="CA-2013-101336"/>
    <x v="0"/>
    <x v="373"/>
    <d v="2013-11-19T00:00:00"/>
    <s v="Standard Class"/>
    <x v="316"/>
    <s v="Cyma Kinney"/>
    <x v="1"/>
    <s v="United States"/>
    <x v="20"/>
    <x v="15"/>
    <n v="10011"/>
    <x v="3"/>
    <s v="OFF-AR-10003582"/>
    <x v="1"/>
    <x v="6"/>
    <s v="Boston Electric Pencil Sharpener, Model 1818, Charcoal Black"/>
    <n v="140.75"/>
    <n v="5"/>
    <n v="0"/>
    <n v="39.410000000000011"/>
  </r>
  <r>
    <n v="4630"/>
    <s v="CA-2013-101336"/>
    <x v="0"/>
    <x v="373"/>
    <d v="2013-11-19T00:00:00"/>
    <s v="Standard Class"/>
    <x v="316"/>
    <s v="Cyma Kinney"/>
    <x v="1"/>
    <s v="United States"/>
    <x v="20"/>
    <x v="15"/>
    <n v="10011"/>
    <x v="3"/>
    <s v="OFF-ST-10004258"/>
    <x v="1"/>
    <x v="4"/>
    <s v="Portable Personal File Box"/>
    <n v="36.630000000000003"/>
    <n v="3"/>
    <n v="0"/>
    <n v="9.8901000000000039"/>
  </r>
  <r>
    <n v="4631"/>
    <s v="US-2012-126235"/>
    <x v="1"/>
    <x v="52"/>
    <d v="2012-10-15T00:00:00"/>
    <s v="Same Day"/>
    <x v="315"/>
    <s v="Guy Armstrong"/>
    <x v="0"/>
    <s v="United States"/>
    <x v="340"/>
    <x v="12"/>
    <n v="48858"/>
    <x v="2"/>
    <s v="FUR-FU-10000719"/>
    <x v="0"/>
    <x v="5"/>
    <s v="DAX Cubicle Frames, 8-1/2 x 11"/>
    <n v="17.14"/>
    <n v="2"/>
    <n v="0"/>
    <n v="6.1704000000000008"/>
  </r>
  <r>
    <n v="4632"/>
    <s v="CA-2014-168396"/>
    <x v="3"/>
    <x v="646"/>
    <d v="2014-08-09T00:00:00"/>
    <s v="Second Class"/>
    <x v="232"/>
    <s v="Bruce Degenhardt"/>
    <x v="0"/>
    <s v="United States"/>
    <x v="8"/>
    <x v="1"/>
    <n v="94122"/>
    <x v="1"/>
    <s v="OFF-LA-10001297"/>
    <x v="1"/>
    <x v="2"/>
    <s v="Avery 473"/>
    <n v="51.75"/>
    <n v="5"/>
    <n v="0"/>
    <n v="24.84"/>
  </r>
  <r>
    <n v="4633"/>
    <s v="CA-2014-168396"/>
    <x v="3"/>
    <x v="646"/>
    <d v="2014-08-09T00:00:00"/>
    <s v="Second Class"/>
    <x v="232"/>
    <s v="Bruce Degenhardt"/>
    <x v="0"/>
    <s v="United States"/>
    <x v="8"/>
    <x v="1"/>
    <n v="94122"/>
    <x v="1"/>
    <s v="FUR-FU-10000723"/>
    <x v="0"/>
    <x v="5"/>
    <s v="Deflect-o EconoMat Studded, No Bevel Mat for Low Pile Carpeting"/>
    <n v="123.96000000000001"/>
    <n v="3"/>
    <n v="0"/>
    <n v="11.156400000000005"/>
  </r>
  <r>
    <n v="4634"/>
    <s v="CA-2012-130456"/>
    <x v="1"/>
    <x v="291"/>
    <d v="2012-08-26T00:00:00"/>
    <s v="Standard Class"/>
    <x v="103"/>
    <s v="David Smith"/>
    <x v="1"/>
    <s v="United States"/>
    <x v="8"/>
    <x v="1"/>
    <n v="94122"/>
    <x v="1"/>
    <s v="FUR-BO-10003893"/>
    <x v="0"/>
    <x v="0"/>
    <s v="Sauder Camden County Collection Library"/>
    <n v="586.39800000000002"/>
    <n v="6"/>
    <n v="0.15"/>
    <n v="34.493999999999971"/>
  </r>
  <r>
    <n v="4635"/>
    <s v="CA-2012-130456"/>
    <x v="1"/>
    <x v="291"/>
    <d v="2012-08-26T00:00:00"/>
    <s v="Standard Class"/>
    <x v="103"/>
    <s v="David Smith"/>
    <x v="1"/>
    <s v="United States"/>
    <x v="8"/>
    <x v="1"/>
    <n v="94122"/>
    <x v="1"/>
    <s v="OFF-ST-10000736"/>
    <x v="1"/>
    <x v="4"/>
    <s v="Carina Double Wide Media Storage Towers in Natural &amp; Black"/>
    <n v="80.98"/>
    <n v="1"/>
    <n v="0"/>
    <n v="3.2391999999999967"/>
  </r>
  <r>
    <n v="4636"/>
    <s v="CA-2014-116288"/>
    <x v="3"/>
    <x v="846"/>
    <d v="2014-03-18T00:00:00"/>
    <s v="Standard Class"/>
    <x v="510"/>
    <s v="Bill Stewart"/>
    <x v="1"/>
    <s v="United States"/>
    <x v="8"/>
    <x v="1"/>
    <n v="94122"/>
    <x v="1"/>
    <s v="OFF-ST-10000736"/>
    <x v="1"/>
    <x v="4"/>
    <s v="Carina Double Wide Media Storage Towers in Natural &amp; Black"/>
    <n v="242.94"/>
    <n v="3"/>
    <n v="0"/>
    <n v="9.7175999999999902"/>
  </r>
  <r>
    <n v="4637"/>
    <s v="CA-2014-168228"/>
    <x v="3"/>
    <x v="842"/>
    <d v="2014-04-30T00:00:00"/>
    <s v="First Class"/>
    <x v="275"/>
    <s v="Arthur Prichep"/>
    <x v="0"/>
    <s v="United States"/>
    <x v="1"/>
    <x v="1"/>
    <n v="90045"/>
    <x v="1"/>
    <s v="OFF-AR-10003373"/>
    <x v="1"/>
    <x v="6"/>
    <s v="Boston School Pro Electric Pencil Sharpener, 1670"/>
    <n v="123.92"/>
    <n v="4"/>
    <n v="0"/>
    <n v="33.458399999999997"/>
  </r>
  <r>
    <n v="4638"/>
    <s v="CA-2014-168228"/>
    <x v="3"/>
    <x v="842"/>
    <d v="2014-04-30T00:00:00"/>
    <s v="First Class"/>
    <x v="275"/>
    <s v="Arthur Prichep"/>
    <x v="0"/>
    <s v="United States"/>
    <x v="1"/>
    <x v="1"/>
    <n v="90045"/>
    <x v="1"/>
    <s v="OFF-AR-10000390"/>
    <x v="1"/>
    <x v="6"/>
    <s v="Newell Chalk Holder"/>
    <n v="12.39"/>
    <n v="3"/>
    <n v="0"/>
    <n v="5.6993999999999998"/>
  </r>
  <r>
    <n v="4639"/>
    <s v="CA-2014-168228"/>
    <x v="3"/>
    <x v="842"/>
    <d v="2014-04-30T00:00:00"/>
    <s v="First Class"/>
    <x v="275"/>
    <s v="Arthur Prichep"/>
    <x v="0"/>
    <s v="United States"/>
    <x v="1"/>
    <x v="1"/>
    <n v="90045"/>
    <x v="1"/>
    <s v="OFF-AR-10001725"/>
    <x v="1"/>
    <x v="6"/>
    <s v="Boston Home &amp; Office Model 2000 Electric Pencil Sharpeners"/>
    <n v="47.3"/>
    <n v="2"/>
    <n v="0"/>
    <n v="12.298000000000002"/>
  </r>
  <r>
    <n v="4640"/>
    <s v="CA-2013-102162"/>
    <x v="0"/>
    <x v="108"/>
    <d v="2013-09-17T00:00:00"/>
    <s v="Standard Class"/>
    <x v="535"/>
    <s v="Jill Fjeld"/>
    <x v="0"/>
    <s v="United States"/>
    <x v="311"/>
    <x v="17"/>
    <n v="23602"/>
    <x v="0"/>
    <s v="TEC-CO-10001943"/>
    <x v="2"/>
    <x v="16"/>
    <s v="Canon PC-428 Personal Copier"/>
    <n v="1599.92"/>
    <n v="8"/>
    <n v="0"/>
    <n v="751.9624"/>
  </r>
  <r>
    <n v="4641"/>
    <s v="CA-2013-102162"/>
    <x v="0"/>
    <x v="108"/>
    <d v="2013-09-17T00:00:00"/>
    <s v="Standard Class"/>
    <x v="535"/>
    <s v="Jill Fjeld"/>
    <x v="0"/>
    <s v="United States"/>
    <x v="311"/>
    <x v="17"/>
    <n v="23602"/>
    <x v="0"/>
    <s v="OFF-EN-10002312"/>
    <x v="1"/>
    <x v="12"/>
    <s v="#10 Self-Seal White Envelopes"/>
    <n v="11.09"/>
    <n v="1"/>
    <n v="0"/>
    <n v="5.4340999999999999"/>
  </r>
  <r>
    <n v="4642"/>
    <s v="CA-2014-130141"/>
    <x v="3"/>
    <x v="760"/>
    <d v="2014-10-25T00:00:00"/>
    <s v="Second Class"/>
    <x v="456"/>
    <s v="Helen Abelman"/>
    <x v="0"/>
    <s v="United States"/>
    <x v="299"/>
    <x v="22"/>
    <n v="80525"/>
    <x v="1"/>
    <s v="OFF-BI-10000831"/>
    <x v="1"/>
    <x v="8"/>
    <s v="Storex Flexible Poly Binders with Double Pockets"/>
    <n v="3.1680000000000006"/>
    <n v="4"/>
    <n v="0.7"/>
    <n v="-2.5343999999999998"/>
  </r>
  <r>
    <n v="4643"/>
    <s v="CA-2014-130141"/>
    <x v="3"/>
    <x v="760"/>
    <d v="2014-10-25T00:00:00"/>
    <s v="Second Class"/>
    <x v="456"/>
    <s v="Helen Abelman"/>
    <x v="0"/>
    <s v="United States"/>
    <x v="299"/>
    <x v="22"/>
    <n v="80525"/>
    <x v="1"/>
    <s v="FUR-CH-10000749"/>
    <x v="0"/>
    <x v="1"/>
    <s v="Office Star - Ergonomic Mid Back Chair with 2-Way Adjustable Arms"/>
    <n v="579.13599999999997"/>
    <n v="4"/>
    <n v="0.2"/>
    <n v="-28.95679999999993"/>
  </r>
  <r>
    <n v="4644"/>
    <s v="CA-2012-147501"/>
    <x v="1"/>
    <x v="991"/>
    <d v="2012-08-06T00:00:00"/>
    <s v="Standard Class"/>
    <x v="476"/>
    <s v="Corey-Lock"/>
    <x v="0"/>
    <s v="United States"/>
    <x v="4"/>
    <x v="4"/>
    <n v="98105"/>
    <x v="1"/>
    <s v="OFF-BI-10002003"/>
    <x v="1"/>
    <x v="8"/>
    <s v="Ibico Presentation Index for Binding Systems"/>
    <n v="6.3680000000000003"/>
    <n v="2"/>
    <n v="0.2"/>
    <n v="2.1492"/>
  </r>
  <r>
    <n v="4645"/>
    <s v="CA-2012-147501"/>
    <x v="1"/>
    <x v="991"/>
    <d v="2012-08-06T00:00:00"/>
    <s v="Standard Class"/>
    <x v="476"/>
    <s v="Corey-Lock"/>
    <x v="0"/>
    <s v="United States"/>
    <x v="4"/>
    <x v="4"/>
    <n v="98105"/>
    <x v="1"/>
    <s v="TEC-MA-10001972"/>
    <x v="2"/>
    <x v="15"/>
    <s v="Okidata C331dn Printer"/>
    <n v="558.4"/>
    <n v="2"/>
    <n v="0.2"/>
    <n v="41.880000000000024"/>
  </r>
  <r>
    <n v="4646"/>
    <s v="CA-2013-143910"/>
    <x v="0"/>
    <x v="399"/>
    <d v="2013-08-17T00:00:00"/>
    <s v="Standard Class"/>
    <x v="604"/>
    <s v="Becky Castell"/>
    <x v="2"/>
    <s v="United States"/>
    <x v="20"/>
    <x v="15"/>
    <n v="10011"/>
    <x v="3"/>
    <s v="FUR-CH-10000225"/>
    <x v="0"/>
    <x v="1"/>
    <s v="Global Geo Office Task Chair, Gray"/>
    <n v="145.76400000000001"/>
    <n v="2"/>
    <n v="0.1"/>
    <n v="-8.0980000000000167"/>
  </r>
  <r>
    <n v="4647"/>
    <s v="CA-2011-146885"/>
    <x v="2"/>
    <x v="992"/>
    <d v="2011-06-05T00:00:00"/>
    <s v="Standard Class"/>
    <x v="225"/>
    <s v="Ellis Ballard"/>
    <x v="1"/>
    <s v="United States"/>
    <x v="102"/>
    <x v="17"/>
    <n v="23223"/>
    <x v="0"/>
    <s v="OFF-PA-10001622"/>
    <x v="1"/>
    <x v="10"/>
    <s v="Ampad Poly Cover Wirebound Steno Book, 6&quot; x 9&quot; Assorted Colors, Gregg Ruled"/>
    <n v="13.620000000000001"/>
    <n v="3"/>
    <n v="0"/>
    <n v="6.1289999999999996"/>
  </r>
  <r>
    <n v="4648"/>
    <s v="CA-2013-139556"/>
    <x v="0"/>
    <x v="993"/>
    <d v="2013-05-02T00:00:00"/>
    <s v="Standard Class"/>
    <x v="748"/>
    <s v="Dennis Bolton"/>
    <x v="2"/>
    <s v="United States"/>
    <x v="20"/>
    <x v="15"/>
    <n v="10009"/>
    <x v="3"/>
    <s v="FUR-CH-10004983"/>
    <x v="0"/>
    <x v="1"/>
    <s v="Office Star - Mid Back Dual function Ergonomic High Back Chair with 2-Way Adjustable Arms"/>
    <n v="434.64600000000002"/>
    <n v="3"/>
    <n v="0.1"/>
    <n v="62.782199999999975"/>
  </r>
  <r>
    <n v="4649"/>
    <s v="CA-2014-129357"/>
    <x v="3"/>
    <x v="304"/>
    <d v="2014-05-20T00:00:00"/>
    <s v="Standard Class"/>
    <x v="10"/>
    <s v="Ken Black"/>
    <x v="1"/>
    <s v="United States"/>
    <x v="4"/>
    <x v="4"/>
    <n v="98103"/>
    <x v="1"/>
    <s v="OFF-PA-10003228"/>
    <x v="1"/>
    <x v="10"/>
    <s v="Xerox 1917"/>
    <n v="440.18999999999994"/>
    <n v="9"/>
    <n v="0"/>
    <n v="206.88929999999996"/>
  </r>
  <r>
    <n v="4650"/>
    <s v="CA-2014-129357"/>
    <x v="3"/>
    <x v="304"/>
    <d v="2014-05-20T00:00:00"/>
    <s v="Standard Class"/>
    <x v="10"/>
    <s v="Ken Black"/>
    <x v="1"/>
    <s v="United States"/>
    <x v="4"/>
    <x v="4"/>
    <n v="98103"/>
    <x v="1"/>
    <s v="OFF-SU-10004498"/>
    <x v="1"/>
    <x v="14"/>
    <s v="Martin-Yale Premier Letter Opener"/>
    <n v="64.400000000000006"/>
    <n v="5"/>
    <n v="0"/>
    <n v="1.9320000000000004"/>
  </r>
  <r>
    <n v="4651"/>
    <s v="CA-2014-150987"/>
    <x v="3"/>
    <x v="798"/>
    <d v="2014-04-13T00:00:00"/>
    <s v="Standard Class"/>
    <x v="571"/>
    <s v="Adrian Hane"/>
    <x v="2"/>
    <s v="United States"/>
    <x v="8"/>
    <x v="1"/>
    <n v="94110"/>
    <x v="1"/>
    <s v="OFF-PA-10001878"/>
    <x v="1"/>
    <x v="10"/>
    <s v="Xerox 1891"/>
    <n v="244.54999999999998"/>
    <n v="5"/>
    <n v="0"/>
    <n v="114.93849999999998"/>
  </r>
  <r>
    <n v="4652"/>
    <s v="CA-2014-150987"/>
    <x v="3"/>
    <x v="798"/>
    <d v="2014-04-13T00:00:00"/>
    <s v="Standard Class"/>
    <x v="571"/>
    <s v="Adrian Hane"/>
    <x v="2"/>
    <s v="United States"/>
    <x v="8"/>
    <x v="1"/>
    <n v="94110"/>
    <x v="1"/>
    <s v="OFF-PA-10002923"/>
    <x v="1"/>
    <x v="10"/>
    <s v="Xerox 1942"/>
    <n v="195.76"/>
    <n v="4"/>
    <n v="0"/>
    <n v="97.88"/>
  </r>
  <r>
    <n v="4653"/>
    <s v="CA-2014-132647"/>
    <x v="3"/>
    <x v="922"/>
    <d v="2014-02-24T00:00:00"/>
    <s v="Standard Class"/>
    <x v="689"/>
    <s v="Gary Hansen"/>
    <x v="2"/>
    <s v="United States"/>
    <x v="275"/>
    <x v="30"/>
    <n v="8861"/>
    <x v="3"/>
    <s v="OFF-PA-10001838"/>
    <x v="1"/>
    <x v="10"/>
    <s v="Adams Telephone Message Book W/Dividers/Space For Phone Numbers, 5 1/4&quot;X8 1/2&quot;, 300/Messages"/>
    <n v="11.76"/>
    <n v="2"/>
    <n v="0"/>
    <n v="5.7623999999999995"/>
  </r>
  <r>
    <n v="4654"/>
    <s v="CA-2014-132647"/>
    <x v="3"/>
    <x v="922"/>
    <d v="2014-02-24T00:00:00"/>
    <s v="Standard Class"/>
    <x v="689"/>
    <s v="Gary Hansen"/>
    <x v="2"/>
    <s v="United States"/>
    <x v="275"/>
    <x v="30"/>
    <n v="8861"/>
    <x v="3"/>
    <s v="OFF-ST-10003123"/>
    <x v="1"/>
    <x v="4"/>
    <s v="Fellowes Bases and Tops For Staxonsteel/High-Stak Systems"/>
    <n v="166.45"/>
    <n v="5"/>
    <n v="0"/>
    <n v="39.947999999999993"/>
  </r>
  <r>
    <n v="4655"/>
    <s v="CA-2014-159107"/>
    <x v="3"/>
    <x v="92"/>
    <d v="2014-06-27T00:00:00"/>
    <s v="Second Class"/>
    <x v="409"/>
    <s v="Kean Thornton"/>
    <x v="0"/>
    <s v="United States"/>
    <x v="8"/>
    <x v="1"/>
    <n v="94110"/>
    <x v="1"/>
    <s v="OFF-FA-10001332"/>
    <x v="1"/>
    <x v="13"/>
    <s v="Acco Banker's Clasps, 5 3/4&quot;-Long"/>
    <n v="2.88"/>
    <n v="1"/>
    <n v="0"/>
    <n v="1.3535999999999999"/>
  </r>
  <r>
    <n v="4656"/>
    <s v="CA-2011-160738"/>
    <x v="2"/>
    <x v="952"/>
    <d v="2011-05-10T00:00:00"/>
    <s v="Standard Class"/>
    <x v="542"/>
    <s v="Katharine Harms"/>
    <x v="1"/>
    <s v="United States"/>
    <x v="210"/>
    <x v="10"/>
    <n v="61032"/>
    <x v="2"/>
    <s v="OFF-ST-10003442"/>
    <x v="1"/>
    <x v="4"/>
    <s v="Eldon Portable Mobile Manager"/>
    <n v="45.248000000000005"/>
    <n v="2"/>
    <n v="0.2"/>
    <n v="3.9591999999999992"/>
  </r>
  <r>
    <n v="4657"/>
    <s v="CA-2012-112130"/>
    <x v="1"/>
    <x v="910"/>
    <d v="2012-05-07T00:00:00"/>
    <s v="Standard Class"/>
    <x v="647"/>
    <s v="Stewart Visinsky"/>
    <x v="0"/>
    <s v="United States"/>
    <x v="10"/>
    <x v="9"/>
    <n v="19140"/>
    <x v="3"/>
    <s v="OFF-AR-10001468"/>
    <x v="1"/>
    <x v="6"/>
    <s v="Sanford Prismacolor Professional Thick Lead Art Pencils, 36-Color Set"/>
    <n v="59.903999999999996"/>
    <n v="2"/>
    <n v="0.2"/>
    <n v="14.227200000000003"/>
  </r>
  <r>
    <n v="4658"/>
    <s v="CA-2012-112130"/>
    <x v="1"/>
    <x v="910"/>
    <d v="2012-05-07T00:00:00"/>
    <s v="Standard Class"/>
    <x v="647"/>
    <s v="Stewart Visinsky"/>
    <x v="0"/>
    <s v="United States"/>
    <x v="10"/>
    <x v="9"/>
    <n v="19140"/>
    <x v="3"/>
    <s v="OFF-AP-10003266"/>
    <x v="1"/>
    <x v="9"/>
    <s v="Holmes Replacement Filter for HEPA Air Cleaner, Large Room"/>
    <n v="23.696000000000002"/>
    <n v="2"/>
    <n v="0.2"/>
    <n v="6.5164"/>
  </r>
  <r>
    <n v="4659"/>
    <s v="CA-2012-112130"/>
    <x v="1"/>
    <x v="910"/>
    <d v="2012-05-07T00:00:00"/>
    <s v="Standard Class"/>
    <x v="647"/>
    <s v="Stewart Visinsky"/>
    <x v="0"/>
    <s v="United States"/>
    <x v="10"/>
    <x v="9"/>
    <n v="19140"/>
    <x v="3"/>
    <s v="OFF-PA-10002230"/>
    <x v="1"/>
    <x v="10"/>
    <s v="Xerox 1897"/>
    <n v="7.9680000000000009"/>
    <n v="2"/>
    <n v="0.2"/>
    <n v="2.8884000000000007"/>
  </r>
  <r>
    <n v="4660"/>
    <s v="CA-2012-112130"/>
    <x v="1"/>
    <x v="910"/>
    <d v="2012-05-07T00:00:00"/>
    <s v="Standard Class"/>
    <x v="647"/>
    <s v="Stewart Visinsky"/>
    <x v="0"/>
    <s v="United States"/>
    <x v="10"/>
    <x v="9"/>
    <n v="19140"/>
    <x v="3"/>
    <s v="OFF-AP-10003622"/>
    <x v="1"/>
    <x v="9"/>
    <s v="Bravo II Megaboss 12-Amp Hard Body Upright, Replacement Belts, 2 Belts per Pack"/>
    <n v="18.2"/>
    <n v="7"/>
    <n v="0.2"/>
    <n v="2.0474999999999994"/>
  </r>
  <r>
    <n v="4661"/>
    <s v="CA-2012-112130"/>
    <x v="1"/>
    <x v="910"/>
    <d v="2012-05-07T00:00:00"/>
    <s v="Standard Class"/>
    <x v="647"/>
    <s v="Stewart Visinsky"/>
    <x v="0"/>
    <s v="United States"/>
    <x v="10"/>
    <x v="9"/>
    <n v="19140"/>
    <x v="3"/>
    <s v="TEC-AC-10001542"/>
    <x v="2"/>
    <x v="11"/>
    <s v="SanDisk Cruzer 16 GB USB Flash Drive"/>
    <n v="27.552000000000003"/>
    <n v="3"/>
    <n v="0.2"/>
    <n v="-0.3444000000000047"/>
  </r>
  <r>
    <n v="4662"/>
    <s v="CA-2012-112130"/>
    <x v="1"/>
    <x v="910"/>
    <d v="2012-05-07T00:00:00"/>
    <s v="Standard Class"/>
    <x v="647"/>
    <s v="Stewart Visinsky"/>
    <x v="0"/>
    <s v="United States"/>
    <x v="10"/>
    <x v="9"/>
    <n v="19140"/>
    <x v="3"/>
    <s v="FUR-CH-10002965"/>
    <x v="0"/>
    <x v="1"/>
    <s v="Global Leather Highback Executive Chair with Pneumatic Height Adjustment, Black"/>
    <n v="844.11599999999987"/>
    <n v="6"/>
    <n v="0.3"/>
    <n v="-36.176400000000001"/>
  </r>
  <r>
    <n v="4663"/>
    <s v="CA-2012-112130"/>
    <x v="1"/>
    <x v="910"/>
    <d v="2012-05-07T00:00:00"/>
    <s v="Standard Class"/>
    <x v="647"/>
    <s v="Stewart Visinsky"/>
    <x v="0"/>
    <s v="United States"/>
    <x v="10"/>
    <x v="9"/>
    <n v="19140"/>
    <x v="3"/>
    <s v="OFF-ST-10000563"/>
    <x v="1"/>
    <x v="4"/>
    <s v="Fellowes Bankers Box Stor/Drawer Steel Plus"/>
    <n v="76.75200000000001"/>
    <n v="3"/>
    <n v="0.2"/>
    <n v="-9.5940000000000012"/>
  </r>
  <r>
    <n v="4664"/>
    <s v="CA-2013-111409"/>
    <x v="0"/>
    <x v="31"/>
    <d v="2013-09-23T00:00:00"/>
    <s v="Standard Class"/>
    <x v="138"/>
    <s v="Patrick O'Brill"/>
    <x v="0"/>
    <s v="United States"/>
    <x v="108"/>
    <x v="2"/>
    <n v="32216"/>
    <x v="0"/>
    <s v="OFF-LA-10002787"/>
    <x v="1"/>
    <x v="2"/>
    <s v="Avery 480"/>
    <n v="3"/>
    <n v="1"/>
    <n v="0.2"/>
    <n v="1.0499999999999998"/>
  </r>
  <r>
    <n v="4665"/>
    <s v="CA-2013-116232"/>
    <x v="0"/>
    <x v="897"/>
    <d v="2013-09-27T00:00:00"/>
    <s v="Standard Class"/>
    <x v="549"/>
    <s v="Amy Cox"/>
    <x v="0"/>
    <s v="United States"/>
    <x v="95"/>
    <x v="2"/>
    <n v="33024"/>
    <x v="0"/>
    <s v="OFF-BI-10004022"/>
    <x v="1"/>
    <x v="8"/>
    <s v="Acco Suede Grain Vinyl Round Ring Binder"/>
    <n v="7.5060000000000002"/>
    <n v="9"/>
    <n v="0.7"/>
    <n v="-6.0047999999999977"/>
  </r>
  <r>
    <n v="4666"/>
    <s v="CA-2013-116232"/>
    <x v="0"/>
    <x v="897"/>
    <d v="2013-09-27T00:00:00"/>
    <s v="Standard Class"/>
    <x v="549"/>
    <s v="Amy Cox"/>
    <x v="0"/>
    <s v="United States"/>
    <x v="95"/>
    <x v="2"/>
    <n v="33024"/>
    <x v="0"/>
    <s v="OFF-LA-10001158"/>
    <x v="1"/>
    <x v="2"/>
    <s v="Avery Address/Shipping Labels for Typewriters, 4&quot; x 2&quot;"/>
    <n v="16.559999999999999"/>
    <n v="2"/>
    <n v="0.2"/>
    <n v="5.7960000000000003"/>
  </r>
  <r>
    <n v="4667"/>
    <s v="CA-2013-116547"/>
    <x v="0"/>
    <x v="994"/>
    <d v="2013-01-17T00:00:00"/>
    <s v="Standard Class"/>
    <x v="10"/>
    <s v="Ken Black"/>
    <x v="1"/>
    <s v="United States"/>
    <x v="4"/>
    <x v="4"/>
    <n v="98115"/>
    <x v="1"/>
    <s v="FUR-FU-10000076"/>
    <x v="0"/>
    <x v="5"/>
    <s v="24-Hour Round Wall Clock"/>
    <n v="79.92"/>
    <n v="4"/>
    <n v="0"/>
    <n v="34.365600000000008"/>
  </r>
  <r>
    <n v="4668"/>
    <s v="CA-2013-116547"/>
    <x v="0"/>
    <x v="994"/>
    <d v="2013-01-17T00:00:00"/>
    <s v="Standard Class"/>
    <x v="10"/>
    <s v="Ken Black"/>
    <x v="1"/>
    <s v="United States"/>
    <x v="4"/>
    <x v="4"/>
    <n v="98115"/>
    <x v="1"/>
    <s v="TEC-AC-10002335"/>
    <x v="2"/>
    <x v="11"/>
    <s v="Logitech Media Keyboard K200"/>
    <n v="69.98"/>
    <n v="2"/>
    <n v="0"/>
    <n v="13.296199999999999"/>
  </r>
  <r>
    <n v="4669"/>
    <s v="US-2014-133200"/>
    <x v="3"/>
    <x v="636"/>
    <d v="2014-05-12T00:00:00"/>
    <s v="Standard Class"/>
    <x v="587"/>
    <s v="Dorothy Badders"/>
    <x v="1"/>
    <s v="United States"/>
    <x v="5"/>
    <x v="5"/>
    <n v="76106"/>
    <x v="2"/>
    <s v="OFF-BI-10002827"/>
    <x v="1"/>
    <x v="8"/>
    <s v="Avery Durable Poly Binders"/>
    <n v="11.059999999999999"/>
    <n v="10"/>
    <n v="0.8"/>
    <n v="-18.802"/>
  </r>
  <r>
    <n v="4670"/>
    <s v="US-2014-133200"/>
    <x v="3"/>
    <x v="636"/>
    <d v="2014-05-12T00:00:00"/>
    <s v="Standard Class"/>
    <x v="587"/>
    <s v="Dorothy Badders"/>
    <x v="1"/>
    <s v="United States"/>
    <x v="5"/>
    <x v="5"/>
    <n v="76106"/>
    <x v="2"/>
    <s v="FUR-BO-10001601"/>
    <x v="0"/>
    <x v="0"/>
    <s v="Sauder Mission Library with Doors, Fruitwood Finish"/>
    <n v="623.46479999999997"/>
    <n v="7"/>
    <n v="0.32"/>
    <n v="-119.19180000000006"/>
  </r>
  <r>
    <n v="4671"/>
    <s v="US-2014-133200"/>
    <x v="3"/>
    <x v="636"/>
    <d v="2014-05-12T00:00:00"/>
    <s v="Standard Class"/>
    <x v="587"/>
    <s v="Dorothy Badders"/>
    <x v="1"/>
    <s v="United States"/>
    <x v="5"/>
    <x v="5"/>
    <n v="76106"/>
    <x v="2"/>
    <s v="OFF-ST-10001932"/>
    <x v="1"/>
    <x v="4"/>
    <s v="Fellowes Staxonsteel Drawer Files"/>
    <n v="772.68000000000006"/>
    <n v="5"/>
    <n v="0.2"/>
    <n v="-57.950999999999993"/>
  </r>
  <r>
    <n v="4672"/>
    <s v="CA-2013-133550"/>
    <x v="0"/>
    <x v="995"/>
    <d v="2013-08-07T00:00:00"/>
    <s v="Standard Class"/>
    <x v="107"/>
    <s v="Ken Lonsdale"/>
    <x v="0"/>
    <s v="United States"/>
    <x v="66"/>
    <x v="12"/>
    <n v="48205"/>
    <x v="2"/>
    <s v="OFF-AP-10001005"/>
    <x v="1"/>
    <x v="9"/>
    <s v="Honeywell Quietcare HEPA Air Cleaner"/>
    <n v="283.14000000000004"/>
    <n v="4"/>
    <n v="0.1"/>
    <n v="72.357999999999976"/>
  </r>
  <r>
    <n v="4673"/>
    <s v="CA-2013-133550"/>
    <x v="0"/>
    <x v="995"/>
    <d v="2013-08-07T00:00:00"/>
    <s v="Standard Class"/>
    <x v="107"/>
    <s v="Ken Lonsdale"/>
    <x v="0"/>
    <s v="United States"/>
    <x v="66"/>
    <x v="12"/>
    <n v="48205"/>
    <x v="2"/>
    <s v="TEC-PH-10004042"/>
    <x v="2"/>
    <x v="7"/>
    <s v="ClearOne Communications CHAT 70 OC Speaker Phone"/>
    <n v="635.96"/>
    <n v="4"/>
    <n v="0"/>
    <n v="165.34960000000001"/>
  </r>
  <r>
    <n v="4674"/>
    <s v="CA-2013-133550"/>
    <x v="0"/>
    <x v="995"/>
    <d v="2013-08-07T00:00:00"/>
    <s v="Standard Class"/>
    <x v="107"/>
    <s v="Ken Lonsdale"/>
    <x v="0"/>
    <s v="United States"/>
    <x v="66"/>
    <x v="12"/>
    <n v="48205"/>
    <x v="2"/>
    <s v="TEC-PH-10001079"/>
    <x v="2"/>
    <x v="7"/>
    <s v="Polycom SoundPoint Pro SE-225 Corded phone"/>
    <n v="118.99"/>
    <n v="1"/>
    <n v="0"/>
    <n v="33.3172"/>
  </r>
  <r>
    <n v="4675"/>
    <s v="CA-2013-133550"/>
    <x v="0"/>
    <x v="995"/>
    <d v="2013-08-07T00:00:00"/>
    <s v="Standard Class"/>
    <x v="107"/>
    <s v="Ken Lonsdale"/>
    <x v="0"/>
    <s v="United States"/>
    <x v="66"/>
    <x v="12"/>
    <n v="48205"/>
    <x v="2"/>
    <s v="FUR-FU-10002918"/>
    <x v="0"/>
    <x v="5"/>
    <s v="Eldon ClusterMat Chair Mat with Cordless Antistatic Protection"/>
    <n v="272.94"/>
    <n v="3"/>
    <n v="0"/>
    <n v="30.023400000000009"/>
  </r>
  <r>
    <n v="4676"/>
    <s v="CA-2014-139416"/>
    <x v="3"/>
    <x v="996"/>
    <d v="2014-03-30T00:00:00"/>
    <s v="Second Class"/>
    <x v="8"/>
    <s v="Alejandro Grove"/>
    <x v="0"/>
    <s v="United States"/>
    <x v="10"/>
    <x v="9"/>
    <n v="19120"/>
    <x v="3"/>
    <s v="FUR-FU-10003832"/>
    <x v="0"/>
    <x v="5"/>
    <s v="Eldon Expressions Punched Metal &amp; Wood Desk Accessories, Black &amp; Cherry"/>
    <n v="15.008000000000003"/>
    <n v="2"/>
    <n v="0.2"/>
    <n v="1.5007999999999999"/>
  </r>
  <r>
    <n v="4677"/>
    <s v="CA-2011-114510"/>
    <x v="2"/>
    <x v="619"/>
    <d v="2011-03-19T00:00:00"/>
    <s v="Standard Class"/>
    <x v="639"/>
    <s v="Jason Fortune-"/>
    <x v="0"/>
    <s v="United States"/>
    <x v="415"/>
    <x v="7"/>
    <n v="84321"/>
    <x v="1"/>
    <s v="OFF-BI-10001617"/>
    <x v="1"/>
    <x v="8"/>
    <s v="GBC Wire Binding Combs"/>
    <n v="33.088000000000001"/>
    <n v="4"/>
    <n v="0.2"/>
    <n v="11.167199999999999"/>
  </r>
  <r>
    <n v="4678"/>
    <s v="CA-2011-114510"/>
    <x v="2"/>
    <x v="619"/>
    <d v="2011-03-19T00:00:00"/>
    <s v="Standard Class"/>
    <x v="639"/>
    <s v="Jason Fortune-"/>
    <x v="0"/>
    <s v="United States"/>
    <x v="415"/>
    <x v="7"/>
    <n v="84321"/>
    <x v="1"/>
    <s v="OFF-ST-10000736"/>
    <x v="1"/>
    <x v="4"/>
    <s v="Carina Double Wide Media Storage Towers in Natural &amp; Black"/>
    <n v="80.98"/>
    <n v="1"/>
    <n v="0"/>
    <n v="3.2391999999999967"/>
  </r>
  <r>
    <n v="4679"/>
    <s v="CA-2011-114510"/>
    <x v="2"/>
    <x v="619"/>
    <d v="2011-03-19T00:00:00"/>
    <s v="Standard Class"/>
    <x v="639"/>
    <s v="Jason Fortune-"/>
    <x v="0"/>
    <s v="United States"/>
    <x v="415"/>
    <x v="7"/>
    <n v="84321"/>
    <x v="1"/>
    <s v="TEC-AC-10004877"/>
    <x v="2"/>
    <x v="11"/>
    <s v="Imation 30456 USB Flash Drive 8GB"/>
    <n v="82.800000000000011"/>
    <n v="12"/>
    <n v="0"/>
    <n v="6.6239999999999952"/>
  </r>
  <r>
    <n v="4680"/>
    <s v="CA-2011-114510"/>
    <x v="2"/>
    <x v="619"/>
    <d v="2011-03-19T00:00:00"/>
    <s v="Standard Class"/>
    <x v="639"/>
    <s v="Jason Fortune-"/>
    <x v="0"/>
    <s v="United States"/>
    <x v="415"/>
    <x v="7"/>
    <n v="84321"/>
    <x v="1"/>
    <s v="OFF-ST-10003221"/>
    <x v="1"/>
    <x v="4"/>
    <s v="Staples"/>
    <n v="21.36"/>
    <n v="2"/>
    <n v="0"/>
    <n v="5.7672000000000008"/>
  </r>
  <r>
    <n v="4681"/>
    <s v="CA-2011-114510"/>
    <x v="2"/>
    <x v="619"/>
    <d v="2011-03-19T00:00:00"/>
    <s v="Standard Class"/>
    <x v="639"/>
    <s v="Jason Fortune-"/>
    <x v="0"/>
    <s v="United States"/>
    <x v="415"/>
    <x v="7"/>
    <n v="84321"/>
    <x v="1"/>
    <s v="OFF-BI-10003007"/>
    <x v="1"/>
    <x v="8"/>
    <s v="Premium Transparent Presentation Covers, No Pattern/Clear, 8 1/2&quot; x 11&quot;"/>
    <n v="62.048000000000002"/>
    <n v="2"/>
    <n v="0.2"/>
    <n v="20.165599999999998"/>
  </r>
  <r>
    <n v="4682"/>
    <s v="CA-2013-169215"/>
    <x v="0"/>
    <x v="216"/>
    <d v="2013-07-19T00:00:00"/>
    <s v="Second Class"/>
    <x v="681"/>
    <s v="Richard Eichhorn"/>
    <x v="0"/>
    <s v="United States"/>
    <x v="109"/>
    <x v="15"/>
    <n v="13021"/>
    <x v="3"/>
    <s v="OFF-FA-10000936"/>
    <x v="1"/>
    <x v="13"/>
    <s v="Acco Hot Clips Clips to Go"/>
    <n v="29.61"/>
    <n v="9"/>
    <n v="0"/>
    <n v="13.324499999999999"/>
  </r>
  <r>
    <n v="4683"/>
    <s v="CA-2013-127698"/>
    <x v="0"/>
    <x v="49"/>
    <d v="2013-12-02T00:00:00"/>
    <s v="Same Day"/>
    <x v="160"/>
    <s v="Mike Vittorini"/>
    <x v="0"/>
    <s v="United States"/>
    <x v="253"/>
    <x v="3"/>
    <n v="27604"/>
    <x v="0"/>
    <s v="TEC-PH-10003811"/>
    <x v="2"/>
    <x v="7"/>
    <s v="Jabra Supreme Plus Driver Edition Headset"/>
    <n v="863.928"/>
    <n v="9"/>
    <n v="0.2"/>
    <n v="86.392799999999994"/>
  </r>
  <r>
    <n v="4684"/>
    <s v="CA-2013-159912"/>
    <x v="0"/>
    <x v="48"/>
    <d v="2013-09-04T00:00:00"/>
    <s v="Standard Class"/>
    <x v="334"/>
    <s v="George Bell"/>
    <x v="1"/>
    <s v="United States"/>
    <x v="10"/>
    <x v="9"/>
    <n v="19120"/>
    <x v="3"/>
    <s v="FUR-TA-10004152"/>
    <x v="0"/>
    <x v="3"/>
    <s v="Barricks 18&quot; x 48&quot; Non-Folding Utility Table with Bottom Storage Shelf"/>
    <n v="241.92"/>
    <n v="4"/>
    <n v="0.4"/>
    <n v="-56.448000000000008"/>
  </r>
  <r>
    <n v="4685"/>
    <s v="CA-2013-159912"/>
    <x v="0"/>
    <x v="48"/>
    <d v="2013-09-04T00:00:00"/>
    <s v="Standard Class"/>
    <x v="334"/>
    <s v="George Bell"/>
    <x v="1"/>
    <s v="United States"/>
    <x v="10"/>
    <x v="9"/>
    <n v="19120"/>
    <x v="3"/>
    <s v="FUR-BO-10002853"/>
    <x v="0"/>
    <x v="0"/>
    <s v="O'Sullivan 5-Shelf Heavy-Duty Bookcases"/>
    <n v="163.88"/>
    <n v="4"/>
    <n v="0.5"/>
    <n v="-81.94"/>
  </r>
  <r>
    <n v="4686"/>
    <s v="CA-2013-159912"/>
    <x v="0"/>
    <x v="48"/>
    <d v="2013-09-04T00:00:00"/>
    <s v="Standard Class"/>
    <x v="334"/>
    <s v="George Bell"/>
    <x v="1"/>
    <s v="United States"/>
    <x v="10"/>
    <x v="9"/>
    <n v="19120"/>
    <x v="3"/>
    <s v="OFF-BI-10002071"/>
    <x v="1"/>
    <x v="8"/>
    <s v="Fellowes Black Plastic Comb Bindings"/>
    <n v="3.4860000000000002"/>
    <n v="2"/>
    <n v="0.7"/>
    <n v="-2.7887999999999993"/>
  </r>
  <r>
    <n v="4687"/>
    <s v="CA-2013-159912"/>
    <x v="0"/>
    <x v="48"/>
    <d v="2013-09-04T00:00:00"/>
    <s v="Standard Class"/>
    <x v="334"/>
    <s v="George Bell"/>
    <x v="1"/>
    <s v="United States"/>
    <x v="10"/>
    <x v="9"/>
    <n v="19120"/>
    <x v="3"/>
    <s v="OFF-FA-10000053"/>
    <x v="1"/>
    <x v="13"/>
    <s v="Revere Boxed Rubber Bands by Revere"/>
    <n v="10.584"/>
    <n v="7"/>
    <n v="0.2"/>
    <n v="-2.3813999999999993"/>
  </r>
  <r>
    <n v="4688"/>
    <s v="CA-2013-101987"/>
    <x v="0"/>
    <x v="890"/>
    <d v="2013-07-01T00:00:00"/>
    <s v="Standard Class"/>
    <x v="332"/>
    <s v="Hunter Lopez"/>
    <x v="0"/>
    <s v="United States"/>
    <x v="102"/>
    <x v="14"/>
    <n v="47374"/>
    <x v="2"/>
    <s v="TEC-PH-10001305"/>
    <x v="2"/>
    <x v="7"/>
    <s v="Panasonic KX TS208W Corded phone"/>
    <n v="440.91"/>
    <n v="9"/>
    <n v="0"/>
    <n v="123.45480000000005"/>
  </r>
  <r>
    <n v="4689"/>
    <s v="US-2014-154851"/>
    <x v="3"/>
    <x v="983"/>
    <d v="2014-04-04T00:00:00"/>
    <s v="Standard Class"/>
    <x v="669"/>
    <s v="Becky Pak"/>
    <x v="0"/>
    <s v="United States"/>
    <x v="152"/>
    <x v="9"/>
    <n v="17602"/>
    <x v="3"/>
    <s v="OFF-BI-10001525"/>
    <x v="1"/>
    <x v="8"/>
    <s v="Acco Pressboard Covers with Storage Hooks, 14 7/8&quot; x 11&quot;, Executive Red"/>
    <n v="5.7150000000000016"/>
    <n v="5"/>
    <n v="0.7"/>
    <n v="-4.7625000000000011"/>
  </r>
  <r>
    <n v="4690"/>
    <s v="CA-2011-138681"/>
    <x v="2"/>
    <x v="414"/>
    <d v="2011-12-22T00:00:00"/>
    <s v="First Class"/>
    <x v="564"/>
    <s v="Carol Triggs"/>
    <x v="0"/>
    <s v="United States"/>
    <x v="93"/>
    <x v="16"/>
    <n v="85705"/>
    <x v="1"/>
    <s v="FUR-FU-10001876"/>
    <x v="0"/>
    <x v="5"/>
    <s v="Computer Room Manger, 14&quot;"/>
    <n v="51.967999999999996"/>
    <n v="2"/>
    <n v="0.2"/>
    <n v="10.393599999999998"/>
  </r>
  <r>
    <n v="4691"/>
    <s v="CA-2011-138681"/>
    <x v="2"/>
    <x v="414"/>
    <d v="2011-12-22T00:00:00"/>
    <s v="First Class"/>
    <x v="564"/>
    <s v="Carol Triggs"/>
    <x v="0"/>
    <s v="United States"/>
    <x v="93"/>
    <x v="16"/>
    <n v="85705"/>
    <x v="1"/>
    <s v="TEC-AC-10003628"/>
    <x v="2"/>
    <x v="11"/>
    <s v="Logitech 910-002974 M325 Wireless Mouse for Web Scrolling"/>
    <n v="71.975999999999999"/>
    <n v="3"/>
    <n v="0.2"/>
    <n v="21.592800000000011"/>
  </r>
  <r>
    <n v="4692"/>
    <s v="CA-2011-138681"/>
    <x v="2"/>
    <x v="414"/>
    <d v="2011-12-22T00:00:00"/>
    <s v="First Class"/>
    <x v="564"/>
    <s v="Carol Triggs"/>
    <x v="0"/>
    <s v="United States"/>
    <x v="93"/>
    <x v="16"/>
    <n v="85705"/>
    <x v="1"/>
    <s v="FUR-CH-10004860"/>
    <x v="0"/>
    <x v="1"/>
    <s v="Global Low Back Tilter Chair"/>
    <n v="242.35200000000003"/>
    <n v="3"/>
    <n v="0.2"/>
    <n v="-42.411600000000035"/>
  </r>
  <r>
    <n v="4693"/>
    <s v="CA-2011-138681"/>
    <x v="2"/>
    <x v="414"/>
    <d v="2011-12-22T00:00:00"/>
    <s v="First Class"/>
    <x v="564"/>
    <s v="Carol Triggs"/>
    <x v="0"/>
    <s v="United States"/>
    <x v="93"/>
    <x v="16"/>
    <n v="85705"/>
    <x v="1"/>
    <s v="OFF-PA-10000357"/>
    <x v="1"/>
    <x v="10"/>
    <s v="Xerox 1888"/>
    <n v="221.92000000000002"/>
    <n v="5"/>
    <n v="0.2"/>
    <n v="77.671999999999983"/>
  </r>
  <r>
    <n v="4694"/>
    <s v="CA-2011-138681"/>
    <x v="2"/>
    <x v="414"/>
    <d v="2011-12-22T00:00:00"/>
    <s v="First Class"/>
    <x v="564"/>
    <s v="Carol Triggs"/>
    <x v="0"/>
    <s v="United States"/>
    <x v="93"/>
    <x v="16"/>
    <n v="85705"/>
    <x v="1"/>
    <s v="OFF-PA-10003270"/>
    <x v="1"/>
    <x v="10"/>
    <s v="Xerox 1954"/>
    <n v="8.4480000000000004"/>
    <n v="2"/>
    <n v="0.2"/>
    <n v="2.6399999999999997"/>
  </r>
  <r>
    <n v="4695"/>
    <s v="US-2012-138121"/>
    <x v="1"/>
    <x v="997"/>
    <d v="2012-12-17T00:00:00"/>
    <s v="Same Day"/>
    <x v="252"/>
    <s v="John Lee"/>
    <x v="0"/>
    <s v="United States"/>
    <x v="66"/>
    <x v="12"/>
    <n v="48205"/>
    <x v="2"/>
    <s v="OFF-BI-10000320"/>
    <x v="1"/>
    <x v="8"/>
    <s v="GBC Plastic Binding Combs"/>
    <n v="29.52"/>
    <n v="4"/>
    <n v="0"/>
    <n v="14.4648"/>
  </r>
  <r>
    <n v="4696"/>
    <s v="US-2012-138121"/>
    <x v="1"/>
    <x v="997"/>
    <d v="2012-12-17T00:00:00"/>
    <s v="Same Day"/>
    <x v="252"/>
    <s v="John Lee"/>
    <x v="0"/>
    <s v="United States"/>
    <x v="66"/>
    <x v="12"/>
    <n v="48205"/>
    <x v="2"/>
    <s v="FUR-CH-10003846"/>
    <x v="0"/>
    <x v="1"/>
    <s v="Hon Valutask Swivel Chairs"/>
    <n v="302.94"/>
    <n v="3"/>
    <n v="0"/>
    <n v="48.470400000000012"/>
  </r>
  <r>
    <n v="4697"/>
    <s v="US-2012-138121"/>
    <x v="1"/>
    <x v="997"/>
    <d v="2012-12-17T00:00:00"/>
    <s v="Same Day"/>
    <x v="252"/>
    <s v="John Lee"/>
    <x v="0"/>
    <s v="United States"/>
    <x v="66"/>
    <x v="12"/>
    <n v="48205"/>
    <x v="2"/>
    <s v="FUR-CH-10004875"/>
    <x v="0"/>
    <x v="1"/>
    <s v="Harbour Creations 67200 Series Stacking Chairs"/>
    <n v="142.36000000000001"/>
    <n v="2"/>
    <n v="0"/>
    <n v="38.437200000000004"/>
  </r>
  <r>
    <n v="4698"/>
    <s v="US-2012-138121"/>
    <x v="1"/>
    <x v="997"/>
    <d v="2012-12-17T00:00:00"/>
    <s v="Same Day"/>
    <x v="252"/>
    <s v="John Lee"/>
    <x v="0"/>
    <s v="United States"/>
    <x v="66"/>
    <x v="12"/>
    <n v="48205"/>
    <x v="2"/>
    <s v="FUR-CH-10003817"/>
    <x v="0"/>
    <x v="1"/>
    <s v="Global Value Steno Chair, Gray"/>
    <n v="546.66"/>
    <n v="9"/>
    <n v="0"/>
    <n v="136.66500000000002"/>
  </r>
  <r>
    <n v="4699"/>
    <s v="US-2012-138121"/>
    <x v="1"/>
    <x v="997"/>
    <d v="2012-12-17T00:00:00"/>
    <s v="Same Day"/>
    <x v="252"/>
    <s v="John Lee"/>
    <x v="0"/>
    <s v="United States"/>
    <x v="66"/>
    <x v="12"/>
    <n v="48205"/>
    <x v="2"/>
    <s v="FUR-FU-10002116"/>
    <x v="0"/>
    <x v="5"/>
    <s v="Tenex Carpeted, Granite-Look or Clear Contemporary Contour Shape Chair Mats"/>
    <n v="212.13"/>
    <n v="3"/>
    <n v="0"/>
    <n v="14.849099999999979"/>
  </r>
  <r>
    <n v="4700"/>
    <s v="CA-2014-140298"/>
    <x v="3"/>
    <x v="943"/>
    <d v="2014-05-18T00:00:00"/>
    <s v="Standard Class"/>
    <x v="451"/>
    <s v="Julie Kriz"/>
    <x v="2"/>
    <s v="United States"/>
    <x v="89"/>
    <x v="5"/>
    <n v="78745"/>
    <x v="2"/>
    <s v="OFF-AR-10003481"/>
    <x v="1"/>
    <x v="6"/>
    <s v="Newell 348"/>
    <n v="5.2480000000000002"/>
    <n v="2"/>
    <n v="0.2"/>
    <n v="0.59039999999999915"/>
  </r>
  <r>
    <n v="4701"/>
    <s v="CA-2014-140298"/>
    <x v="3"/>
    <x v="943"/>
    <d v="2014-05-18T00:00:00"/>
    <s v="Standard Class"/>
    <x v="451"/>
    <s v="Julie Kriz"/>
    <x v="2"/>
    <s v="United States"/>
    <x v="89"/>
    <x v="5"/>
    <n v="78745"/>
    <x v="2"/>
    <s v="OFF-ST-10004180"/>
    <x v="1"/>
    <x v="4"/>
    <s v="Safco Commercial Shelving"/>
    <n v="74.415999999999997"/>
    <n v="2"/>
    <n v="0.2"/>
    <n v="-14.883200000000002"/>
  </r>
  <r>
    <n v="4702"/>
    <s v="CA-2014-140298"/>
    <x v="3"/>
    <x v="943"/>
    <d v="2014-05-18T00:00:00"/>
    <s v="Standard Class"/>
    <x v="451"/>
    <s v="Julie Kriz"/>
    <x v="2"/>
    <s v="United States"/>
    <x v="89"/>
    <x v="5"/>
    <n v="78745"/>
    <x v="2"/>
    <s v="OFF-PA-10003657"/>
    <x v="1"/>
    <x v="10"/>
    <s v="Xerox 1927"/>
    <n v="6.8480000000000008"/>
    <n v="2"/>
    <n v="0.2"/>
    <n v="2.1399999999999992"/>
  </r>
  <r>
    <n v="4703"/>
    <s v="CA-2014-140298"/>
    <x v="3"/>
    <x v="943"/>
    <d v="2014-05-18T00:00:00"/>
    <s v="Standard Class"/>
    <x v="451"/>
    <s v="Julie Kriz"/>
    <x v="2"/>
    <s v="United States"/>
    <x v="89"/>
    <x v="5"/>
    <n v="78745"/>
    <x v="2"/>
    <s v="FUR-FU-10001967"/>
    <x v="0"/>
    <x v="5"/>
    <s v="Telescoping Adjustable Floor Lamp"/>
    <n v="7.9959999999999996"/>
    <n v="1"/>
    <n v="0.6"/>
    <n v="-6.9964999999999993"/>
  </r>
  <r>
    <n v="4704"/>
    <s v="CA-2013-166240"/>
    <x v="0"/>
    <x v="890"/>
    <d v="2013-06-29T00:00:00"/>
    <s v="Standard Class"/>
    <x v="704"/>
    <s v="Dave Hallsten"/>
    <x v="1"/>
    <s v="United States"/>
    <x v="12"/>
    <x v="5"/>
    <n v="77095"/>
    <x v="2"/>
    <s v="OFF-AP-10002082"/>
    <x v="1"/>
    <x v="9"/>
    <s v="Holmes HEPA Air Purifier"/>
    <n v="8.711999999999998"/>
    <n v="2"/>
    <n v="0.8"/>
    <n v="-19.602000000000007"/>
  </r>
  <r>
    <n v="4705"/>
    <s v="CA-2013-158435"/>
    <x v="0"/>
    <x v="624"/>
    <d v="2013-05-19T00:00:00"/>
    <s v="First Class"/>
    <x v="151"/>
    <s v="Arthur Gainer"/>
    <x v="0"/>
    <s v="United States"/>
    <x v="416"/>
    <x v="29"/>
    <n v="6708"/>
    <x v="3"/>
    <s v="OFF-SU-10000381"/>
    <x v="1"/>
    <x v="14"/>
    <s v="Acme Forged Steel Scissors with Black Enamel Handles"/>
    <n v="65.17"/>
    <n v="7"/>
    <n v="0"/>
    <n v="18.899299999999997"/>
  </r>
  <r>
    <n v="4706"/>
    <s v="CA-2013-158435"/>
    <x v="0"/>
    <x v="624"/>
    <d v="2013-05-19T00:00:00"/>
    <s v="First Class"/>
    <x v="151"/>
    <s v="Arthur Gainer"/>
    <x v="0"/>
    <s v="United States"/>
    <x v="416"/>
    <x v="29"/>
    <n v="6708"/>
    <x v="3"/>
    <s v="OFF-LA-10002475"/>
    <x v="1"/>
    <x v="2"/>
    <s v="Avery 519"/>
    <n v="14.62"/>
    <n v="2"/>
    <n v="0"/>
    <n v="6.8713999999999995"/>
  </r>
  <r>
    <n v="4707"/>
    <s v="CA-2013-158435"/>
    <x v="0"/>
    <x v="624"/>
    <d v="2013-05-19T00:00:00"/>
    <s v="First Class"/>
    <x v="151"/>
    <s v="Arthur Gainer"/>
    <x v="0"/>
    <s v="United States"/>
    <x v="416"/>
    <x v="29"/>
    <n v="6708"/>
    <x v="3"/>
    <s v="FUR-FU-10003975"/>
    <x v="0"/>
    <x v="5"/>
    <s v="Eldon Advantage Chair Mats for Low to Medium Pile Carpets"/>
    <n v="173.24"/>
    <n v="4"/>
    <n v="0"/>
    <n v="17.323999999999984"/>
  </r>
  <r>
    <n v="4708"/>
    <s v="CA-2014-138149"/>
    <x v="3"/>
    <x v="222"/>
    <d v="2014-07-01T00:00:00"/>
    <s v="First Class"/>
    <x v="576"/>
    <s v="William Brown"/>
    <x v="0"/>
    <s v="United States"/>
    <x v="1"/>
    <x v="1"/>
    <n v="90049"/>
    <x v="1"/>
    <s v="OFF-BI-10003091"/>
    <x v="1"/>
    <x v="8"/>
    <s v="GBC DocuBind TL200 Manual Binding Machine"/>
    <n v="895.92"/>
    <n v="5"/>
    <n v="0.2"/>
    <n v="302.37299999999993"/>
  </r>
  <r>
    <n v="4709"/>
    <s v="CA-2014-138149"/>
    <x v="3"/>
    <x v="222"/>
    <d v="2014-07-01T00:00:00"/>
    <s v="First Class"/>
    <x v="576"/>
    <s v="William Brown"/>
    <x v="0"/>
    <s v="United States"/>
    <x v="1"/>
    <x v="1"/>
    <n v="90049"/>
    <x v="1"/>
    <s v="OFF-ST-10002974"/>
    <x v="1"/>
    <x v="4"/>
    <s v="Trav-L-File Heavy-Duty Shuttle II, Black"/>
    <n v="130.71"/>
    <n v="3"/>
    <n v="0"/>
    <n v="39.212999999999994"/>
  </r>
  <r>
    <n v="4710"/>
    <s v="CA-2014-138149"/>
    <x v="3"/>
    <x v="222"/>
    <d v="2014-07-01T00:00:00"/>
    <s v="First Class"/>
    <x v="576"/>
    <s v="William Brown"/>
    <x v="0"/>
    <s v="United States"/>
    <x v="1"/>
    <x v="1"/>
    <n v="90049"/>
    <x v="1"/>
    <s v="OFF-AR-10000255"/>
    <x v="1"/>
    <x v="6"/>
    <s v="Newell 328"/>
    <n v="11.68"/>
    <n v="2"/>
    <n v="0"/>
    <n v="3.0367999999999995"/>
  </r>
  <r>
    <n v="4711"/>
    <s v="CA-2014-138149"/>
    <x v="3"/>
    <x v="222"/>
    <d v="2014-07-01T00:00:00"/>
    <s v="First Class"/>
    <x v="576"/>
    <s v="William Brown"/>
    <x v="0"/>
    <s v="United States"/>
    <x v="1"/>
    <x v="1"/>
    <n v="90049"/>
    <x v="1"/>
    <s v="TEC-AC-10001284"/>
    <x v="2"/>
    <x v="11"/>
    <s v="Enermax Briskie RF Wireless Keyboard and Mouse Combo"/>
    <n v="62.31"/>
    <n v="3"/>
    <n v="0"/>
    <n v="22.4316"/>
  </r>
  <r>
    <n v="4712"/>
    <s v="CA-2011-112403"/>
    <x v="2"/>
    <x v="691"/>
    <d v="2011-03-31T00:00:00"/>
    <s v="Same Day"/>
    <x v="123"/>
    <s v="Jas O'Carroll"/>
    <x v="0"/>
    <s v="United States"/>
    <x v="10"/>
    <x v="9"/>
    <n v="19120"/>
    <x v="3"/>
    <s v="OFF-BI-10003529"/>
    <x v="1"/>
    <x v="8"/>
    <s v="Avery Round Ring Poly Binders"/>
    <n v="0.85200000000000009"/>
    <n v="1"/>
    <n v="0.7"/>
    <n v="-0.59639999999999982"/>
  </r>
  <r>
    <n v="4713"/>
    <s v="CA-2011-108273"/>
    <x v="2"/>
    <x v="757"/>
    <d v="2011-12-21T00:00:00"/>
    <s v="Standard Class"/>
    <x v="719"/>
    <s v="Ed Jacobs"/>
    <x v="0"/>
    <s v="United States"/>
    <x v="114"/>
    <x v="5"/>
    <n v="77340"/>
    <x v="2"/>
    <s v="OFF-PA-10000029"/>
    <x v="1"/>
    <x v="10"/>
    <s v="Xerox 224"/>
    <n v="36.288000000000011"/>
    <n v="7"/>
    <n v="0.2"/>
    <n v="12.700800000000001"/>
  </r>
  <r>
    <n v="4714"/>
    <s v="CA-2011-108273"/>
    <x v="2"/>
    <x v="757"/>
    <d v="2011-12-21T00:00:00"/>
    <s v="Standard Class"/>
    <x v="719"/>
    <s v="Ed Jacobs"/>
    <x v="0"/>
    <s v="United States"/>
    <x v="114"/>
    <x v="5"/>
    <n v="77340"/>
    <x v="2"/>
    <s v="FUR-FU-10002116"/>
    <x v="0"/>
    <x v="5"/>
    <s v="Tenex Carpeted, Granite-Look or Clear Contemporary Contour Shape Chair Mats"/>
    <n v="56.567999999999998"/>
    <n v="2"/>
    <n v="0.6"/>
    <n v="-74.952600000000004"/>
  </r>
  <r>
    <n v="4715"/>
    <s v="CA-2014-121643"/>
    <x v="3"/>
    <x v="796"/>
    <d v="2014-05-21T00:00:00"/>
    <s v="First Class"/>
    <x v="455"/>
    <s v="Adrian Barton"/>
    <x v="0"/>
    <s v="United States"/>
    <x v="32"/>
    <x v="21"/>
    <n v="97206"/>
    <x v="1"/>
    <s v="TEC-PH-10002200"/>
    <x v="2"/>
    <x v="7"/>
    <s v="Aastra 6757i CT Wireless VoIP phone"/>
    <n v="344.70400000000001"/>
    <n v="2"/>
    <n v="0.2"/>
    <n v="38.779199999999989"/>
  </r>
  <r>
    <n v="4716"/>
    <s v="US-2012-122910"/>
    <x v="1"/>
    <x v="793"/>
    <d v="2012-05-16T00:00:00"/>
    <s v="Standard Class"/>
    <x v="398"/>
    <s v="Larry Tron"/>
    <x v="0"/>
    <s v="United States"/>
    <x v="103"/>
    <x v="22"/>
    <n v="80027"/>
    <x v="1"/>
    <s v="TEC-PH-10000441"/>
    <x v="2"/>
    <x v="7"/>
    <s v="VTech DS6151"/>
    <n v="201.584"/>
    <n v="2"/>
    <n v="0.2"/>
    <n v="20.158400000000015"/>
  </r>
  <r>
    <n v="4717"/>
    <s v="CA-2014-143126"/>
    <x v="3"/>
    <x v="734"/>
    <d v="2014-12-08T00:00:00"/>
    <s v="Second Class"/>
    <x v="475"/>
    <s v="Corinna Mitchell"/>
    <x v="2"/>
    <s v="United States"/>
    <x v="4"/>
    <x v="4"/>
    <n v="98115"/>
    <x v="1"/>
    <s v="FUR-TA-10002958"/>
    <x v="0"/>
    <x v="3"/>
    <s v="Bevis Oval Conference Table, Walnut"/>
    <n v="521.96"/>
    <n v="2"/>
    <n v="0"/>
    <n v="88.733199999999954"/>
  </r>
  <r>
    <n v="4718"/>
    <s v="CA-2012-129042"/>
    <x v="1"/>
    <x v="295"/>
    <d v="2012-12-17T00:00:00"/>
    <s v="Standard Class"/>
    <x v="75"/>
    <s v="Eric Murdock"/>
    <x v="0"/>
    <s v="United States"/>
    <x v="248"/>
    <x v="39"/>
    <n v="21215"/>
    <x v="3"/>
    <s v="OFF-AR-10001662"/>
    <x v="1"/>
    <x v="6"/>
    <s v="Rogers Handheld Barrel Pencil Sharpener"/>
    <n v="8.2200000000000006"/>
    <n v="3"/>
    <n v="0"/>
    <n v="2.2194000000000007"/>
  </r>
  <r>
    <n v="4719"/>
    <s v="CA-2012-109736"/>
    <x v="1"/>
    <x v="998"/>
    <d v="2012-10-11T00:00:00"/>
    <s v="First Class"/>
    <x v="249"/>
    <s v="Denny Joy"/>
    <x v="1"/>
    <s v="United States"/>
    <x v="8"/>
    <x v="1"/>
    <n v="94109"/>
    <x v="1"/>
    <s v="OFF-PA-10004101"/>
    <x v="1"/>
    <x v="10"/>
    <s v="Xerox 1894"/>
    <n v="45.36"/>
    <n v="7"/>
    <n v="0"/>
    <n v="21.772800000000004"/>
  </r>
  <r>
    <n v="4720"/>
    <s v="CA-2012-142601"/>
    <x v="1"/>
    <x v="24"/>
    <d v="2012-04-20T00:00:00"/>
    <s v="Second Class"/>
    <x v="368"/>
    <s v="Deanra Eno"/>
    <x v="2"/>
    <s v="United States"/>
    <x v="1"/>
    <x v="1"/>
    <n v="90004"/>
    <x v="1"/>
    <s v="OFF-ST-10002756"/>
    <x v="1"/>
    <x v="4"/>
    <s v="Tennsco Stur-D-Stor Boltless Shelving, 5 Shelves, 24&quot; Deep, Sand"/>
    <n v="947.17000000000007"/>
    <n v="7"/>
    <n v="0"/>
    <n v="9.4717000000000837"/>
  </r>
  <r>
    <n v="4721"/>
    <s v="CA-2012-142601"/>
    <x v="1"/>
    <x v="24"/>
    <d v="2012-04-20T00:00:00"/>
    <s v="Second Class"/>
    <x v="368"/>
    <s v="Deanra Eno"/>
    <x v="2"/>
    <s v="United States"/>
    <x v="1"/>
    <x v="1"/>
    <n v="90004"/>
    <x v="1"/>
    <s v="OFF-PA-10000483"/>
    <x v="1"/>
    <x v="10"/>
    <s v="Xerox 19"/>
    <n v="61.96"/>
    <n v="2"/>
    <n v="0"/>
    <n v="27.881999999999998"/>
  </r>
  <r>
    <n v="4722"/>
    <s v="CA-2011-106229"/>
    <x v="2"/>
    <x v="159"/>
    <d v="2011-06-11T00:00:00"/>
    <s v="Second Class"/>
    <x v="749"/>
    <s v="Nick Radford"/>
    <x v="0"/>
    <s v="United States"/>
    <x v="34"/>
    <x v="10"/>
    <n v="60505"/>
    <x v="2"/>
    <s v="FUR-TA-10002041"/>
    <x v="0"/>
    <x v="3"/>
    <s v="Bevis Round Conference Table Top, X-Base"/>
    <n v="268.935"/>
    <n v="3"/>
    <n v="0.5"/>
    <n v="-209.76929999999999"/>
  </r>
  <r>
    <n v="4723"/>
    <s v="US-2014-135230"/>
    <x v="3"/>
    <x v="853"/>
    <d v="2014-09-08T00:00:00"/>
    <s v="Standard Class"/>
    <x v="278"/>
    <s v="Christine Kargatis"/>
    <x v="2"/>
    <s v="United States"/>
    <x v="4"/>
    <x v="4"/>
    <n v="98103"/>
    <x v="1"/>
    <s v="OFF-AR-10001166"/>
    <x v="1"/>
    <x v="6"/>
    <s v="Staples"/>
    <n v="7.58"/>
    <n v="1"/>
    <n v="0"/>
    <n v="2.9561999999999999"/>
  </r>
  <r>
    <n v="4724"/>
    <s v="CA-2013-159653"/>
    <x v="0"/>
    <x v="730"/>
    <d v="2013-05-23T00:00:00"/>
    <s v="Same Day"/>
    <x v="223"/>
    <s v="Jeremy Farry"/>
    <x v="0"/>
    <s v="United States"/>
    <x v="417"/>
    <x v="32"/>
    <n v="30605"/>
    <x v="0"/>
    <s v="OFF-LA-10004345"/>
    <x v="1"/>
    <x v="2"/>
    <s v="Avery 493"/>
    <n v="14.73"/>
    <n v="3"/>
    <n v="0"/>
    <n v="7.2176999999999998"/>
  </r>
  <r>
    <n v="4725"/>
    <s v="CA-2013-131968"/>
    <x v="0"/>
    <x v="583"/>
    <d v="2013-11-16T00:00:00"/>
    <s v="Standard Class"/>
    <x v="697"/>
    <s v="Laurel Beltran"/>
    <x v="2"/>
    <s v="United States"/>
    <x v="264"/>
    <x v="2"/>
    <n v="32712"/>
    <x v="0"/>
    <s v="OFF-BI-10002852"/>
    <x v="1"/>
    <x v="8"/>
    <s v="Ibico Standard Transparent Covers"/>
    <n v="9.8880000000000017"/>
    <n v="2"/>
    <n v="0.7"/>
    <n v="-6.921599999999998"/>
  </r>
  <r>
    <n v="4726"/>
    <s v="CA-2013-131968"/>
    <x v="0"/>
    <x v="583"/>
    <d v="2013-11-16T00:00:00"/>
    <s v="Standard Class"/>
    <x v="697"/>
    <s v="Laurel Beltran"/>
    <x v="2"/>
    <s v="United States"/>
    <x v="264"/>
    <x v="2"/>
    <n v="32712"/>
    <x v="0"/>
    <s v="OFF-AP-10001058"/>
    <x v="1"/>
    <x v="9"/>
    <s v="Sanyo 2.5 Cubic Foot Mid-Size Office Refrigerators"/>
    <n v="671.5440000000001"/>
    <n v="3"/>
    <n v="0.2"/>
    <n v="50.36579999999995"/>
  </r>
  <r>
    <n v="4727"/>
    <s v="CA-2011-119151"/>
    <x v="2"/>
    <x v="641"/>
    <d v="2011-11-29T00:00:00"/>
    <s v="Second Class"/>
    <x v="486"/>
    <s v="Mike Pelletier"/>
    <x v="2"/>
    <s v="United States"/>
    <x v="20"/>
    <x v="15"/>
    <n v="10009"/>
    <x v="3"/>
    <s v="OFF-ST-10003470"/>
    <x v="1"/>
    <x v="4"/>
    <s v="Tennsco Snap-Together Open Shelving Units, Starter Sets and Add-On Units"/>
    <n v="1117.92"/>
    <n v="4"/>
    <n v="0"/>
    <n v="55.895999999999958"/>
  </r>
  <r>
    <n v="4728"/>
    <s v="CA-2011-119151"/>
    <x v="2"/>
    <x v="641"/>
    <d v="2011-11-29T00:00:00"/>
    <s v="Second Class"/>
    <x v="486"/>
    <s v="Mike Pelletier"/>
    <x v="2"/>
    <s v="United States"/>
    <x v="20"/>
    <x v="15"/>
    <n v="10009"/>
    <x v="3"/>
    <s v="FUR-BO-10003159"/>
    <x v="0"/>
    <x v="0"/>
    <s v="Sauder Camden County Collection Libraries, Planked Cherry Finish"/>
    <n v="275.952"/>
    <n v="3"/>
    <n v="0.2"/>
    <n v="-37.943400000000025"/>
  </r>
  <r>
    <n v="4729"/>
    <s v="CA-2011-123323"/>
    <x v="2"/>
    <x v="845"/>
    <d v="2011-11-12T00:00:00"/>
    <s v="Standard Class"/>
    <x v="23"/>
    <s v="Lena Hernandez"/>
    <x v="0"/>
    <s v="United States"/>
    <x v="8"/>
    <x v="1"/>
    <n v="94110"/>
    <x v="1"/>
    <s v="OFF-BI-10003684"/>
    <x v="1"/>
    <x v="8"/>
    <s v="Wilson Jones Legal Size Ring Binders"/>
    <n v="123.14399999999999"/>
    <n v="7"/>
    <n v="0.2"/>
    <n v="46.178999999999988"/>
  </r>
  <r>
    <n v="4730"/>
    <s v="CA-2013-124681"/>
    <x v="0"/>
    <x v="427"/>
    <d v="2013-07-24T00:00:00"/>
    <s v="Second Class"/>
    <x v="603"/>
    <s v="Susan Vittorini"/>
    <x v="0"/>
    <s v="United States"/>
    <x v="61"/>
    <x v="5"/>
    <n v="75217"/>
    <x v="2"/>
    <s v="TEC-AC-10000487"/>
    <x v="2"/>
    <x v="11"/>
    <s v="SanDisk Cruzer 4 GB USB Flash Drive"/>
    <n v="15.576000000000001"/>
    <n v="3"/>
    <n v="0.2"/>
    <n v="3.3098999999999998"/>
  </r>
  <r>
    <n v="4731"/>
    <s v="US-2012-103996"/>
    <x v="1"/>
    <x v="368"/>
    <d v="2012-03-31T00:00:00"/>
    <s v="Second Class"/>
    <x v="579"/>
    <s v="Richard Bierner"/>
    <x v="0"/>
    <s v="United States"/>
    <x v="70"/>
    <x v="1"/>
    <n v="92105"/>
    <x v="1"/>
    <s v="OFF-PA-10001736"/>
    <x v="1"/>
    <x v="10"/>
    <s v="Xerox 1880"/>
    <n v="212.64"/>
    <n v="6"/>
    <n v="0"/>
    <n v="99.940799999999982"/>
  </r>
  <r>
    <n v="4732"/>
    <s v="US-2012-103996"/>
    <x v="1"/>
    <x v="368"/>
    <d v="2012-03-31T00:00:00"/>
    <s v="Second Class"/>
    <x v="579"/>
    <s v="Richard Bierner"/>
    <x v="0"/>
    <s v="United States"/>
    <x v="70"/>
    <x v="1"/>
    <n v="92105"/>
    <x v="1"/>
    <s v="OFF-PA-10001609"/>
    <x v="1"/>
    <x v="10"/>
    <s v="Tops Wirebound Message Log Books"/>
    <n v="9.870000000000001"/>
    <n v="3"/>
    <n v="0"/>
    <n v="4.5401999999999996"/>
  </r>
  <r>
    <n v="4733"/>
    <s v="US-2012-103996"/>
    <x v="1"/>
    <x v="368"/>
    <d v="2012-03-31T00:00:00"/>
    <s v="Second Class"/>
    <x v="579"/>
    <s v="Richard Bierner"/>
    <x v="0"/>
    <s v="United States"/>
    <x v="70"/>
    <x v="1"/>
    <n v="92105"/>
    <x v="1"/>
    <s v="TEC-AC-10003116"/>
    <x v="2"/>
    <x v="11"/>
    <s v="Memorex Froggy Flash Drive 8 GB"/>
    <n v="53.25"/>
    <n v="3"/>
    <n v="0"/>
    <n v="20.767499999999998"/>
  </r>
  <r>
    <n v="4734"/>
    <s v="US-2012-103996"/>
    <x v="1"/>
    <x v="368"/>
    <d v="2012-03-31T00:00:00"/>
    <s v="Second Class"/>
    <x v="579"/>
    <s v="Richard Bierner"/>
    <x v="0"/>
    <s v="United States"/>
    <x v="70"/>
    <x v="1"/>
    <n v="92105"/>
    <x v="1"/>
    <s v="FUR-FU-10004586"/>
    <x v="0"/>
    <x v="5"/>
    <s v="G.E. Longer-Life Indoor Recessed Floodlight Bulbs"/>
    <n v="19.919999999999998"/>
    <n v="3"/>
    <n v="0"/>
    <n v="9.5615999999999985"/>
  </r>
  <r>
    <n v="4735"/>
    <s v="CA-2013-120530"/>
    <x v="0"/>
    <x v="281"/>
    <d v="2013-04-13T00:00:00"/>
    <s v="Standard Class"/>
    <x v="114"/>
    <s v="Dorris liebe"/>
    <x v="1"/>
    <s v="United States"/>
    <x v="20"/>
    <x v="15"/>
    <n v="10035"/>
    <x v="3"/>
    <s v="FUR-CH-10000454"/>
    <x v="0"/>
    <x v="1"/>
    <s v="Hon Deluxe Fabric Upholstered Stacking Chairs, Rounded Back"/>
    <n v="658.74599999999998"/>
    <n v="3"/>
    <n v="0.1"/>
    <n v="146.38799999999998"/>
  </r>
  <r>
    <n v="4736"/>
    <s v="CA-2012-155054"/>
    <x v="1"/>
    <x v="385"/>
    <d v="2012-06-19T00:00:00"/>
    <s v="Standard Class"/>
    <x v="390"/>
    <s v="Penelope Sewall"/>
    <x v="2"/>
    <s v="United States"/>
    <x v="412"/>
    <x v="43"/>
    <n v="4240"/>
    <x v="3"/>
    <s v="OFF-BI-10004970"/>
    <x v="1"/>
    <x v="8"/>
    <s v="ACCOHIDE 3-Ring Binder, Blue, 1&quot;"/>
    <n v="8.26"/>
    <n v="2"/>
    <n v="0"/>
    <n v="3.8822000000000001"/>
  </r>
  <r>
    <n v="4737"/>
    <s v="CA-2012-155054"/>
    <x v="1"/>
    <x v="385"/>
    <d v="2012-06-19T00:00:00"/>
    <s v="Standard Class"/>
    <x v="390"/>
    <s v="Penelope Sewall"/>
    <x v="2"/>
    <s v="United States"/>
    <x v="412"/>
    <x v="43"/>
    <n v="4240"/>
    <x v="3"/>
    <s v="OFF-BI-10002824"/>
    <x v="1"/>
    <x v="8"/>
    <s v="Recycled Easel Ring Binders"/>
    <n v="29.84"/>
    <n v="2"/>
    <n v="0"/>
    <n v="13.427999999999997"/>
  </r>
  <r>
    <n v="4738"/>
    <s v="CA-2012-155054"/>
    <x v="1"/>
    <x v="385"/>
    <d v="2012-06-19T00:00:00"/>
    <s v="Standard Class"/>
    <x v="390"/>
    <s v="Penelope Sewall"/>
    <x v="2"/>
    <s v="United States"/>
    <x v="412"/>
    <x v="43"/>
    <n v="4240"/>
    <x v="3"/>
    <s v="TEC-AC-10003657"/>
    <x v="2"/>
    <x v="11"/>
    <s v="Lenovo 17-Key USB Numeric Keypad"/>
    <n v="67.98"/>
    <n v="2"/>
    <n v="0"/>
    <n v="14.955599999999997"/>
  </r>
  <r>
    <n v="4739"/>
    <s v="CA-2012-105725"/>
    <x v="1"/>
    <x v="954"/>
    <d v="2012-02-24T00:00:00"/>
    <s v="Standard Class"/>
    <x v="150"/>
    <s v="Guy Thornton"/>
    <x v="0"/>
    <s v="United States"/>
    <x v="85"/>
    <x v="1"/>
    <n v="90805"/>
    <x v="1"/>
    <s v="OFF-LA-10003510"/>
    <x v="1"/>
    <x v="2"/>
    <s v="Avery 4027 File Folder Labels for Dot Matrix Printers, 5000 Labels per Box, White"/>
    <n v="61.06"/>
    <n v="2"/>
    <n v="0"/>
    <n v="28.087600000000002"/>
  </r>
  <r>
    <n v="4740"/>
    <s v="CA-2012-105725"/>
    <x v="1"/>
    <x v="954"/>
    <d v="2012-02-24T00:00:00"/>
    <s v="Standard Class"/>
    <x v="150"/>
    <s v="Guy Thornton"/>
    <x v="0"/>
    <s v="United States"/>
    <x v="85"/>
    <x v="1"/>
    <n v="90805"/>
    <x v="1"/>
    <s v="FUR-TA-10001676"/>
    <x v="0"/>
    <x v="3"/>
    <s v="Hon 61000 Series Interactive Training Tables"/>
    <n v="35.544000000000004"/>
    <n v="1"/>
    <n v="0.2"/>
    <n v="-0.88860000000000205"/>
  </r>
  <r>
    <n v="4741"/>
    <s v="CA-2014-164364"/>
    <x v="3"/>
    <x v="105"/>
    <d v="2014-11-17T00:00:00"/>
    <s v="Standard Class"/>
    <x v="394"/>
    <s v="Christine Sundaresam"/>
    <x v="0"/>
    <s v="United States"/>
    <x v="4"/>
    <x v="4"/>
    <n v="98115"/>
    <x v="1"/>
    <s v="OFF-LA-10004853"/>
    <x v="1"/>
    <x v="2"/>
    <s v="Avery 483"/>
    <n v="9.9600000000000009"/>
    <n v="2"/>
    <n v="0"/>
    <n v="4.5815999999999999"/>
  </r>
  <r>
    <n v="4742"/>
    <s v="CA-2014-164364"/>
    <x v="3"/>
    <x v="105"/>
    <d v="2014-11-17T00:00:00"/>
    <s v="Standard Class"/>
    <x v="394"/>
    <s v="Christine Sundaresam"/>
    <x v="0"/>
    <s v="United States"/>
    <x v="4"/>
    <x v="4"/>
    <n v="98115"/>
    <x v="1"/>
    <s v="OFF-AR-10000315"/>
    <x v="1"/>
    <x v="6"/>
    <s v="Dixon Ticonderoga Maple Cedar Pencil, #2"/>
    <n v="9.2099999999999991"/>
    <n v="3"/>
    <n v="0"/>
    <n v="2.3025000000000002"/>
  </r>
  <r>
    <n v="4743"/>
    <s v="CA-2014-164364"/>
    <x v="3"/>
    <x v="105"/>
    <d v="2014-11-17T00:00:00"/>
    <s v="Standard Class"/>
    <x v="394"/>
    <s v="Christine Sundaresam"/>
    <x v="0"/>
    <s v="United States"/>
    <x v="4"/>
    <x v="4"/>
    <n v="98115"/>
    <x v="1"/>
    <s v="OFF-SU-10000381"/>
    <x v="1"/>
    <x v="14"/>
    <s v="Acme Forged Steel Scissors with Black Enamel Handles"/>
    <n v="27.93"/>
    <n v="3"/>
    <n v="0"/>
    <n v="8.0996999999999986"/>
  </r>
  <r>
    <n v="4744"/>
    <s v="CA-2014-168123"/>
    <x v="3"/>
    <x v="916"/>
    <d v="2014-03-06T00:00:00"/>
    <s v="Same Day"/>
    <x v="148"/>
    <s v="Julia Dunbar"/>
    <x v="0"/>
    <s v="United States"/>
    <x v="30"/>
    <x v="11"/>
    <n v="55901"/>
    <x v="2"/>
    <s v="OFF-FA-10002763"/>
    <x v="1"/>
    <x v="13"/>
    <s v="Advantus Map Pennant Flags and Round Head Tacks"/>
    <n v="7.9"/>
    <n v="2"/>
    <n v="0"/>
    <n v="2.5279999999999996"/>
  </r>
  <r>
    <n v="4745"/>
    <s v="CA-2014-168123"/>
    <x v="3"/>
    <x v="916"/>
    <d v="2014-03-06T00:00:00"/>
    <s v="Same Day"/>
    <x v="148"/>
    <s v="Julia Dunbar"/>
    <x v="0"/>
    <s v="United States"/>
    <x v="30"/>
    <x v="11"/>
    <n v="55901"/>
    <x v="2"/>
    <s v="OFF-ST-10000877"/>
    <x v="1"/>
    <x v="4"/>
    <s v="Recycled Steel Personal File for Standard File Folders"/>
    <n v="221.16"/>
    <n v="4"/>
    <n v="0"/>
    <n v="57.501599999999996"/>
  </r>
  <r>
    <n v="4746"/>
    <s v="CA-2014-168123"/>
    <x v="3"/>
    <x v="916"/>
    <d v="2014-03-06T00:00:00"/>
    <s v="Same Day"/>
    <x v="148"/>
    <s v="Julia Dunbar"/>
    <x v="0"/>
    <s v="United States"/>
    <x v="30"/>
    <x v="11"/>
    <n v="55901"/>
    <x v="2"/>
    <s v="OFF-BI-10001071"/>
    <x v="1"/>
    <x v="8"/>
    <s v="GBC ProClick Punch Binding System"/>
    <n v="127.96"/>
    <n v="2"/>
    <n v="0"/>
    <n v="62.700400000000002"/>
  </r>
  <r>
    <n v="4747"/>
    <s v="CA-2014-168123"/>
    <x v="3"/>
    <x v="916"/>
    <d v="2014-03-06T00:00:00"/>
    <s v="Same Day"/>
    <x v="148"/>
    <s v="Julia Dunbar"/>
    <x v="0"/>
    <s v="United States"/>
    <x v="30"/>
    <x v="11"/>
    <n v="55901"/>
    <x v="2"/>
    <s v="OFF-BI-10001097"/>
    <x v="1"/>
    <x v="8"/>
    <s v="Avery Hole Reinforcements"/>
    <n v="18.690000000000001"/>
    <n v="3"/>
    <n v="0"/>
    <n v="9.158100000000001"/>
  </r>
  <r>
    <n v="4748"/>
    <s v="CA-2013-120005"/>
    <x v="0"/>
    <x v="840"/>
    <d v="2013-03-04T00:00:00"/>
    <s v="Same Day"/>
    <x v="378"/>
    <s v="Theresa Swint"/>
    <x v="1"/>
    <s v="United States"/>
    <x v="8"/>
    <x v="1"/>
    <n v="94110"/>
    <x v="1"/>
    <s v="OFF-SU-10004782"/>
    <x v="1"/>
    <x v="14"/>
    <s v="Elite 5&quot; Scissors"/>
    <n v="25.349999999999998"/>
    <n v="3"/>
    <n v="0"/>
    <n v="7.6049999999999978"/>
  </r>
  <r>
    <n v="4749"/>
    <s v="CA-2013-120005"/>
    <x v="0"/>
    <x v="840"/>
    <d v="2013-03-04T00:00:00"/>
    <s v="Same Day"/>
    <x v="378"/>
    <s v="Theresa Swint"/>
    <x v="1"/>
    <s v="United States"/>
    <x v="8"/>
    <x v="1"/>
    <n v="94110"/>
    <x v="1"/>
    <s v="FUR-FU-10000672"/>
    <x v="0"/>
    <x v="5"/>
    <s v="Executive Impressions 10&quot; Spectator Wall Clock"/>
    <n v="35.28"/>
    <n v="3"/>
    <n v="0"/>
    <n v="11.995199999999997"/>
  </r>
  <r>
    <n v="4750"/>
    <s v="CA-2013-123526"/>
    <x v="0"/>
    <x v="435"/>
    <d v="2013-12-26T00:00:00"/>
    <s v="First Class"/>
    <x v="296"/>
    <s v="Benjamin Venier"/>
    <x v="1"/>
    <s v="United States"/>
    <x v="4"/>
    <x v="4"/>
    <n v="98103"/>
    <x v="1"/>
    <s v="OFF-PA-10002986"/>
    <x v="1"/>
    <x v="10"/>
    <s v="Xerox 1898"/>
    <n v="33.4"/>
    <n v="5"/>
    <n v="0"/>
    <n v="16.032"/>
  </r>
  <r>
    <n v="4751"/>
    <s v="CA-2013-127649"/>
    <x v="0"/>
    <x v="877"/>
    <d v="2013-10-10T00:00:00"/>
    <s v="First Class"/>
    <x v="393"/>
    <s v="Dionis Lloyd"/>
    <x v="1"/>
    <s v="United States"/>
    <x v="258"/>
    <x v="4"/>
    <n v="99207"/>
    <x v="1"/>
    <s v="TEC-MA-10001972"/>
    <x v="2"/>
    <x v="15"/>
    <s v="Okidata C331dn Printer"/>
    <n v="837.59999999999991"/>
    <n v="3"/>
    <n v="0.2"/>
    <n v="62.82000000000005"/>
  </r>
  <r>
    <n v="4752"/>
    <s v="CA-2013-159989"/>
    <x v="0"/>
    <x v="10"/>
    <d v="2013-12-14T00:00:00"/>
    <s v="Standard Class"/>
    <x v="12"/>
    <s v="Emily Burns"/>
    <x v="0"/>
    <s v="United States"/>
    <x v="47"/>
    <x v="18"/>
    <n v="37064"/>
    <x v="0"/>
    <s v="TEC-PH-10000169"/>
    <x v="2"/>
    <x v="7"/>
    <s v="ARKON Windshield Dashboard Air Vent Car Mount Holder"/>
    <n v="40.68"/>
    <n v="3"/>
    <n v="0.2"/>
    <n v="-9.153000000000004"/>
  </r>
  <r>
    <n v="4753"/>
    <s v="CA-2014-103499"/>
    <x v="3"/>
    <x v="225"/>
    <d v="2014-11-25T00:00:00"/>
    <s v="Standard Class"/>
    <x v="301"/>
    <s v="Erica Smith"/>
    <x v="0"/>
    <s v="United States"/>
    <x v="25"/>
    <x v="18"/>
    <n v="38301"/>
    <x v="0"/>
    <s v="FUR-CH-10001482"/>
    <x v="0"/>
    <x v="1"/>
    <s v="Office Star - Mesh Screen back chair with Vinyl seat"/>
    <n v="209.56799999999998"/>
    <n v="2"/>
    <n v="0.2"/>
    <n v="-23.576400000000007"/>
  </r>
  <r>
    <n v="4754"/>
    <s v="US-2012-167220"/>
    <x v="1"/>
    <x v="295"/>
    <d v="2012-12-16T00:00:00"/>
    <s v="Standard Class"/>
    <x v="102"/>
    <s v="Joni Blumstein"/>
    <x v="0"/>
    <s v="United States"/>
    <x v="89"/>
    <x v="5"/>
    <n v="78745"/>
    <x v="2"/>
    <s v="TEC-AC-10002018"/>
    <x v="2"/>
    <x v="11"/>
    <s v="AmazonBasics 3-Button USB Wired Mouse"/>
    <n v="22.368000000000002"/>
    <n v="4"/>
    <n v="0.2"/>
    <n v="6.4308000000000014"/>
  </r>
  <r>
    <n v="4755"/>
    <s v="CA-2014-126354"/>
    <x v="3"/>
    <x v="447"/>
    <d v="2014-02-09T00:00:00"/>
    <s v="Standard Class"/>
    <x v="618"/>
    <s v="Shahid Collister"/>
    <x v="0"/>
    <s v="United States"/>
    <x v="95"/>
    <x v="2"/>
    <n v="33024"/>
    <x v="0"/>
    <s v="OFF-BI-10000301"/>
    <x v="1"/>
    <x v="8"/>
    <s v="GBC Instant Report Kit"/>
    <n v="3.8820000000000006"/>
    <n v="2"/>
    <n v="0.7"/>
    <n v="-2.5880000000000001"/>
  </r>
  <r>
    <n v="4756"/>
    <s v="CA-2014-126354"/>
    <x v="3"/>
    <x v="447"/>
    <d v="2014-02-09T00:00:00"/>
    <s v="Standard Class"/>
    <x v="618"/>
    <s v="Shahid Collister"/>
    <x v="0"/>
    <s v="United States"/>
    <x v="95"/>
    <x v="2"/>
    <n v="33024"/>
    <x v="0"/>
    <s v="OFF-PA-10004381"/>
    <x v="1"/>
    <x v="10"/>
    <s v="14-7/8 x 11 Blue Bar Computer Printout Paper"/>
    <n v="115.29600000000001"/>
    <n v="3"/>
    <n v="0.2"/>
    <n v="40.353599999999986"/>
  </r>
  <r>
    <n v="4757"/>
    <s v="CA-2014-169817"/>
    <x v="3"/>
    <x v="296"/>
    <d v="2014-09-26T00:00:00"/>
    <s v="Standard Class"/>
    <x v="12"/>
    <s v="Emily Burns"/>
    <x v="0"/>
    <s v="United States"/>
    <x v="10"/>
    <x v="9"/>
    <n v="19143"/>
    <x v="3"/>
    <s v="OFF-BI-10004141"/>
    <x v="1"/>
    <x v="8"/>
    <s v="Insertable Tab Indexes For Data Binders"/>
    <n v="1.9080000000000004"/>
    <n v="2"/>
    <n v="0.7"/>
    <n v="-1.5264000000000002"/>
  </r>
  <r>
    <n v="4758"/>
    <s v="US-2014-144582"/>
    <x v="3"/>
    <x v="504"/>
    <d v="2014-05-06T00:00:00"/>
    <s v="Standard Class"/>
    <x v="679"/>
    <s v="Tony Chapman"/>
    <x v="2"/>
    <s v="United States"/>
    <x v="414"/>
    <x v="10"/>
    <n v="61832"/>
    <x v="2"/>
    <s v="OFF-BI-10001575"/>
    <x v="1"/>
    <x v="8"/>
    <s v="GBC Linen Binding Covers"/>
    <n v="43.371999999999993"/>
    <n v="7"/>
    <n v="0.8"/>
    <n v="-69.395200000000031"/>
  </r>
  <r>
    <n v="4759"/>
    <s v="CA-2011-121573"/>
    <x v="2"/>
    <x v="935"/>
    <d v="2011-11-07T00:00:00"/>
    <s v="Standard Class"/>
    <x v="611"/>
    <s v="Speros Goranitis"/>
    <x v="0"/>
    <s v="United States"/>
    <x v="20"/>
    <x v="15"/>
    <n v="10009"/>
    <x v="3"/>
    <s v="TEC-PH-10000984"/>
    <x v="2"/>
    <x v="7"/>
    <s v="Panasonic KX-TG9471B"/>
    <n v="783.96"/>
    <n v="4"/>
    <n v="0"/>
    <n v="219.50880000000006"/>
  </r>
  <r>
    <n v="4760"/>
    <s v="CA-2011-121573"/>
    <x v="2"/>
    <x v="935"/>
    <d v="2011-11-07T00:00:00"/>
    <s v="Standard Class"/>
    <x v="611"/>
    <s v="Speros Goranitis"/>
    <x v="0"/>
    <s v="United States"/>
    <x v="20"/>
    <x v="15"/>
    <n v="10009"/>
    <x v="3"/>
    <s v="OFF-BI-10000666"/>
    <x v="1"/>
    <x v="8"/>
    <s v="Surelock Post Binders"/>
    <n v="48.896000000000001"/>
    <n v="2"/>
    <n v="0.2"/>
    <n v="18.335999999999999"/>
  </r>
  <r>
    <n v="4761"/>
    <s v="CA-2011-121573"/>
    <x v="2"/>
    <x v="935"/>
    <d v="2011-11-07T00:00:00"/>
    <s v="Standard Class"/>
    <x v="611"/>
    <s v="Speros Goranitis"/>
    <x v="0"/>
    <s v="United States"/>
    <x v="20"/>
    <x v="15"/>
    <n v="10009"/>
    <x v="3"/>
    <s v="OFF-BI-10003712"/>
    <x v="1"/>
    <x v="8"/>
    <s v="Acco Pressboard Covers with Storage Hooks, 14 7/8&quot; x 11&quot;, Light Blue"/>
    <n v="7.8560000000000008"/>
    <n v="2"/>
    <n v="0.2"/>
    <n v="2.8477999999999994"/>
  </r>
  <r>
    <n v="4762"/>
    <s v="CA-2013-117660"/>
    <x v="0"/>
    <x v="945"/>
    <d v="2014-01-05T00:00:00"/>
    <s v="Standard Class"/>
    <x v="298"/>
    <s v="Bryan Mills"/>
    <x v="0"/>
    <s v="United States"/>
    <x v="38"/>
    <x v="24"/>
    <n v="43229"/>
    <x v="3"/>
    <s v="OFF-LA-10003720"/>
    <x v="1"/>
    <x v="2"/>
    <s v="Avery 487"/>
    <n v="5.9039999999999999"/>
    <n v="2"/>
    <n v="0.2"/>
    <n v="1.9925999999999999"/>
  </r>
  <r>
    <n v="4763"/>
    <s v="CA-2013-117660"/>
    <x v="0"/>
    <x v="945"/>
    <d v="2014-01-05T00:00:00"/>
    <s v="Standard Class"/>
    <x v="298"/>
    <s v="Bryan Mills"/>
    <x v="0"/>
    <s v="United States"/>
    <x v="38"/>
    <x v="24"/>
    <n v="43229"/>
    <x v="3"/>
    <s v="OFF-SU-10001664"/>
    <x v="1"/>
    <x v="14"/>
    <s v="Acme Office Executive Series Stainless Steel Trimmers"/>
    <n v="13.712000000000002"/>
    <n v="2"/>
    <n v="0.2"/>
    <n v="1.0284"/>
  </r>
  <r>
    <n v="4764"/>
    <s v="CA-2011-112851"/>
    <x v="2"/>
    <x v="328"/>
    <d v="2011-09-21T00:00:00"/>
    <s v="Standard Class"/>
    <x v="749"/>
    <s v="Nick Radford"/>
    <x v="0"/>
    <s v="United States"/>
    <x v="374"/>
    <x v="1"/>
    <n v="91911"/>
    <x v="1"/>
    <s v="OFF-EN-10001453"/>
    <x v="1"/>
    <x v="12"/>
    <s v="Tyvek Interoffice Envelopes, 9 1/2&quot; x 12 1/2&quot;, 100/Box"/>
    <n v="182.94"/>
    <n v="3"/>
    <n v="0"/>
    <n v="85.981799999999993"/>
  </r>
  <r>
    <n v="4765"/>
    <s v="CA-2014-123701"/>
    <x v="3"/>
    <x v="221"/>
    <d v="2014-11-28T00:00:00"/>
    <s v="First Class"/>
    <x v="310"/>
    <s v="Patrick Gardner"/>
    <x v="0"/>
    <s v="United States"/>
    <x v="8"/>
    <x v="1"/>
    <n v="94110"/>
    <x v="1"/>
    <s v="OFF-AR-10001860"/>
    <x v="1"/>
    <x v="6"/>
    <s v="BIC Liqua Brite Liner"/>
    <n v="27.76"/>
    <n v="4"/>
    <n v="0"/>
    <n v="9.9936000000000007"/>
  </r>
  <r>
    <n v="4766"/>
    <s v="CA-2012-118227"/>
    <x v="1"/>
    <x v="999"/>
    <d v="2012-04-28T00:00:00"/>
    <s v="Standard Class"/>
    <x v="489"/>
    <s v="Deborah Brumfield"/>
    <x v="2"/>
    <s v="United States"/>
    <x v="20"/>
    <x v="15"/>
    <n v="10009"/>
    <x v="3"/>
    <s v="OFF-AR-10001044"/>
    <x v="1"/>
    <x v="6"/>
    <s v="BOSTON Ranger #55 Pencil Sharpener, Black"/>
    <n v="25.99"/>
    <n v="1"/>
    <n v="0"/>
    <n v="7.5370999999999988"/>
  </r>
  <r>
    <n v="4767"/>
    <s v="CA-2012-123155"/>
    <x v="1"/>
    <x v="1000"/>
    <d v="2012-03-12T00:00:00"/>
    <s v="First Class"/>
    <x v="374"/>
    <s v="Noel Staavos"/>
    <x v="1"/>
    <s v="United States"/>
    <x v="52"/>
    <x v="5"/>
    <n v="78207"/>
    <x v="2"/>
    <s v="TEC-AC-10002473"/>
    <x v="2"/>
    <x v="11"/>
    <s v="Maxell 4.7GB DVD-R"/>
    <n v="113.52000000000001"/>
    <n v="5"/>
    <n v="0.2"/>
    <n v="29.798999999999999"/>
  </r>
  <r>
    <n v="4768"/>
    <s v="CA-2012-123155"/>
    <x v="1"/>
    <x v="1000"/>
    <d v="2012-03-12T00:00:00"/>
    <s v="First Class"/>
    <x v="374"/>
    <s v="Noel Staavos"/>
    <x v="1"/>
    <s v="United States"/>
    <x v="52"/>
    <x v="5"/>
    <n v="78207"/>
    <x v="2"/>
    <s v="TEC-PH-10001809"/>
    <x v="2"/>
    <x v="7"/>
    <s v="Panasonic KX T7736-B Digital phone"/>
    <n v="359.88"/>
    <n v="3"/>
    <n v="0.2"/>
    <n v="22.492499999999993"/>
  </r>
  <r>
    <n v="4769"/>
    <s v="CA-2014-158883"/>
    <x v="3"/>
    <x v="455"/>
    <d v="2014-06-04T00:00:00"/>
    <s v="Same Day"/>
    <x v="750"/>
    <s v="Cari Schnelling"/>
    <x v="0"/>
    <s v="United States"/>
    <x v="108"/>
    <x v="3"/>
    <n v="28540"/>
    <x v="0"/>
    <s v="OFF-PA-10004733"/>
    <x v="1"/>
    <x v="10"/>
    <s v="Things To Do Today Spiral Book"/>
    <n v="25.344000000000001"/>
    <n v="4"/>
    <n v="0.2"/>
    <n v="9.1871999999999989"/>
  </r>
  <r>
    <n v="4770"/>
    <s v="US-2013-114888"/>
    <x v="0"/>
    <x v="251"/>
    <d v="2013-09-25T00:00:00"/>
    <s v="Second Class"/>
    <x v="254"/>
    <s v="Chuck Clark"/>
    <x v="2"/>
    <s v="United States"/>
    <x v="8"/>
    <x v="1"/>
    <n v="94109"/>
    <x v="1"/>
    <s v="OFF-BI-10003355"/>
    <x v="1"/>
    <x v="8"/>
    <s v="Cardinal Holdit Business Card Pockets"/>
    <n v="11.952000000000002"/>
    <n v="3"/>
    <n v="0.2"/>
    <n v="4.1832000000000003"/>
  </r>
  <r>
    <n v="4771"/>
    <s v="US-2013-114888"/>
    <x v="0"/>
    <x v="251"/>
    <d v="2013-09-25T00:00:00"/>
    <s v="Second Class"/>
    <x v="254"/>
    <s v="Chuck Clark"/>
    <x v="2"/>
    <s v="United States"/>
    <x v="8"/>
    <x v="1"/>
    <n v="94109"/>
    <x v="1"/>
    <s v="OFF-SU-10001212"/>
    <x v="1"/>
    <x v="14"/>
    <s v="Kleencut Forged Office Shears by Acme United Corporation"/>
    <n v="6.24"/>
    <n v="3"/>
    <n v="0"/>
    <n v="1.8719999999999997"/>
  </r>
  <r>
    <n v="4772"/>
    <s v="US-2011-167262"/>
    <x v="2"/>
    <x v="656"/>
    <d v="2011-11-03T00:00:00"/>
    <s v="Second Class"/>
    <x v="549"/>
    <s v="Amy Cox"/>
    <x v="0"/>
    <s v="United States"/>
    <x v="418"/>
    <x v="16"/>
    <n v="85323"/>
    <x v="1"/>
    <s v="TEC-PH-10000486"/>
    <x v="2"/>
    <x v="7"/>
    <s v="Plantronics HL10 Handset Lifter"/>
    <n v="742.33600000000001"/>
    <n v="8"/>
    <n v="0.2"/>
    <n v="83.512799999999913"/>
  </r>
  <r>
    <n v="4773"/>
    <s v="CA-2014-119746"/>
    <x v="3"/>
    <x v="51"/>
    <d v="2014-11-28T00:00:00"/>
    <s v="Standard Class"/>
    <x v="200"/>
    <s v="Christopher Martinez"/>
    <x v="0"/>
    <s v="United States"/>
    <x v="22"/>
    <x v="10"/>
    <n v="60610"/>
    <x v="2"/>
    <s v="FUR-FU-10004909"/>
    <x v="0"/>
    <x v="5"/>
    <s v="Contemporary Wood/Metal Frame"/>
    <n v="6.4640000000000004"/>
    <n v="1"/>
    <n v="0.6"/>
    <n v="-4.0400000000000009"/>
  </r>
  <r>
    <n v="4774"/>
    <s v="CA-2014-119746"/>
    <x v="3"/>
    <x v="51"/>
    <d v="2014-11-28T00:00:00"/>
    <s v="Standard Class"/>
    <x v="200"/>
    <s v="Christopher Martinez"/>
    <x v="0"/>
    <s v="United States"/>
    <x v="22"/>
    <x v="10"/>
    <n v="60610"/>
    <x v="2"/>
    <s v="OFF-LA-10001613"/>
    <x v="1"/>
    <x v="2"/>
    <s v="Avery File Folder Labels"/>
    <n v="11.52"/>
    <n v="5"/>
    <n v="0.2"/>
    <n v="4.1760000000000002"/>
  </r>
  <r>
    <n v="4775"/>
    <s v="CA-2014-119746"/>
    <x v="3"/>
    <x v="51"/>
    <d v="2014-11-28T00:00:00"/>
    <s v="Standard Class"/>
    <x v="200"/>
    <s v="Christopher Martinez"/>
    <x v="0"/>
    <s v="United States"/>
    <x v="22"/>
    <x v="10"/>
    <n v="60610"/>
    <x v="2"/>
    <s v="TEC-PH-10004447"/>
    <x v="2"/>
    <x v="7"/>
    <s v="Toshiba IPT2010-SD IP Telephone"/>
    <n v="222.38400000000001"/>
    <n v="2"/>
    <n v="0.2"/>
    <n v="16.678799999999995"/>
  </r>
  <r>
    <n v="4776"/>
    <s v="CA-2014-108091"/>
    <x v="3"/>
    <x v="673"/>
    <d v="2014-11-22T00:00:00"/>
    <s v="Standard Class"/>
    <x v="735"/>
    <s v="Eileen Kiefer"/>
    <x v="2"/>
    <s v="United States"/>
    <x v="194"/>
    <x v="1"/>
    <n v="92025"/>
    <x v="1"/>
    <s v="OFF-AR-10000255"/>
    <x v="1"/>
    <x v="6"/>
    <s v="Newell 328"/>
    <n v="23.36"/>
    <n v="4"/>
    <n v="0"/>
    <n v="6.073599999999999"/>
  </r>
  <r>
    <n v="4777"/>
    <s v="CA-2013-101630"/>
    <x v="0"/>
    <x v="317"/>
    <d v="2013-02-23T00:00:00"/>
    <s v="Second Class"/>
    <x v="316"/>
    <s v="Cyma Kinney"/>
    <x v="1"/>
    <s v="United States"/>
    <x v="85"/>
    <x v="15"/>
    <n v="11561"/>
    <x v="3"/>
    <s v="OFF-LA-10004425"/>
    <x v="1"/>
    <x v="2"/>
    <s v="Staples"/>
    <n v="8.67"/>
    <n v="3"/>
    <n v="0"/>
    <n v="4.0749000000000004"/>
  </r>
  <r>
    <n v="4778"/>
    <s v="CA-2013-101630"/>
    <x v="0"/>
    <x v="317"/>
    <d v="2013-02-23T00:00:00"/>
    <s v="Second Class"/>
    <x v="316"/>
    <s v="Cyma Kinney"/>
    <x v="1"/>
    <s v="United States"/>
    <x v="85"/>
    <x v="15"/>
    <n v="11561"/>
    <x v="3"/>
    <s v="OFF-SU-10001664"/>
    <x v="1"/>
    <x v="14"/>
    <s v="Acme Office Executive Series Stainless Steel Trimmers"/>
    <n v="25.71"/>
    <n v="3"/>
    <n v="0"/>
    <n v="6.6846000000000005"/>
  </r>
  <r>
    <n v="4779"/>
    <s v="CA-2014-132346"/>
    <x v="3"/>
    <x v="659"/>
    <d v="2014-11-12T00:00:00"/>
    <s v="Standard Class"/>
    <x v="7"/>
    <s v="Pete Kriz"/>
    <x v="0"/>
    <s v="United States"/>
    <x v="46"/>
    <x v="13"/>
    <n v="19711"/>
    <x v="3"/>
    <s v="OFF-AP-10000696"/>
    <x v="1"/>
    <x v="9"/>
    <s v="Holmes Odor Grabber"/>
    <n v="100.94"/>
    <n v="7"/>
    <n v="0"/>
    <n v="33.310199999999995"/>
  </r>
  <r>
    <n v="4780"/>
    <s v="CA-2011-150301"/>
    <x v="2"/>
    <x v="1001"/>
    <d v="2011-07-10T00:00:00"/>
    <s v="First Class"/>
    <x v="659"/>
    <s v="Michelle Huthwaite"/>
    <x v="0"/>
    <s v="United States"/>
    <x v="198"/>
    <x v="15"/>
    <n v="14215"/>
    <x v="3"/>
    <s v="FUR-CH-10002647"/>
    <x v="0"/>
    <x v="1"/>
    <s v="Situations Contoured Folding Chairs, 4/Set"/>
    <n v="63.882000000000005"/>
    <n v="1"/>
    <n v="0.1"/>
    <n v="10.647000000000004"/>
  </r>
  <r>
    <n v="4781"/>
    <s v="CA-2011-159310"/>
    <x v="2"/>
    <x v="845"/>
    <d v="2011-11-12T00:00:00"/>
    <s v="Standard Class"/>
    <x v="56"/>
    <s v="Steven Cartwright"/>
    <x v="0"/>
    <s v="United States"/>
    <x v="12"/>
    <x v="5"/>
    <n v="77070"/>
    <x v="2"/>
    <s v="FUR-CH-10002758"/>
    <x v="0"/>
    <x v="1"/>
    <s v="Hon Deluxe Fabric Upholstered Stacking Chairs, Squared Back"/>
    <n v="683.14399999999989"/>
    <n v="4"/>
    <n v="0.3"/>
    <n v="0"/>
  </r>
  <r>
    <n v="4782"/>
    <s v="CA-2011-159310"/>
    <x v="2"/>
    <x v="845"/>
    <d v="2011-11-12T00:00:00"/>
    <s v="Standard Class"/>
    <x v="56"/>
    <s v="Steven Cartwright"/>
    <x v="0"/>
    <s v="United States"/>
    <x v="12"/>
    <x v="5"/>
    <n v="77070"/>
    <x v="2"/>
    <s v="OFF-BI-10000201"/>
    <x v="1"/>
    <x v="8"/>
    <s v="Avery Triangle Shaped Sheet Lifters, Black, 2/Pack"/>
    <n v="1.4759999999999995"/>
    <n v="3"/>
    <n v="0.8"/>
    <n v="-2.214"/>
  </r>
  <r>
    <n v="4783"/>
    <s v="CA-2011-159310"/>
    <x v="2"/>
    <x v="845"/>
    <d v="2011-11-12T00:00:00"/>
    <s v="Standard Class"/>
    <x v="56"/>
    <s v="Steven Cartwright"/>
    <x v="0"/>
    <s v="United States"/>
    <x v="12"/>
    <x v="5"/>
    <n v="77070"/>
    <x v="2"/>
    <s v="OFF-SU-10004115"/>
    <x v="1"/>
    <x v="14"/>
    <s v="Acme Stainless Steel Office Snips"/>
    <n v="40.711999999999996"/>
    <n v="7"/>
    <n v="0.2"/>
    <n v="3.5623000000000022"/>
  </r>
  <r>
    <n v="4784"/>
    <s v="US-2014-147984"/>
    <x v="3"/>
    <x v="480"/>
    <d v="2014-02-02T00:00:00"/>
    <s v="Standard Class"/>
    <x v="673"/>
    <s v="Giulietta Baptist"/>
    <x v="0"/>
    <s v="United States"/>
    <x v="391"/>
    <x v="41"/>
    <n v="67212"/>
    <x v="2"/>
    <s v="OFF-PA-10000806"/>
    <x v="1"/>
    <x v="10"/>
    <s v="Xerox 1934"/>
    <n v="279.89999999999998"/>
    <n v="5"/>
    <n v="0"/>
    <n v="137.15100000000001"/>
  </r>
  <r>
    <n v="4785"/>
    <s v="CA-2012-104346"/>
    <x v="1"/>
    <x v="555"/>
    <d v="2012-12-16T00:00:00"/>
    <s v="Standard Class"/>
    <x v="5"/>
    <s v="Irene Maddox"/>
    <x v="0"/>
    <s v="United States"/>
    <x v="77"/>
    <x v="22"/>
    <n v="80906"/>
    <x v="1"/>
    <s v="OFF-AR-10001473"/>
    <x v="1"/>
    <x v="6"/>
    <s v="Newell 313"/>
    <n v="13.120000000000001"/>
    <n v="5"/>
    <n v="0.2"/>
    <n v="1.1480000000000006"/>
  </r>
  <r>
    <n v="4786"/>
    <s v="CA-2012-104346"/>
    <x v="1"/>
    <x v="555"/>
    <d v="2012-12-16T00:00:00"/>
    <s v="Standard Class"/>
    <x v="5"/>
    <s v="Irene Maddox"/>
    <x v="0"/>
    <s v="United States"/>
    <x v="77"/>
    <x v="22"/>
    <n v="80906"/>
    <x v="1"/>
    <s v="FUR-BO-10003450"/>
    <x v="0"/>
    <x v="0"/>
    <s v="Bush Westfield Collection Bookcases, Dark Cherry Finish"/>
    <n v="69.576000000000008"/>
    <n v="4"/>
    <n v="0.7"/>
    <n v="-143.79040000000001"/>
  </r>
  <r>
    <n v="4787"/>
    <s v="CA-2012-104346"/>
    <x v="1"/>
    <x v="555"/>
    <d v="2012-12-16T00:00:00"/>
    <s v="Standard Class"/>
    <x v="5"/>
    <s v="Irene Maddox"/>
    <x v="0"/>
    <s v="United States"/>
    <x v="77"/>
    <x v="22"/>
    <n v="80906"/>
    <x v="1"/>
    <s v="OFF-AR-10001545"/>
    <x v="1"/>
    <x v="6"/>
    <s v="Newell 326"/>
    <n v="4.2240000000000002"/>
    <n v="3"/>
    <n v="0.2"/>
    <n v="0.47519999999999984"/>
  </r>
  <r>
    <n v="4788"/>
    <s v="CA-2012-104346"/>
    <x v="1"/>
    <x v="555"/>
    <d v="2012-12-16T00:00:00"/>
    <s v="Standard Class"/>
    <x v="5"/>
    <s v="Irene Maddox"/>
    <x v="0"/>
    <s v="United States"/>
    <x v="77"/>
    <x v="22"/>
    <n v="80906"/>
    <x v="1"/>
    <s v="TEC-AC-10004396"/>
    <x v="2"/>
    <x v="11"/>
    <s v="Logitech Keyboard K120"/>
    <n v="58.08"/>
    <n v="4"/>
    <n v="0.2"/>
    <n v="-6.5339999999999954"/>
  </r>
  <r>
    <n v="4789"/>
    <s v="CA-2012-104346"/>
    <x v="1"/>
    <x v="555"/>
    <d v="2012-12-16T00:00:00"/>
    <s v="Standard Class"/>
    <x v="5"/>
    <s v="Irene Maddox"/>
    <x v="0"/>
    <s v="United States"/>
    <x v="77"/>
    <x v="22"/>
    <n v="80906"/>
    <x v="1"/>
    <s v="FUR-FU-10002456"/>
    <x v="0"/>
    <x v="5"/>
    <s v="Master Caster Door Stop, Large Neon Orange"/>
    <n v="52.416000000000004"/>
    <n v="9"/>
    <n v="0.2"/>
    <n v="15.069600000000007"/>
  </r>
  <r>
    <n v="4790"/>
    <s v="CA-2012-104346"/>
    <x v="1"/>
    <x v="555"/>
    <d v="2012-12-16T00:00:00"/>
    <s v="Standard Class"/>
    <x v="5"/>
    <s v="Irene Maddox"/>
    <x v="0"/>
    <s v="United States"/>
    <x v="77"/>
    <x v="22"/>
    <n v="80906"/>
    <x v="1"/>
    <s v="FUR-FU-10001473"/>
    <x v="0"/>
    <x v="5"/>
    <s v="DAX Wood Document Frame"/>
    <n v="54.920000000000009"/>
    <n v="5"/>
    <n v="0.2"/>
    <n v="10.983999999999996"/>
  </r>
  <r>
    <n v="4791"/>
    <s v="CA-2012-104346"/>
    <x v="1"/>
    <x v="555"/>
    <d v="2012-12-16T00:00:00"/>
    <s v="Standard Class"/>
    <x v="5"/>
    <s v="Irene Maddox"/>
    <x v="0"/>
    <s v="United States"/>
    <x v="77"/>
    <x v="22"/>
    <n v="80906"/>
    <x v="1"/>
    <s v="FUR-TA-10000849"/>
    <x v="0"/>
    <x v="3"/>
    <s v="Bevis Rectangular Conference Tables"/>
    <n v="364.95"/>
    <n v="5"/>
    <n v="0.5"/>
    <n v="-248.16599999999994"/>
  </r>
  <r>
    <n v="4792"/>
    <s v="CA-2012-104346"/>
    <x v="1"/>
    <x v="555"/>
    <d v="2012-12-16T00:00:00"/>
    <s v="Standard Class"/>
    <x v="5"/>
    <s v="Irene Maddox"/>
    <x v="0"/>
    <s v="United States"/>
    <x v="77"/>
    <x v="22"/>
    <n v="80906"/>
    <x v="1"/>
    <s v="OFF-PA-10001166"/>
    <x v="1"/>
    <x v="10"/>
    <s v="Xerox 1932"/>
    <n v="85.055999999999997"/>
    <n v="3"/>
    <n v="0.2"/>
    <n v="28.706399999999991"/>
  </r>
  <r>
    <n v="4793"/>
    <s v="CA-2012-104346"/>
    <x v="1"/>
    <x v="555"/>
    <d v="2012-12-16T00:00:00"/>
    <s v="Standard Class"/>
    <x v="5"/>
    <s v="Irene Maddox"/>
    <x v="0"/>
    <s v="United States"/>
    <x v="77"/>
    <x v="22"/>
    <n v="80906"/>
    <x v="1"/>
    <s v="OFF-PA-10003256"/>
    <x v="1"/>
    <x v="10"/>
    <s v="Avery Personal Creations Heavyweight Cards"/>
    <n v="27.695999999999998"/>
    <n v="3"/>
    <n v="0.2"/>
    <n v="9.6935999999999964"/>
  </r>
  <r>
    <n v="4794"/>
    <s v="US-2012-141684"/>
    <x v="1"/>
    <x v="685"/>
    <d v="2012-07-04T00:00:00"/>
    <s v="Standard Class"/>
    <x v="514"/>
    <s v="Michelle Moray"/>
    <x v="0"/>
    <s v="United States"/>
    <x v="20"/>
    <x v="15"/>
    <n v="10011"/>
    <x v="3"/>
    <s v="OFF-PA-10002870"/>
    <x v="1"/>
    <x v="10"/>
    <s v="Ampad Phone Message Book, Recycled, 400 Message Capacity, 5 ¾” x 11”"/>
    <n v="24.96"/>
    <n v="4"/>
    <n v="0"/>
    <n v="11.231999999999999"/>
  </r>
  <r>
    <n v="4795"/>
    <s v="CA-2012-144722"/>
    <x v="1"/>
    <x v="199"/>
    <d v="2012-03-23T00:00:00"/>
    <s v="Standard Class"/>
    <x v="751"/>
    <s v="Monica Federle"/>
    <x v="1"/>
    <s v="United States"/>
    <x v="1"/>
    <x v="1"/>
    <n v="90036"/>
    <x v="1"/>
    <s v="FUR-FU-10001215"/>
    <x v="0"/>
    <x v="5"/>
    <s v="Howard Miller 11-1/2&quot; Diameter Brentwood Wall Clock"/>
    <n v="43.13"/>
    <n v="1"/>
    <n v="0"/>
    <n v="18.114600000000003"/>
  </r>
  <r>
    <n v="4796"/>
    <s v="CA-2012-120516"/>
    <x v="1"/>
    <x v="863"/>
    <d v="2012-08-17T00:00:00"/>
    <s v="Standard Class"/>
    <x v="242"/>
    <s v="Clytie Kelty"/>
    <x v="0"/>
    <s v="United States"/>
    <x v="419"/>
    <x v="32"/>
    <n v="30062"/>
    <x v="0"/>
    <s v="OFF-BI-10004187"/>
    <x v="1"/>
    <x v="8"/>
    <s v="Staples"/>
    <n v="5.64"/>
    <n v="3"/>
    <n v="0"/>
    <n v="2.7071999999999994"/>
  </r>
  <r>
    <n v="4797"/>
    <s v="US-2013-148901"/>
    <x v="0"/>
    <x v="675"/>
    <d v="2013-05-20T00:00:00"/>
    <s v="Standard Class"/>
    <x v="149"/>
    <s v="Michael Kennedy"/>
    <x v="1"/>
    <s v="United States"/>
    <x v="108"/>
    <x v="2"/>
    <n v="32216"/>
    <x v="0"/>
    <s v="OFF-BI-10001718"/>
    <x v="1"/>
    <x v="8"/>
    <s v="GBC DocuBind P50 Personal Binding Machine"/>
    <n v="57.582000000000008"/>
    <n v="3"/>
    <n v="0.7"/>
    <n v="-44.146199999999979"/>
  </r>
  <r>
    <n v="4798"/>
    <s v="US-2013-148901"/>
    <x v="0"/>
    <x v="675"/>
    <d v="2013-05-20T00:00:00"/>
    <s v="Standard Class"/>
    <x v="149"/>
    <s v="Michael Kennedy"/>
    <x v="1"/>
    <s v="United States"/>
    <x v="108"/>
    <x v="2"/>
    <n v="32216"/>
    <x v="0"/>
    <s v="OFF-PA-10004983"/>
    <x v="1"/>
    <x v="10"/>
    <s v="Xerox 23"/>
    <n v="31.104000000000006"/>
    <n v="6"/>
    <n v="0.2"/>
    <n v="10.8864"/>
  </r>
  <r>
    <n v="4799"/>
    <s v="US-2013-148901"/>
    <x v="0"/>
    <x v="675"/>
    <d v="2013-05-20T00:00:00"/>
    <s v="Standard Class"/>
    <x v="149"/>
    <s v="Michael Kennedy"/>
    <x v="1"/>
    <s v="United States"/>
    <x v="108"/>
    <x v="2"/>
    <n v="32216"/>
    <x v="0"/>
    <s v="FUR-FU-10002396"/>
    <x v="0"/>
    <x v="5"/>
    <s v="DAX Copper Panel Document Frame, 5 x 7 Size"/>
    <n v="30.192"/>
    <n v="3"/>
    <n v="0.2"/>
    <n v="8.3028000000000031"/>
  </r>
  <r>
    <n v="4800"/>
    <s v="US-2013-148901"/>
    <x v="0"/>
    <x v="675"/>
    <d v="2013-05-20T00:00:00"/>
    <s v="Standard Class"/>
    <x v="149"/>
    <s v="Michael Kennedy"/>
    <x v="1"/>
    <s v="United States"/>
    <x v="108"/>
    <x v="2"/>
    <n v="32216"/>
    <x v="0"/>
    <s v="TEC-PH-10003988"/>
    <x v="2"/>
    <x v="7"/>
    <s v="LF Elite 3D Dazzle Designer Hard Case Cover, Lf Stylus Pen and Wiper For Apple Iphone 5c Mini Lite"/>
    <n v="43.6"/>
    <n v="5"/>
    <n v="0.2"/>
    <n v="4.3600000000000012"/>
  </r>
  <r>
    <n v="4801"/>
    <s v="US-2013-148901"/>
    <x v="0"/>
    <x v="675"/>
    <d v="2013-05-20T00:00:00"/>
    <s v="Standard Class"/>
    <x v="149"/>
    <s v="Michael Kennedy"/>
    <x v="1"/>
    <s v="United States"/>
    <x v="108"/>
    <x v="2"/>
    <n v="32216"/>
    <x v="0"/>
    <s v="OFF-AR-10002467"/>
    <x v="1"/>
    <x v="6"/>
    <s v="Dixon Ticonderoga Pencils"/>
    <n v="4.7679999999999998"/>
    <n v="2"/>
    <n v="0.2"/>
    <n v="0.41720000000000046"/>
  </r>
  <r>
    <n v="4802"/>
    <s v="US-2013-148901"/>
    <x v="0"/>
    <x v="675"/>
    <d v="2013-05-20T00:00:00"/>
    <s v="Standard Class"/>
    <x v="149"/>
    <s v="Michael Kennedy"/>
    <x v="1"/>
    <s v="United States"/>
    <x v="108"/>
    <x v="2"/>
    <n v="32216"/>
    <x v="0"/>
    <s v="OFF-BI-10004002"/>
    <x v="1"/>
    <x v="8"/>
    <s v="Wilson Jones International Size A4 Ring Binders"/>
    <n v="10.380000000000003"/>
    <n v="2"/>
    <n v="0.7"/>
    <n v="-7.6119999999999983"/>
  </r>
  <r>
    <n v="4803"/>
    <s v="US-2013-148901"/>
    <x v="0"/>
    <x v="675"/>
    <d v="2013-05-20T00:00:00"/>
    <s v="Standard Class"/>
    <x v="149"/>
    <s v="Michael Kennedy"/>
    <x v="1"/>
    <s v="United States"/>
    <x v="108"/>
    <x v="2"/>
    <n v="32216"/>
    <x v="0"/>
    <s v="OFF-BI-10002309"/>
    <x v="1"/>
    <x v="8"/>
    <s v="Avery Heavy-Duty EZD  Binder With Locking Rings"/>
    <n v="13.392000000000003"/>
    <n v="8"/>
    <n v="0.7"/>
    <n v="-9.8207999999999984"/>
  </r>
  <r>
    <n v="4804"/>
    <s v="CA-2014-136364"/>
    <x v="3"/>
    <x v="1002"/>
    <d v="2014-07-18T00:00:00"/>
    <s v="Second Class"/>
    <x v="708"/>
    <s v="Mark Hamilton"/>
    <x v="0"/>
    <s v="United States"/>
    <x v="10"/>
    <x v="9"/>
    <n v="19140"/>
    <x v="3"/>
    <s v="TEC-PH-10003885"/>
    <x v="2"/>
    <x v="7"/>
    <s v="Cisco SPA508G"/>
    <n v="39.593999999999994"/>
    <n v="1"/>
    <n v="0.4"/>
    <n v="-7.2589000000000041"/>
  </r>
  <r>
    <n v="4805"/>
    <s v="CA-2014-136364"/>
    <x v="3"/>
    <x v="1002"/>
    <d v="2014-07-18T00:00:00"/>
    <s v="Second Class"/>
    <x v="708"/>
    <s v="Mark Hamilton"/>
    <x v="0"/>
    <s v="United States"/>
    <x v="10"/>
    <x v="9"/>
    <n v="19140"/>
    <x v="3"/>
    <s v="FUR-FU-10002501"/>
    <x v="0"/>
    <x v="5"/>
    <s v="Nu-Dell Executive Frame"/>
    <n v="91.00800000000001"/>
    <n v="9"/>
    <n v="0.2"/>
    <n v="19.339199999999998"/>
  </r>
  <r>
    <n v="4806"/>
    <s v="CA-2012-137708"/>
    <x v="1"/>
    <x v="6"/>
    <d v="2012-11-25T00:00:00"/>
    <s v="Second Class"/>
    <x v="159"/>
    <s v="Nathan Gelder"/>
    <x v="0"/>
    <s v="United States"/>
    <x v="1"/>
    <x v="1"/>
    <n v="90008"/>
    <x v="1"/>
    <s v="OFF-PA-10000176"/>
    <x v="1"/>
    <x v="10"/>
    <s v="Xerox 1887"/>
    <n v="37.94"/>
    <n v="2"/>
    <n v="0"/>
    <n v="18.211199999999998"/>
  </r>
  <r>
    <n v="4807"/>
    <s v="CA-2012-137708"/>
    <x v="1"/>
    <x v="6"/>
    <d v="2012-11-25T00:00:00"/>
    <s v="Second Class"/>
    <x v="159"/>
    <s v="Nathan Gelder"/>
    <x v="0"/>
    <s v="United States"/>
    <x v="1"/>
    <x v="1"/>
    <n v="90008"/>
    <x v="1"/>
    <s v="OFF-PA-10000327"/>
    <x v="1"/>
    <x v="10"/>
    <s v="Xerox 1971"/>
    <n v="42.800000000000004"/>
    <n v="10"/>
    <n v="0"/>
    <n v="19.259999999999998"/>
  </r>
  <r>
    <n v="4808"/>
    <s v="CA-2012-137708"/>
    <x v="1"/>
    <x v="6"/>
    <d v="2012-11-25T00:00:00"/>
    <s v="Second Class"/>
    <x v="159"/>
    <s v="Nathan Gelder"/>
    <x v="0"/>
    <s v="United States"/>
    <x v="1"/>
    <x v="1"/>
    <n v="90008"/>
    <x v="1"/>
    <s v="OFF-ST-10004634"/>
    <x v="1"/>
    <x v="4"/>
    <s v="Personal Folder Holder, Ebony"/>
    <n v="33.630000000000003"/>
    <n v="3"/>
    <n v="0"/>
    <n v="10.088999999999999"/>
  </r>
  <r>
    <n v="4809"/>
    <s v="CA-2011-149055"/>
    <x v="2"/>
    <x v="533"/>
    <d v="2011-11-28T00:00:00"/>
    <s v="Standard Class"/>
    <x v="536"/>
    <s v="Phillip Breyer"/>
    <x v="1"/>
    <s v="United States"/>
    <x v="10"/>
    <x v="9"/>
    <n v="19134"/>
    <x v="3"/>
    <s v="OFF-EN-10003040"/>
    <x v="1"/>
    <x v="12"/>
    <s v="Quality Park Security Envelopes"/>
    <n v="62.808000000000007"/>
    <n v="3"/>
    <n v="0.2"/>
    <n v="21.197700000000001"/>
  </r>
  <r>
    <n v="4810"/>
    <s v="CA-2012-151589"/>
    <x v="1"/>
    <x v="17"/>
    <d v="2012-12-30T00:00:00"/>
    <s v="First Class"/>
    <x v="681"/>
    <s v="Richard Eichhorn"/>
    <x v="0"/>
    <s v="United States"/>
    <x v="342"/>
    <x v="6"/>
    <n v="54703"/>
    <x v="2"/>
    <s v="OFF-PA-10003228"/>
    <x v="1"/>
    <x v="10"/>
    <s v="Xerox 1917"/>
    <n v="195.64"/>
    <n v="4"/>
    <n v="0"/>
    <n v="91.950799999999987"/>
  </r>
  <r>
    <n v="4811"/>
    <s v="CA-2012-151589"/>
    <x v="1"/>
    <x v="17"/>
    <d v="2012-12-30T00:00:00"/>
    <s v="First Class"/>
    <x v="681"/>
    <s v="Richard Eichhorn"/>
    <x v="0"/>
    <s v="United States"/>
    <x v="342"/>
    <x v="6"/>
    <n v="54703"/>
    <x v="2"/>
    <s v="TEC-PH-10004345"/>
    <x v="2"/>
    <x v="7"/>
    <s v="Cisco SPA 502G IP Phone"/>
    <n v="239.9"/>
    <n v="2"/>
    <n v="0"/>
    <n v="71.97"/>
  </r>
  <r>
    <n v="4812"/>
    <s v="CA-2013-121370"/>
    <x v="0"/>
    <x v="696"/>
    <d v="2013-11-20T00:00:00"/>
    <s v="Second Class"/>
    <x v="686"/>
    <s v="Eugene Barchas"/>
    <x v="0"/>
    <s v="United States"/>
    <x v="10"/>
    <x v="9"/>
    <n v="19134"/>
    <x v="3"/>
    <s v="FUR-CH-10000785"/>
    <x v="0"/>
    <x v="1"/>
    <s v="Global Ergonomic Managers Chair"/>
    <n v="380.05799999999994"/>
    <n v="3"/>
    <n v="0.3"/>
    <n v="-21.717600000000004"/>
  </r>
  <r>
    <n v="4813"/>
    <s v="CA-2013-121370"/>
    <x v="0"/>
    <x v="696"/>
    <d v="2013-11-20T00:00:00"/>
    <s v="Second Class"/>
    <x v="686"/>
    <s v="Eugene Barchas"/>
    <x v="0"/>
    <s v="United States"/>
    <x v="10"/>
    <x v="9"/>
    <n v="19134"/>
    <x v="3"/>
    <s v="TEC-CO-10004115"/>
    <x v="2"/>
    <x v="16"/>
    <s v="Sharp AL-1530CS Digital Copier"/>
    <n v="1199.9759999999999"/>
    <n v="4"/>
    <n v="0.4"/>
    <n v="179.99639999999999"/>
  </r>
  <r>
    <n v="4814"/>
    <s v="CA-2013-121370"/>
    <x v="0"/>
    <x v="696"/>
    <d v="2013-11-20T00:00:00"/>
    <s v="Second Class"/>
    <x v="686"/>
    <s v="Eugene Barchas"/>
    <x v="0"/>
    <s v="United States"/>
    <x v="10"/>
    <x v="9"/>
    <n v="19134"/>
    <x v="3"/>
    <s v="FUR-FU-10002813"/>
    <x v="0"/>
    <x v="5"/>
    <s v="DAX Contemporary Wood Frame with Silver Metal Mat, Desktop, 11 x 14 Size"/>
    <n v="48.576000000000001"/>
    <n v="3"/>
    <n v="0.2"/>
    <n v="9.7151999999999941"/>
  </r>
  <r>
    <n v="4815"/>
    <s v="CA-2013-111696"/>
    <x v="0"/>
    <x v="541"/>
    <d v="2013-05-11T00:00:00"/>
    <s v="First Class"/>
    <x v="577"/>
    <s v="Trudy Brown"/>
    <x v="0"/>
    <s v="United States"/>
    <x v="1"/>
    <x v="1"/>
    <n v="90004"/>
    <x v="1"/>
    <s v="OFF-PA-10002751"/>
    <x v="1"/>
    <x v="10"/>
    <s v="Xerox 1920"/>
    <n v="17.940000000000001"/>
    <n v="3"/>
    <n v="0"/>
    <n v="8.0730000000000004"/>
  </r>
  <r>
    <n v="4816"/>
    <s v="CA-2011-139598"/>
    <x v="2"/>
    <x v="58"/>
    <d v="2011-12-31T00:00:00"/>
    <s v="Standard Class"/>
    <x v="726"/>
    <s v="Maureen Gnade"/>
    <x v="0"/>
    <s v="United States"/>
    <x v="10"/>
    <x v="9"/>
    <n v="19134"/>
    <x v="3"/>
    <s v="OFF-PA-10004569"/>
    <x v="1"/>
    <x v="10"/>
    <s v="Wirebound Message Books, Two 4 1/4&quot; x 5&quot; Forms per Page"/>
    <n v="18.264000000000003"/>
    <n v="3"/>
    <n v="0.2"/>
    <n v="6.1640999999999995"/>
  </r>
  <r>
    <n v="4817"/>
    <s v="CA-2011-139598"/>
    <x v="2"/>
    <x v="58"/>
    <d v="2011-12-31T00:00:00"/>
    <s v="Standard Class"/>
    <x v="726"/>
    <s v="Maureen Gnade"/>
    <x v="0"/>
    <s v="United States"/>
    <x v="10"/>
    <x v="9"/>
    <n v="19134"/>
    <x v="3"/>
    <s v="OFF-AP-10002998"/>
    <x v="1"/>
    <x v="9"/>
    <s v="Holmes 99% HEPA Air Purifier"/>
    <n v="34.655999999999999"/>
    <n v="2"/>
    <n v="0.2"/>
    <n v="5.6315999999999971"/>
  </r>
  <r>
    <n v="4818"/>
    <s v="CA-2011-139598"/>
    <x v="2"/>
    <x v="58"/>
    <d v="2011-12-31T00:00:00"/>
    <s v="Standard Class"/>
    <x v="726"/>
    <s v="Maureen Gnade"/>
    <x v="0"/>
    <s v="United States"/>
    <x v="10"/>
    <x v="9"/>
    <n v="19134"/>
    <x v="3"/>
    <s v="OFF-AP-10003287"/>
    <x v="1"/>
    <x v="9"/>
    <s v="Tripp Lite TLP810NET Broadband Surge for Modem/Fax"/>
    <n v="81.552000000000007"/>
    <n v="2"/>
    <n v="0.2"/>
    <n v="8.1551999999999971"/>
  </r>
  <r>
    <n v="4819"/>
    <s v="CA-2011-139598"/>
    <x v="2"/>
    <x v="58"/>
    <d v="2011-12-31T00:00:00"/>
    <s v="Standard Class"/>
    <x v="726"/>
    <s v="Maureen Gnade"/>
    <x v="0"/>
    <s v="United States"/>
    <x v="10"/>
    <x v="9"/>
    <n v="19134"/>
    <x v="3"/>
    <s v="OFF-ST-10001370"/>
    <x v="1"/>
    <x v="4"/>
    <s v="Sensible Storage WireTech Storage Systems"/>
    <n v="227.13600000000002"/>
    <n v="4"/>
    <n v="0.2"/>
    <n v="-42.588000000000036"/>
  </r>
  <r>
    <n v="4820"/>
    <s v="CA-2014-117436"/>
    <x v="3"/>
    <x v="110"/>
    <d v="2014-06-15T00:00:00"/>
    <s v="Standard Class"/>
    <x v="752"/>
    <s v="Liz Willingham"/>
    <x v="0"/>
    <s v="United States"/>
    <x v="165"/>
    <x v="29"/>
    <n v="6360"/>
    <x v="3"/>
    <s v="OFF-BI-10004040"/>
    <x v="1"/>
    <x v="8"/>
    <s v="Wilson Jones Impact Binders"/>
    <n v="10.36"/>
    <n v="2"/>
    <n v="0"/>
    <n v="5.0763999999999996"/>
  </r>
  <r>
    <n v="4821"/>
    <s v="CA-2012-140025"/>
    <x v="1"/>
    <x v="1003"/>
    <d v="2012-04-11T00:00:00"/>
    <s v="Standard Class"/>
    <x v="724"/>
    <s v="Peter Fuller"/>
    <x v="0"/>
    <s v="United States"/>
    <x v="52"/>
    <x v="5"/>
    <n v="78207"/>
    <x v="2"/>
    <s v="OFF-AP-10002651"/>
    <x v="1"/>
    <x v="9"/>
    <s v="Hoover Upright Vacuum With Dirt Cup"/>
    <n v="463.24799999999988"/>
    <n v="8"/>
    <n v="0.8"/>
    <n v="-1181.2824000000003"/>
  </r>
  <r>
    <n v="4822"/>
    <s v="CA-2012-140025"/>
    <x v="1"/>
    <x v="1003"/>
    <d v="2012-04-11T00:00:00"/>
    <s v="Standard Class"/>
    <x v="724"/>
    <s v="Peter Fuller"/>
    <x v="0"/>
    <s v="United States"/>
    <x v="52"/>
    <x v="5"/>
    <n v="78207"/>
    <x v="2"/>
    <s v="TEC-AC-10002402"/>
    <x v="2"/>
    <x v="11"/>
    <s v="Razer Kraken PRO Over Ear PC and Music Headset"/>
    <n v="383.952"/>
    <n v="6"/>
    <n v="0.2"/>
    <n v="47.993999999999971"/>
  </r>
  <r>
    <n v="4823"/>
    <s v="CA-2013-134222"/>
    <x v="0"/>
    <x v="212"/>
    <d v="2013-07-12T00:00:00"/>
    <s v="Same Day"/>
    <x v="125"/>
    <s v="Nick Zandusky"/>
    <x v="2"/>
    <s v="United States"/>
    <x v="420"/>
    <x v="16"/>
    <n v="85364"/>
    <x v="1"/>
    <s v="OFF-BI-10001658"/>
    <x v="1"/>
    <x v="8"/>
    <s v="GBC Standard Therm-A-Bind Covers"/>
    <n v="44.856000000000009"/>
    <n v="6"/>
    <n v="0.7"/>
    <n v="-35.884799999999984"/>
  </r>
  <r>
    <n v="4824"/>
    <s v="CA-2013-140018"/>
    <x v="0"/>
    <x v="831"/>
    <d v="2013-11-27T00:00:00"/>
    <s v="Standard Class"/>
    <x v="237"/>
    <s v="Chloris Kastensmidt"/>
    <x v="0"/>
    <s v="United States"/>
    <x v="38"/>
    <x v="24"/>
    <n v="43229"/>
    <x v="3"/>
    <s v="TEC-MA-10000752"/>
    <x v="2"/>
    <x v="15"/>
    <s v="Texas Instrument TI-15 Fraction Calculator"/>
    <n v="30.345000000000006"/>
    <n v="7"/>
    <n v="0.7"/>
    <n v="-24.275999999999996"/>
  </r>
  <r>
    <n v="4825"/>
    <s v="CA-2013-140018"/>
    <x v="0"/>
    <x v="831"/>
    <d v="2013-11-27T00:00:00"/>
    <s v="Standard Class"/>
    <x v="237"/>
    <s v="Chloris Kastensmidt"/>
    <x v="0"/>
    <s v="United States"/>
    <x v="38"/>
    <x v="24"/>
    <n v="43229"/>
    <x v="3"/>
    <s v="FUR-CH-10003817"/>
    <x v="0"/>
    <x v="1"/>
    <s v="Global Value Steno Chair, Gray"/>
    <n v="127.554"/>
    <n v="3"/>
    <n v="0.3"/>
    <n v="-9.1109999999999971"/>
  </r>
  <r>
    <n v="4826"/>
    <s v="CA-2013-140018"/>
    <x v="0"/>
    <x v="831"/>
    <d v="2013-11-27T00:00:00"/>
    <s v="Standard Class"/>
    <x v="237"/>
    <s v="Chloris Kastensmidt"/>
    <x v="0"/>
    <s v="United States"/>
    <x v="38"/>
    <x v="24"/>
    <n v="43229"/>
    <x v="3"/>
    <s v="FUR-FU-10001876"/>
    <x v="0"/>
    <x v="5"/>
    <s v="Computer Room Manger, 14&quot;"/>
    <n v="77.951999999999998"/>
    <n v="3"/>
    <n v="0.2"/>
    <n v="15.590399999999995"/>
  </r>
  <r>
    <n v="4827"/>
    <s v="US-2014-136707"/>
    <x v="3"/>
    <x v="105"/>
    <d v="2014-11-16T00:00:00"/>
    <s v="First Class"/>
    <x v="531"/>
    <s v="Jim Epp"/>
    <x v="1"/>
    <s v="United States"/>
    <x v="1"/>
    <x v="1"/>
    <n v="90036"/>
    <x v="1"/>
    <s v="OFF-BI-10003460"/>
    <x v="1"/>
    <x v="8"/>
    <s v="Acco 3-Hole Punch"/>
    <n v="14.016"/>
    <n v="4"/>
    <n v="0.2"/>
    <n v="4.9055999999999997"/>
  </r>
  <r>
    <n v="4828"/>
    <s v="CA-2011-152562"/>
    <x v="2"/>
    <x v="301"/>
    <d v="2011-11-08T00:00:00"/>
    <s v="Standard Class"/>
    <x v="705"/>
    <s v="Jack O'Briant"/>
    <x v="1"/>
    <s v="United States"/>
    <x v="102"/>
    <x v="0"/>
    <n v="40475"/>
    <x v="0"/>
    <s v="OFF-ST-10000464"/>
    <x v="1"/>
    <x v="4"/>
    <s v="Multi-Use Personal File Cart and Caster Set, Three Stacking Bins"/>
    <n v="69.52"/>
    <n v="2"/>
    <n v="0"/>
    <n v="19.465600000000002"/>
  </r>
  <r>
    <n v="4829"/>
    <s v="CA-2011-152562"/>
    <x v="2"/>
    <x v="301"/>
    <d v="2011-11-08T00:00:00"/>
    <s v="Standard Class"/>
    <x v="705"/>
    <s v="Jack O'Briant"/>
    <x v="1"/>
    <s v="United States"/>
    <x v="102"/>
    <x v="0"/>
    <n v="40475"/>
    <x v="0"/>
    <s v="OFF-AR-10001919"/>
    <x v="1"/>
    <x v="6"/>
    <s v="OIC #2 Pencils, Medium Soft"/>
    <n v="5.64"/>
    <n v="3"/>
    <n v="0"/>
    <n v="1.6355999999999997"/>
  </r>
  <r>
    <n v="4830"/>
    <s v="CA-2013-152408"/>
    <x v="0"/>
    <x v="666"/>
    <d v="2013-05-22T00:00:00"/>
    <s v="Standard Class"/>
    <x v="627"/>
    <s v="Thomas Thornton"/>
    <x v="0"/>
    <s v="United States"/>
    <x v="20"/>
    <x v="15"/>
    <n v="10035"/>
    <x v="3"/>
    <s v="OFF-BI-10002393"/>
    <x v="1"/>
    <x v="8"/>
    <s v="Binder Posts"/>
    <n v="13.776000000000002"/>
    <n v="3"/>
    <n v="0.2"/>
    <n v="4.4771999999999998"/>
  </r>
  <r>
    <n v="4831"/>
    <s v="CA-2011-120278"/>
    <x v="2"/>
    <x v="845"/>
    <d v="2011-11-12T00:00:00"/>
    <s v="Standard Class"/>
    <x v="333"/>
    <s v="Maribeth Schnelling"/>
    <x v="0"/>
    <s v="United States"/>
    <x v="421"/>
    <x v="6"/>
    <n v="54401"/>
    <x v="2"/>
    <s v="OFF-AP-10001293"/>
    <x v="1"/>
    <x v="9"/>
    <s v="Belkin 8 Outlet Surge Protector"/>
    <n v="245.88"/>
    <n v="6"/>
    <n v="0"/>
    <n v="68.846399999999988"/>
  </r>
  <r>
    <n v="4832"/>
    <s v="CA-2011-120278"/>
    <x v="2"/>
    <x v="845"/>
    <d v="2011-11-12T00:00:00"/>
    <s v="Standard Class"/>
    <x v="333"/>
    <s v="Maribeth Schnelling"/>
    <x v="0"/>
    <s v="United States"/>
    <x v="421"/>
    <x v="6"/>
    <n v="54401"/>
    <x v="2"/>
    <s v="OFF-ST-10004258"/>
    <x v="1"/>
    <x v="4"/>
    <s v="Portable Personal File Box"/>
    <n v="36.630000000000003"/>
    <n v="3"/>
    <n v="0"/>
    <n v="9.8901000000000039"/>
  </r>
  <r>
    <n v="4833"/>
    <s v="CA-2011-120278"/>
    <x v="2"/>
    <x v="845"/>
    <d v="2011-11-12T00:00:00"/>
    <s v="Standard Class"/>
    <x v="333"/>
    <s v="Maribeth Schnelling"/>
    <x v="0"/>
    <s v="United States"/>
    <x v="421"/>
    <x v="6"/>
    <n v="54401"/>
    <x v="2"/>
    <s v="OFF-ST-10002214"/>
    <x v="1"/>
    <x v="4"/>
    <s v="X-Rack File for Hanging Folders"/>
    <n v="22.58"/>
    <n v="2"/>
    <n v="0"/>
    <n v="5.8707999999999991"/>
  </r>
  <r>
    <n v="4834"/>
    <s v="CA-2011-120278"/>
    <x v="2"/>
    <x v="845"/>
    <d v="2011-11-12T00:00:00"/>
    <s v="Standard Class"/>
    <x v="333"/>
    <s v="Maribeth Schnelling"/>
    <x v="0"/>
    <s v="United States"/>
    <x v="421"/>
    <x v="6"/>
    <n v="54401"/>
    <x v="2"/>
    <s v="OFF-BI-10004970"/>
    <x v="1"/>
    <x v="8"/>
    <s v="ACCOHIDE 3-Ring Binder, Blue, 1&quot;"/>
    <n v="12.39"/>
    <n v="3"/>
    <n v="0"/>
    <n v="5.8232999999999997"/>
  </r>
  <r>
    <n v="4835"/>
    <s v="CA-2014-167661"/>
    <x v="3"/>
    <x v="361"/>
    <d v="2014-10-11T00:00:00"/>
    <s v="Standard Class"/>
    <x v="486"/>
    <s v="Mike Pelletier"/>
    <x v="2"/>
    <s v="United States"/>
    <x v="8"/>
    <x v="1"/>
    <n v="94110"/>
    <x v="1"/>
    <s v="OFF-BI-10002571"/>
    <x v="1"/>
    <x v="8"/>
    <s v="Avery Framed View Binder, EZD Ring (Locking), Navy, 1 1/2&quot;"/>
    <n v="39.92"/>
    <n v="5"/>
    <n v="0.2"/>
    <n v="13.472999999999999"/>
  </r>
  <r>
    <n v="4836"/>
    <s v="CA-2014-167661"/>
    <x v="3"/>
    <x v="361"/>
    <d v="2014-10-11T00:00:00"/>
    <s v="Standard Class"/>
    <x v="486"/>
    <s v="Mike Pelletier"/>
    <x v="2"/>
    <s v="United States"/>
    <x v="8"/>
    <x v="1"/>
    <n v="94110"/>
    <x v="1"/>
    <s v="OFF-PA-10002581"/>
    <x v="1"/>
    <x v="10"/>
    <s v="Xerox 1951"/>
    <n v="61.96"/>
    <n v="2"/>
    <n v="0"/>
    <n v="27.881999999999998"/>
  </r>
  <r>
    <n v="4837"/>
    <s v="CA-2014-167661"/>
    <x v="3"/>
    <x v="361"/>
    <d v="2014-10-11T00:00:00"/>
    <s v="Standard Class"/>
    <x v="486"/>
    <s v="Mike Pelletier"/>
    <x v="2"/>
    <s v="United States"/>
    <x v="8"/>
    <x v="1"/>
    <n v="94110"/>
    <x v="1"/>
    <s v="OFF-BI-10001097"/>
    <x v="1"/>
    <x v="8"/>
    <s v="Avery Hole Reinforcements"/>
    <n v="19.936000000000003"/>
    <n v="4"/>
    <n v="0.2"/>
    <n v="7.2267999999999999"/>
  </r>
  <r>
    <n v="4838"/>
    <s v="CA-2014-106831"/>
    <x v="3"/>
    <x v="702"/>
    <d v="2014-06-04T00:00:00"/>
    <s v="First Class"/>
    <x v="651"/>
    <s v="Fred Harton"/>
    <x v="0"/>
    <s v="United States"/>
    <x v="65"/>
    <x v="24"/>
    <n v="43017"/>
    <x v="3"/>
    <s v="OFF-BI-10003429"/>
    <x v="1"/>
    <x v="8"/>
    <s v="Cardinal HOLDit! Binder Insert Strips,Extra Strips"/>
    <n v="3.7980000000000005"/>
    <n v="2"/>
    <n v="0.7"/>
    <n v="-2.6585999999999999"/>
  </r>
  <r>
    <n v="4839"/>
    <s v="CA-2014-106831"/>
    <x v="3"/>
    <x v="702"/>
    <d v="2014-06-04T00:00:00"/>
    <s v="First Class"/>
    <x v="651"/>
    <s v="Fred Harton"/>
    <x v="0"/>
    <s v="United States"/>
    <x v="65"/>
    <x v="24"/>
    <n v="43017"/>
    <x v="3"/>
    <s v="OFF-PA-10000682"/>
    <x v="1"/>
    <x v="10"/>
    <s v="Xerox 1924"/>
    <n v="27.744000000000003"/>
    <n v="6"/>
    <n v="0.2"/>
    <n v="10.057200000000002"/>
  </r>
  <r>
    <n v="4840"/>
    <s v="CA-2014-106831"/>
    <x v="3"/>
    <x v="702"/>
    <d v="2014-06-04T00:00:00"/>
    <s v="First Class"/>
    <x v="651"/>
    <s v="Fred Harton"/>
    <x v="0"/>
    <s v="United States"/>
    <x v="65"/>
    <x v="24"/>
    <n v="43017"/>
    <x v="3"/>
    <s v="TEC-PH-10001700"/>
    <x v="2"/>
    <x v="7"/>
    <s v="Panasonic KX-TG6844B Expandable Digital Cordless Telephone"/>
    <n v="158.37599999999998"/>
    <n v="4"/>
    <n v="0.4"/>
    <n v="-34.314799999999991"/>
  </r>
  <r>
    <n v="4841"/>
    <s v="CA-2014-154123"/>
    <x v="3"/>
    <x v="225"/>
    <d v="2014-11-26T00:00:00"/>
    <s v="Standard Class"/>
    <x v="337"/>
    <s v="Sample Company A"/>
    <x v="2"/>
    <s v="United States"/>
    <x v="0"/>
    <x v="0"/>
    <n v="42420"/>
    <x v="0"/>
    <s v="FUR-FU-10000629"/>
    <x v="0"/>
    <x v="5"/>
    <s v="9-3/4 Diameter Round Wall Clock"/>
    <n v="27.58"/>
    <n v="2"/>
    <n v="0"/>
    <n v="11.583600000000001"/>
  </r>
  <r>
    <n v="4842"/>
    <s v="CA-2013-136049"/>
    <x v="0"/>
    <x v="443"/>
    <d v="2013-12-29T00:00:00"/>
    <s v="Standard Class"/>
    <x v="392"/>
    <s v="Neoma Murray"/>
    <x v="0"/>
    <s v="United States"/>
    <x v="256"/>
    <x v="24"/>
    <n v="43402"/>
    <x v="3"/>
    <s v="OFF-BI-10001267"/>
    <x v="1"/>
    <x v="8"/>
    <s v="Universal Recycled Hanging Pressboard Report Binders, Letter Size"/>
    <n v="5.5530000000000008"/>
    <n v="3"/>
    <n v="0.7"/>
    <n v="-4.0722000000000023"/>
  </r>
  <r>
    <n v="4843"/>
    <s v="CA-2014-118402"/>
    <x v="3"/>
    <x v="365"/>
    <d v="2014-10-05T00:00:00"/>
    <s v="Standard Class"/>
    <x v="123"/>
    <s v="Jas O'Carroll"/>
    <x v="0"/>
    <s v="United States"/>
    <x v="26"/>
    <x v="18"/>
    <n v="38109"/>
    <x v="0"/>
    <s v="OFF-ST-10001418"/>
    <x v="1"/>
    <x v="4"/>
    <s v="Carina Media Storage Towers in Natural &amp; Black"/>
    <n v="243.92"/>
    <n v="5"/>
    <n v="0.2"/>
    <n v="-54.881999999999998"/>
  </r>
  <r>
    <n v="4844"/>
    <s v="US-2013-139388"/>
    <x v="0"/>
    <x v="77"/>
    <d v="2013-11-10T00:00:00"/>
    <s v="First Class"/>
    <x v="693"/>
    <s v="Cindy Chapman"/>
    <x v="0"/>
    <s v="United States"/>
    <x v="80"/>
    <x v="30"/>
    <n v="8701"/>
    <x v="3"/>
    <s v="OFF-FA-10004968"/>
    <x v="1"/>
    <x v="13"/>
    <s v="Rubber Band Ball"/>
    <n v="14.96"/>
    <n v="4"/>
    <n v="0"/>
    <n v="0.2992000000000008"/>
  </r>
  <r>
    <n v="4845"/>
    <s v="US-2011-128685"/>
    <x v="2"/>
    <x v="527"/>
    <d v="2011-04-05T00:00:00"/>
    <s v="First Class"/>
    <x v="89"/>
    <s v="Mary Zewe"/>
    <x v="1"/>
    <s v="United States"/>
    <x v="1"/>
    <x v="1"/>
    <n v="90008"/>
    <x v="1"/>
    <s v="OFF-BI-10004140"/>
    <x v="1"/>
    <x v="8"/>
    <s v="Avery Non-Stick Binders"/>
    <n v="7.1840000000000011"/>
    <n v="2"/>
    <n v="0.2"/>
    <n v="2.2449999999999992"/>
  </r>
  <r>
    <n v="4846"/>
    <s v="CA-2012-124044"/>
    <x v="1"/>
    <x v="862"/>
    <d v="2012-07-26T00:00:00"/>
    <s v="Second Class"/>
    <x v="234"/>
    <s v="Melanie Seite"/>
    <x v="0"/>
    <s v="United States"/>
    <x v="30"/>
    <x v="15"/>
    <n v="14609"/>
    <x v="3"/>
    <s v="OFF-BI-10003460"/>
    <x v="1"/>
    <x v="8"/>
    <s v="Acco 3-Hole Punch"/>
    <n v="10.512"/>
    <n v="3"/>
    <n v="0.2"/>
    <n v="3.6791999999999998"/>
  </r>
  <r>
    <n v="4847"/>
    <s v="CA-2011-164469"/>
    <x v="2"/>
    <x v="402"/>
    <d v="2011-06-27T00:00:00"/>
    <s v="Second Class"/>
    <x v="136"/>
    <s v="Grace Kelly"/>
    <x v="1"/>
    <s v="United States"/>
    <x v="127"/>
    <x v="21"/>
    <n v="97301"/>
    <x v="1"/>
    <s v="TEC-PH-10002115"/>
    <x v="2"/>
    <x v="7"/>
    <s v="Plantronics 81402"/>
    <n v="263.96000000000004"/>
    <n v="5"/>
    <n v="0.2"/>
    <n v="19.796999999999997"/>
  </r>
  <r>
    <n v="4848"/>
    <s v="CA-2011-164469"/>
    <x v="2"/>
    <x v="402"/>
    <d v="2011-06-27T00:00:00"/>
    <s v="Second Class"/>
    <x v="136"/>
    <s v="Grace Kelly"/>
    <x v="1"/>
    <s v="United States"/>
    <x v="127"/>
    <x v="21"/>
    <n v="97301"/>
    <x v="1"/>
    <s v="OFF-AR-10003478"/>
    <x v="1"/>
    <x v="6"/>
    <s v="Avery Hi-Liter EverBold Pen Style Fluorescent Highlighters, 4/Pack"/>
    <n v="71.632000000000005"/>
    <n v="11"/>
    <n v="0.2"/>
    <n v="17.908000000000001"/>
  </r>
  <r>
    <n v="4849"/>
    <s v="CA-2011-164469"/>
    <x v="2"/>
    <x v="402"/>
    <d v="2011-06-27T00:00:00"/>
    <s v="Second Class"/>
    <x v="136"/>
    <s v="Grace Kelly"/>
    <x v="1"/>
    <s v="United States"/>
    <x v="127"/>
    <x v="21"/>
    <n v="97301"/>
    <x v="1"/>
    <s v="OFF-AR-10000475"/>
    <x v="1"/>
    <x v="6"/>
    <s v="Hunt BOSTON Vista Battery-Operated Pencil Sharpener, Black"/>
    <n v="9.3280000000000012"/>
    <n v="1"/>
    <n v="0.2"/>
    <n v="0.8162000000000007"/>
  </r>
  <r>
    <n v="4850"/>
    <s v="CA-2011-107818"/>
    <x v="2"/>
    <x v="78"/>
    <d v="2011-09-14T00:00:00"/>
    <s v="Standard Class"/>
    <x v="507"/>
    <s v="Marc Crier"/>
    <x v="0"/>
    <s v="United States"/>
    <x v="422"/>
    <x v="4"/>
    <n v="99301"/>
    <x v="1"/>
    <s v="OFF-AR-10003045"/>
    <x v="1"/>
    <x v="6"/>
    <s v="Prang Colored Pencils"/>
    <n v="5.88"/>
    <n v="2"/>
    <n v="0"/>
    <n v="2.6459999999999999"/>
  </r>
  <r>
    <n v="4851"/>
    <s v="CA-2011-107818"/>
    <x v="2"/>
    <x v="78"/>
    <d v="2011-09-14T00:00:00"/>
    <s v="Standard Class"/>
    <x v="507"/>
    <s v="Marc Crier"/>
    <x v="0"/>
    <s v="United States"/>
    <x v="422"/>
    <x v="4"/>
    <n v="99301"/>
    <x v="1"/>
    <s v="FUR-CH-10000454"/>
    <x v="0"/>
    <x v="1"/>
    <s v="Hon Deluxe Fabric Upholstered Stacking Chairs, Rounded Back"/>
    <n v="975.92"/>
    <n v="5"/>
    <n v="0.2"/>
    <n v="121.98999999999992"/>
  </r>
  <r>
    <n v="4852"/>
    <s v="CA-2011-107818"/>
    <x v="2"/>
    <x v="78"/>
    <d v="2011-09-14T00:00:00"/>
    <s v="Standard Class"/>
    <x v="507"/>
    <s v="Marc Crier"/>
    <x v="0"/>
    <s v="United States"/>
    <x v="422"/>
    <x v="4"/>
    <n v="99301"/>
    <x v="1"/>
    <s v="OFF-AR-10000380"/>
    <x v="1"/>
    <x v="6"/>
    <s v="Hunt PowerHouse Electric Pencil Sharpener, Blue"/>
    <n v="303.83999999999997"/>
    <n v="8"/>
    <n v="0"/>
    <n v="91.151999999999958"/>
  </r>
  <r>
    <n v="4853"/>
    <s v="CA-2011-107818"/>
    <x v="2"/>
    <x v="78"/>
    <d v="2011-09-14T00:00:00"/>
    <s v="Standard Class"/>
    <x v="507"/>
    <s v="Marc Crier"/>
    <x v="0"/>
    <s v="United States"/>
    <x v="422"/>
    <x v="4"/>
    <n v="99301"/>
    <x v="1"/>
    <s v="OFF-ST-10000736"/>
    <x v="1"/>
    <x v="4"/>
    <s v="Carina Double Wide Media Storage Towers in Natural &amp; Black"/>
    <n v="485.88"/>
    <n v="6"/>
    <n v="0"/>
    <n v="19.43519999999998"/>
  </r>
  <r>
    <n v="4854"/>
    <s v="CA-2011-113320"/>
    <x v="2"/>
    <x v="432"/>
    <d v="2011-12-15T00:00:00"/>
    <s v="Second Class"/>
    <x v="109"/>
    <s v="Logan Haushalter"/>
    <x v="0"/>
    <s v="United States"/>
    <x v="182"/>
    <x v="1"/>
    <n v="94601"/>
    <x v="1"/>
    <s v="FUR-FU-10004270"/>
    <x v="0"/>
    <x v="5"/>
    <s v="Eldon Image Series Desk Accessories, Burgundy"/>
    <n v="12.54"/>
    <n v="3"/>
    <n v="0"/>
    <n v="4.5144000000000002"/>
  </r>
  <r>
    <n v="4855"/>
    <s v="CA-2011-113320"/>
    <x v="2"/>
    <x v="432"/>
    <d v="2011-12-15T00:00:00"/>
    <s v="Second Class"/>
    <x v="109"/>
    <s v="Logan Haushalter"/>
    <x v="0"/>
    <s v="United States"/>
    <x v="182"/>
    <x v="1"/>
    <n v="94601"/>
    <x v="1"/>
    <s v="OFF-ST-10000617"/>
    <x v="1"/>
    <x v="4"/>
    <s v="Woodgrain Magazine Files by Perma"/>
    <n v="8.94"/>
    <n v="3"/>
    <n v="0"/>
    <n v="0.62579999999999902"/>
  </r>
  <r>
    <n v="4856"/>
    <s v="CA-2011-113320"/>
    <x v="2"/>
    <x v="432"/>
    <d v="2011-12-15T00:00:00"/>
    <s v="Second Class"/>
    <x v="109"/>
    <s v="Logan Haushalter"/>
    <x v="0"/>
    <s v="United States"/>
    <x v="182"/>
    <x v="1"/>
    <n v="94601"/>
    <x v="1"/>
    <s v="FUR-FU-10001706"/>
    <x v="0"/>
    <x v="5"/>
    <s v="Longer-Life Soft White Bulbs"/>
    <n v="9.24"/>
    <n v="3"/>
    <n v="0"/>
    <n v="4.4352"/>
  </r>
  <r>
    <n v="4857"/>
    <s v="CA-2012-137526"/>
    <x v="1"/>
    <x v="1004"/>
    <d v="2012-01-17T00:00:00"/>
    <s v="Standard Class"/>
    <x v="171"/>
    <s v="Philip Brown"/>
    <x v="0"/>
    <s v="United States"/>
    <x v="1"/>
    <x v="1"/>
    <n v="90004"/>
    <x v="1"/>
    <s v="OFF-BI-10003364"/>
    <x v="1"/>
    <x v="8"/>
    <s v="Binding Machine Supplies"/>
    <n v="70.00800000000001"/>
    <n v="3"/>
    <n v="0.2"/>
    <n v="24.502800000000001"/>
  </r>
  <r>
    <n v="4858"/>
    <s v="CA-2012-137526"/>
    <x v="1"/>
    <x v="1004"/>
    <d v="2012-01-17T00:00:00"/>
    <s v="Standard Class"/>
    <x v="171"/>
    <s v="Philip Brown"/>
    <x v="0"/>
    <s v="United States"/>
    <x v="1"/>
    <x v="1"/>
    <n v="90004"/>
    <x v="1"/>
    <s v="FUR-FU-10001861"/>
    <x v="0"/>
    <x v="5"/>
    <s v="Floodlight Indoor Halogen Bulbs, 1 Bulb per Pack, 60 Watts"/>
    <n v="77.599999999999994"/>
    <n v="4"/>
    <n v="0"/>
    <n v="38.023999999999994"/>
  </r>
  <r>
    <n v="4859"/>
    <s v="CA-2012-137526"/>
    <x v="1"/>
    <x v="1004"/>
    <d v="2012-01-17T00:00:00"/>
    <s v="Standard Class"/>
    <x v="171"/>
    <s v="Philip Brown"/>
    <x v="0"/>
    <s v="United States"/>
    <x v="1"/>
    <x v="1"/>
    <n v="90004"/>
    <x v="1"/>
    <s v="FUR-FU-10004845"/>
    <x v="0"/>
    <x v="5"/>
    <s v="Deflect-o EconoMat Nonstudded, No Bevel Mat"/>
    <n v="464.84999999999997"/>
    <n v="9"/>
    <n v="0"/>
    <n v="92.969999999999985"/>
  </r>
  <r>
    <n v="4860"/>
    <s v="CA-2014-136063"/>
    <x v="3"/>
    <x v="934"/>
    <d v="2014-12-20T00:00:00"/>
    <s v="Standard Class"/>
    <x v="164"/>
    <s v="Saphhira Shifley"/>
    <x v="1"/>
    <s v="United States"/>
    <x v="423"/>
    <x v="10"/>
    <n v="60302"/>
    <x v="2"/>
    <s v="OFF-AR-10000823"/>
    <x v="1"/>
    <x v="6"/>
    <s v="Newell 307"/>
    <n v="10.192000000000002"/>
    <n v="7"/>
    <n v="0.2"/>
    <n v="1.0192000000000001"/>
  </r>
  <r>
    <n v="4861"/>
    <s v="CA-2013-101546"/>
    <x v="0"/>
    <x v="122"/>
    <d v="2013-12-25T00:00:00"/>
    <s v="Standard Class"/>
    <x v="136"/>
    <s v="Grace Kelly"/>
    <x v="1"/>
    <s v="United States"/>
    <x v="73"/>
    <x v="30"/>
    <n v="7960"/>
    <x v="3"/>
    <s v="OFF-BI-10001359"/>
    <x v="1"/>
    <x v="8"/>
    <s v="GBC DocuBind TL300 Electric Binding System"/>
    <n v="1793.98"/>
    <n v="2"/>
    <n v="0"/>
    <n v="843.17059999999992"/>
  </r>
  <r>
    <n v="4862"/>
    <s v="CA-2011-138940"/>
    <x v="2"/>
    <x v="909"/>
    <d v="2011-04-16T00:00:00"/>
    <s v="Second Class"/>
    <x v="39"/>
    <s v="Gary Mitchum"/>
    <x v="2"/>
    <s v="United States"/>
    <x v="89"/>
    <x v="5"/>
    <n v="78745"/>
    <x v="2"/>
    <s v="TEC-PH-10001835"/>
    <x v="2"/>
    <x v="7"/>
    <s v="Jawbone JAMBOX Wireless Bluetooth Speaker"/>
    <n v="758.35200000000009"/>
    <n v="6"/>
    <n v="0.2"/>
    <n v="265.42320000000001"/>
  </r>
  <r>
    <n v="4863"/>
    <s v="CA-2013-125164"/>
    <x v="0"/>
    <x v="338"/>
    <d v="2013-11-15T00:00:00"/>
    <s v="Standard Class"/>
    <x v="64"/>
    <s v="Sally Hughsby"/>
    <x v="1"/>
    <s v="United States"/>
    <x v="20"/>
    <x v="15"/>
    <n v="10011"/>
    <x v="3"/>
    <s v="OFF-BI-10001191"/>
    <x v="1"/>
    <x v="8"/>
    <s v="Canvas Sectional Post Binders"/>
    <n v="20.368000000000002"/>
    <n v="1"/>
    <n v="0.2"/>
    <n v="7.3834"/>
  </r>
  <r>
    <n v="4864"/>
    <s v="CA-2013-125164"/>
    <x v="0"/>
    <x v="338"/>
    <d v="2013-11-15T00:00:00"/>
    <s v="Standard Class"/>
    <x v="64"/>
    <s v="Sally Hughsby"/>
    <x v="1"/>
    <s v="United States"/>
    <x v="20"/>
    <x v="15"/>
    <n v="10011"/>
    <x v="3"/>
    <s v="OFF-BI-10003982"/>
    <x v="1"/>
    <x v="8"/>
    <s v="Wilson Jones Century Plastic Molded Ring Binders"/>
    <n v="49.847999999999999"/>
    <n v="3"/>
    <n v="0.2"/>
    <n v="16.823699999999999"/>
  </r>
  <r>
    <n v="4865"/>
    <s v="CA-2014-163531"/>
    <x v="3"/>
    <x v="335"/>
    <d v="2014-07-01T00:00:00"/>
    <s v="Standard Class"/>
    <x v="56"/>
    <s v="Steven Cartwright"/>
    <x v="0"/>
    <s v="United States"/>
    <x v="20"/>
    <x v="15"/>
    <n v="10024"/>
    <x v="3"/>
    <s v="TEC-PH-10001425"/>
    <x v="2"/>
    <x v="7"/>
    <s v="Mophie Juice Pack Helium for iPhone"/>
    <n v="239.96999999999997"/>
    <n v="3"/>
    <n v="0"/>
    <n v="67.191599999999994"/>
  </r>
  <r>
    <n v="4866"/>
    <s v="CA-2014-122490"/>
    <x v="3"/>
    <x v="38"/>
    <d v="2014-11-19T00:00:00"/>
    <s v="Standard Class"/>
    <x v="74"/>
    <s v="Ted Trevino"/>
    <x v="0"/>
    <s v="United States"/>
    <x v="4"/>
    <x v="4"/>
    <n v="98103"/>
    <x v="1"/>
    <s v="FUR-CH-10001215"/>
    <x v="0"/>
    <x v="1"/>
    <s v="Global Troy Executive Leather Low-Back Tilter"/>
    <n v="2404.7040000000002"/>
    <n v="6"/>
    <n v="0.2"/>
    <n v="150.29399999999998"/>
  </r>
  <r>
    <n v="4867"/>
    <s v="CA-2014-122490"/>
    <x v="3"/>
    <x v="38"/>
    <d v="2014-11-19T00:00:00"/>
    <s v="Standard Class"/>
    <x v="74"/>
    <s v="Ted Trevino"/>
    <x v="0"/>
    <s v="United States"/>
    <x v="4"/>
    <x v="4"/>
    <n v="98103"/>
    <x v="1"/>
    <s v="OFF-BI-10001718"/>
    <x v="1"/>
    <x v="8"/>
    <s v="GBC DocuBind P50 Personal Binding Machine"/>
    <n v="563.024"/>
    <n v="11"/>
    <n v="0.2"/>
    <n v="190.02059999999997"/>
  </r>
  <r>
    <n v="4868"/>
    <s v="CA-2014-122490"/>
    <x v="3"/>
    <x v="38"/>
    <d v="2014-11-19T00:00:00"/>
    <s v="Standard Class"/>
    <x v="74"/>
    <s v="Ted Trevino"/>
    <x v="0"/>
    <s v="United States"/>
    <x v="4"/>
    <x v="4"/>
    <n v="98103"/>
    <x v="1"/>
    <s v="OFF-ST-10000991"/>
    <x v="1"/>
    <x v="4"/>
    <s v="Space Solutions HD Industrial Steel Shelving."/>
    <n v="344.90999999999997"/>
    <n v="3"/>
    <n v="0"/>
    <n v="10.347300000000004"/>
  </r>
  <r>
    <n v="4869"/>
    <s v="CA-2014-122490"/>
    <x v="3"/>
    <x v="38"/>
    <d v="2014-11-19T00:00:00"/>
    <s v="Standard Class"/>
    <x v="74"/>
    <s v="Ted Trevino"/>
    <x v="0"/>
    <s v="United States"/>
    <x v="4"/>
    <x v="4"/>
    <n v="98103"/>
    <x v="1"/>
    <s v="OFF-LA-10001613"/>
    <x v="1"/>
    <x v="2"/>
    <s v="Avery File Folder Labels"/>
    <n v="8.64"/>
    <n v="3"/>
    <n v="0"/>
    <n v="4.2336"/>
  </r>
  <r>
    <n v="4870"/>
    <s v="CA-2014-131366"/>
    <x v="3"/>
    <x v="221"/>
    <d v="2014-11-30T00:00:00"/>
    <s v="Standard Class"/>
    <x v="464"/>
    <s v="Shaun Chance"/>
    <x v="1"/>
    <s v="United States"/>
    <x v="152"/>
    <x v="9"/>
    <n v="17602"/>
    <x v="3"/>
    <s v="TEC-PH-10003437"/>
    <x v="2"/>
    <x v="7"/>
    <s v="Blue Parrot B250XT Professional Grade Wireless Bluetooth Headset with"/>
    <n v="89.987999999999985"/>
    <n v="2"/>
    <n v="0.4"/>
    <n v="-14.998000000000012"/>
  </r>
  <r>
    <n v="4871"/>
    <s v="CA-2014-131366"/>
    <x v="3"/>
    <x v="221"/>
    <d v="2014-11-30T00:00:00"/>
    <s v="Standard Class"/>
    <x v="464"/>
    <s v="Shaun Chance"/>
    <x v="1"/>
    <s v="United States"/>
    <x v="152"/>
    <x v="9"/>
    <n v="17602"/>
    <x v="3"/>
    <s v="OFF-PA-10000675"/>
    <x v="1"/>
    <x v="10"/>
    <s v="Xerox 1919"/>
    <n v="229.54400000000001"/>
    <n v="7"/>
    <n v="0.2"/>
    <n v="83.209699999999998"/>
  </r>
  <r>
    <n v="4872"/>
    <s v="CA-2014-164042"/>
    <x v="3"/>
    <x v="979"/>
    <d v="2014-05-28T00:00:00"/>
    <s v="Standard Class"/>
    <x v="107"/>
    <s v="Ken Lonsdale"/>
    <x v="0"/>
    <s v="United States"/>
    <x v="12"/>
    <x v="5"/>
    <n v="77095"/>
    <x v="2"/>
    <s v="OFF-FA-10000840"/>
    <x v="1"/>
    <x v="13"/>
    <s v="OIC Thumb-Tacks"/>
    <n v="1.8239999999999998"/>
    <n v="2"/>
    <n v="0.2"/>
    <n v="0.61559999999999993"/>
  </r>
  <r>
    <n v="4873"/>
    <s v="CA-2014-164042"/>
    <x v="3"/>
    <x v="979"/>
    <d v="2014-05-28T00:00:00"/>
    <s v="Standard Class"/>
    <x v="107"/>
    <s v="Ken Lonsdale"/>
    <x v="0"/>
    <s v="United States"/>
    <x v="12"/>
    <x v="5"/>
    <n v="77095"/>
    <x v="2"/>
    <s v="OFF-AP-10001947"/>
    <x v="1"/>
    <x v="9"/>
    <s v="Acco 6 Outlet Guardian Premium Plus Surge Suppressor"/>
    <n v="18.319999999999997"/>
    <n v="5"/>
    <n v="0.8"/>
    <n v="-46.716000000000008"/>
  </r>
  <r>
    <n v="4874"/>
    <s v="CA-2014-164042"/>
    <x v="3"/>
    <x v="979"/>
    <d v="2014-05-28T00:00:00"/>
    <s v="Standard Class"/>
    <x v="107"/>
    <s v="Ken Lonsdale"/>
    <x v="0"/>
    <s v="United States"/>
    <x v="12"/>
    <x v="5"/>
    <n v="77095"/>
    <x v="2"/>
    <s v="OFF-ST-10002301"/>
    <x v="1"/>
    <x v="4"/>
    <s v="Tennsco Commercial Shelving"/>
    <n v="48.816000000000003"/>
    <n v="3"/>
    <n v="0.2"/>
    <n v="-11.593800000000005"/>
  </r>
  <r>
    <n v="4875"/>
    <s v="CA-2014-164042"/>
    <x v="3"/>
    <x v="979"/>
    <d v="2014-05-28T00:00:00"/>
    <s v="Standard Class"/>
    <x v="107"/>
    <s v="Ken Lonsdale"/>
    <x v="0"/>
    <s v="United States"/>
    <x v="12"/>
    <x v="5"/>
    <n v="77095"/>
    <x v="2"/>
    <s v="OFF-BI-10001922"/>
    <x v="1"/>
    <x v="8"/>
    <s v="Storex Dura Pro Binders"/>
    <n v="1.1879999999999997"/>
    <n v="1"/>
    <n v="0.8"/>
    <n v="-1.9602000000000008"/>
  </r>
  <r>
    <n v="4876"/>
    <s v="CA-2011-132864"/>
    <x v="2"/>
    <x v="266"/>
    <d v="2011-12-07T00:00:00"/>
    <s v="Standard Class"/>
    <x v="471"/>
    <s v="Katherine Nockton"/>
    <x v="1"/>
    <s v="United States"/>
    <x v="38"/>
    <x v="24"/>
    <n v="43229"/>
    <x v="3"/>
    <s v="TEC-AC-10001267"/>
    <x v="2"/>
    <x v="11"/>
    <s v="Imation 32GB Pocket Pro USB 3.0 Flash Drive - 32 GB - Black - 1 P ..."/>
    <n v="119.80000000000001"/>
    <n v="5"/>
    <n v="0.2"/>
    <n v="29.950000000000003"/>
  </r>
  <r>
    <n v="4877"/>
    <s v="US-2011-155817"/>
    <x v="2"/>
    <x v="462"/>
    <d v="2011-10-09T00:00:00"/>
    <s v="Standard Class"/>
    <x v="359"/>
    <s v="Sara Luxemburg"/>
    <x v="2"/>
    <s v="United States"/>
    <x v="28"/>
    <x v="3"/>
    <n v="27707"/>
    <x v="0"/>
    <s v="OFF-ST-10000532"/>
    <x v="1"/>
    <x v="4"/>
    <s v="Advantus Rolling Drawer Organizers"/>
    <n v="61.567999999999998"/>
    <n v="2"/>
    <n v="0.2"/>
    <n v="4.6175999999999995"/>
  </r>
  <r>
    <n v="4878"/>
    <s v="US-2011-155817"/>
    <x v="2"/>
    <x v="462"/>
    <d v="2011-10-09T00:00:00"/>
    <s v="Standard Class"/>
    <x v="359"/>
    <s v="Sara Luxemburg"/>
    <x v="2"/>
    <s v="United States"/>
    <x v="28"/>
    <x v="3"/>
    <n v="27707"/>
    <x v="0"/>
    <s v="OFF-AR-10002335"/>
    <x v="1"/>
    <x v="6"/>
    <s v="DIXON Oriole Pencils"/>
    <n v="6.1920000000000002"/>
    <n v="3"/>
    <n v="0.2"/>
    <n v="0.46440000000000037"/>
  </r>
  <r>
    <n v="4879"/>
    <s v="US-2013-131891"/>
    <x v="0"/>
    <x v="875"/>
    <d v="2013-08-01T00:00:00"/>
    <s v="First Class"/>
    <x v="617"/>
    <s v="Pierre Wener"/>
    <x v="0"/>
    <s v="United States"/>
    <x v="424"/>
    <x v="2"/>
    <n v="32503"/>
    <x v="0"/>
    <s v="OFF-BI-10000201"/>
    <x v="1"/>
    <x v="8"/>
    <s v="Avery Triangle Shaped Sheet Lifters, Black, 2/Pack"/>
    <n v="2.2140000000000004"/>
    <n v="3"/>
    <n v="0.7"/>
    <n v="-1.4760000000000004"/>
  </r>
  <r>
    <n v="4880"/>
    <s v="CA-2014-143567"/>
    <x v="3"/>
    <x v="808"/>
    <d v="2014-11-06T00:00:00"/>
    <s v="Second Class"/>
    <x v="533"/>
    <s v="Thomas Boland"/>
    <x v="1"/>
    <s v="United States"/>
    <x v="0"/>
    <x v="0"/>
    <n v="42420"/>
    <x v="0"/>
    <s v="OFF-EN-10004846"/>
    <x v="1"/>
    <x v="12"/>
    <s v="Letter or Legal Size Expandable Poly String Tie Envelopes"/>
    <n v="5.32"/>
    <n v="2"/>
    <n v="0"/>
    <n v="2.6068000000000002"/>
  </r>
  <r>
    <n v="4881"/>
    <s v="CA-2014-143567"/>
    <x v="3"/>
    <x v="808"/>
    <d v="2014-11-06T00:00:00"/>
    <s v="Second Class"/>
    <x v="533"/>
    <s v="Thomas Boland"/>
    <x v="1"/>
    <s v="United States"/>
    <x v="0"/>
    <x v="0"/>
    <n v="42420"/>
    <x v="0"/>
    <s v="FUR-CH-10000454"/>
    <x v="0"/>
    <x v="1"/>
    <s v="Hon Deluxe Fabric Upholstered Stacking Chairs, Rounded Back"/>
    <n v="975.92"/>
    <n v="4"/>
    <n v="0"/>
    <n v="292.77599999999995"/>
  </r>
  <r>
    <n v="4882"/>
    <s v="CA-2014-143567"/>
    <x v="3"/>
    <x v="808"/>
    <d v="2014-11-06T00:00:00"/>
    <s v="Second Class"/>
    <x v="533"/>
    <s v="Thomas Boland"/>
    <x v="1"/>
    <s v="United States"/>
    <x v="0"/>
    <x v="0"/>
    <n v="42420"/>
    <x v="0"/>
    <s v="TEC-AC-10004145"/>
    <x v="2"/>
    <x v="11"/>
    <s v="Logitech diNovo Edge Keyboard"/>
    <n v="2249.91"/>
    <n v="9"/>
    <n v="0"/>
    <n v="517.47930000000008"/>
  </r>
  <r>
    <n v="4883"/>
    <s v="CA-2014-143567"/>
    <x v="3"/>
    <x v="808"/>
    <d v="2014-11-06T00:00:00"/>
    <s v="Second Class"/>
    <x v="533"/>
    <s v="Thomas Boland"/>
    <x v="1"/>
    <s v="United States"/>
    <x v="0"/>
    <x v="0"/>
    <n v="42420"/>
    <x v="0"/>
    <s v="OFF-ST-10001580"/>
    <x v="1"/>
    <x v="4"/>
    <s v="Super Decoflex Portable Personal File"/>
    <n v="59.92"/>
    <n v="4"/>
    <n v="0"/>
    <n v="16.7776"/>
  </r>
  <r>
    <n v="4884"/>
    <s v="CA-2014-104080"/>
    <x v="3"/>
    <x v="144"/>
    <d v="2014-03-16T00:00:00"/>
    <s v="Standard Class"/>
    <x v="117"/>
    <s v="Alan Hwang"/>
    <x v="0"/>
    <s v="United States"/>
    <x v="125"/>
    <x v="1"/>
    <n v="92804"/>
    <x v="1"/>
    <s v="OFF-BI-10003876"/>
    <x v="1"/>
    <x v="8"/>
    <s v="Green Canvas Binder for 8-1/2&quot; x 14&quot; Sheets"/>
    <n v="171.20000000000002"/>
    <n v="5"/>
    <n v="0.2"/>
    <n v="64.199999999999989"/>
  </r>
  <r>
    <n v="4885"/>
    <s v="CA-2014-104080"/>
    <x v="3"/>
    <x v="144"/>
    <d v="2014-03-16T00:00:00"/>
    <s v="Standard Class"/>
    <x v="117"/>
    <s v="Alan Hwang"/>
    <x v="0"/>
    <s v="United States"/>
    <x v="125"/>
    <x v="1"/>
    <n v="92804"/>
    <x v="1"/>
    <s v="OFF-AR-10001972"/>
    <x v="1"/>
    <x v="6"/>
    <s v="Newell 323"/>
    <n v="3.36"/>
    <n v="2"/>
    <n v="0"/>
    <n v="0.87360000000000015"/>
  </r>
  <r>
    <n v="4886"/>
    <s v="CA-2011-151379"/>
    <x v="2"/>
    <x v="757"/>
    <d v="2011-12-20T00:00:00"/>
    <s v="Standard Class"/>
    <x v="281"/>
    <s v="Steve Chapman"/>
    <x v="1"/>
    <s v="United States"/>
    <x v="66"/>
    <x v="12"/>
    <n v="48227"/>
    <x v="2"/>
    <s v="OFF-PA-10000595"/>
    <x v="1"/>
    <x v="10"/>
    <s v="Xerox 1929"/>
    <n v="114.2"/>
    <n v="5"/>
    <n v="0"/>
    <n v="52.531999999999996"/>
  </r>
  <r>
    <n v="4887"/>
    <s v="CA-2013-163167"/>
    <x v="0"/>
    <x v="85"/>
    <d v="2013-12-02T00:00:00"/>
    <s v="Second Class"/>
    <x v="575"/>
    <s v="Randy Ferguson"/>
    <x v="1"/>
    <s v="United States"/>
    <x v="419"/>
    <x v="32"/>
    <n v="30062"/>
    <x v="0"/>
    <s v="FUR-CH-10004477"/>
    <x v="0"/>
    <x v="1"/>
    <s v="Global Push Button Manager's Chair, Indigo"/>
    <n v="182.67000000000002"/>
    <n v="3"/>
    <n v="0"/>
    <n v="52.974299999999992"/>
  </r>
  <r>
    <n v="4888"/>
    <s v="CA-2013-163167"/>
    <x v="0"/>
    <x v="85"/>
    <d v="2013-12-02T00:00:00"/>
    <s v="Second Class"/>
    <x v="575"/>
    <s v="Randy Ferguson"/>
    <x v="1"/>
    <s v="United States"/>
    <x v="419"/>
    <x v="32"/>
    <n v="30062"/>
    <x v="0"/>
    <s v="TEC-AC-10003441"/>
    <x v="2"/>
    <x v="11"/>
    <s v="Kingston Digital DataTraveler 32GB USB 2.0"/>
    <n v="101.69999999999999"/>
    <n v="6"/>
    <n v="0"/>
    <n v="6.1019999999999968"/>
  </r>
  <r>
    <n v="4889"/>
    <s v="CA-2013-163167"/>
    <x v="0"/>
    <x v="85"/>
    <d v="2013-12-02T00:00:00"/>
    <s v="Second Class"/>
    <x v="575"/>
    <s v="Randy Ferguson"/>
    <x v="1"/>
    <s v="United States"/>
    <x v="419"/>
    <x v="32"/>
    <n v="30062"/>
    <x v="0"/>
    <s v="OFF-ST-10004459"/>
    <x v="1"/>
    <x v="4"/>
    <s v="Tennsco Single-Tier Lockers"/>
    <n v="1126.02"/>
    <n v="3"/>
    <n v="0"/>
    <n v="56.300999999999988"/>
  </r>
  <r>
    <n v="4890"/>
    <s v="CA-2013-163167"/>
    <x v="0"/>
    <x v="85"/>
    <d v="2013-12-02T00:00:00"/>
    <s v="Second Class"/>
    <x v="575"/>
    <s v="Randy Ferguson"/>
    <x v="1"/>
    <s v="United States"/>
    <x v="419"/>
    <x v="32"/>
    <n v="30062"/>
    <x v="0"/>
    <s v="OFF-ST-10003805"/>
    <x v="1"/>
    <x v="4"/>
    <s v="24 Capacity Maxi Data Binder Racks, Pearl"/>
    <n v="1263.3000000000002"/>
    <n v="6"/>
    <n v="0"/>
    <n v="315.82499999999993"/>
  </r>
  <r>
    <n v="4891"/>
    <s v="CA-2013-135776"/>
    <x v="0"/>
    <x v="443"/>
    <d v="2013-12-31T00:00:00"/>
    <s v="Standard Class"/>
    <x v="553"/>
    <s v="Edward Hooks"/>
    <x v="1"/>
    <s v="United States"/>
    <x v="4"/>
    <x v="4"/>
    <n v="98103"/>
    <x v="1"/>
    <s v="OFF-AR-10001246"/>
    <x v="1"/>
    <x v="6"/>
    <s v="Newell 317"/>
    <n v="8.82"/>
    <n v="3"/>
    <n v="0"/>
    <n v="2.5577999999999994"/>
  </r>
  <r>
    <n v="4892"/>
    <s v="CA-2013-135776"/>
    <x v="0"/>
    <x v="443"/>
    <d v="2013-12-31T00:00:00"/>
    <s v="Standard Class"/>
    <x v="553"/>
    <s v="Edward Hooks"/>
    <x v="1"/>
    <s v="United States"/>
    <x v="4"/>
    <x v="4"/>
    <n v="98103"/>
    <x v="1"/>
    <s v="OFF-PA-10001295"/>
    <x v="1"/>
    <x v="10"/>
    <s v="Computer Printout Paper with Letter-Trim Perforations"/>
    <n v="37.94"/>
    <n v="2"/>
    <n v="0"/>
    <n v="18.211199999999998"/>
  </r>
  <r>
    <n v="4893"/>
    <s v="CA-2013-135776"/>
    <x v="0"/>
    <x v="443"/>
    <d v="2013-12-31T00:00:00"/>
    <s v="Standard Class"/>
    <x v="553"/>
    <s v="Edward Hooks"/>
    <x v="1"/>
    <s v="United States"/>
    <x v="4"/>
    <x v="4"/>
    <n v="98103"/>
    <x v="1"/>
    <s v="OFF-AR-10001231"/>
    <x v="1"/>
    <x v="6"/>
    <s v="Sanford EarthWrite Recycled Pencils, Medium Soft, #2"/>
    <n v="4.2"/>
    <n v="2"/>
    <n v="0"/>
    <n v="1.1760000000000002"/>
  </r>
  <r>
    <n v="4894"/>
    <s v="CA-2013-135776"/>
    <x v="0"/>
    <x v="443"/>
    <d v="2013-12-31T00:00:00"/>
    <s v="Standard Class"/>
    <x v="553"/>
    <s v="Edward Hooks"/>
    <x v="1"/>
    <s v="United States"/>
    <x v="4"/>
    <x v="4"/>
    <n v="98103"/>
    <x v="1"/>
    <s v="OFF-ST-10002743"/>
    <x v="1"/>
    <x v="4"/>
    <s v="SAFCO Boltless Steel Shelving"/>
    <n v="227.28"/>
    <n v="2"/>
    <n v="0"/>
    <n v="2.2727999999999895"/>
  </r>
  <r>
    <n v="4895"/>
    <s v="CA-2013-135776"/>
    <x v="0"/>
    <x v="443"/>
    <d v="2013-12-31T00:00:00"/>
    <s v="Standard Class"/>
    <x v="553"/>
    <s v="Edward Hooks"/>
    <x v="1"/>
    <s v="United States"/>
    <x v="4"/>
    <x v="4"/>
    <n v="98103"/>
    <x v="1"/>
    <s v="OFF-PA-10004327"/>
    <x v="1"/>
    <x v="10"/>
    <s v="Xerox 1911"/>
    <n v="47.9"/>
    <n v="1"/>
    <n v="0"/>
    <n v="22.991999999999997"/>
  </r>
  <r>
    <n v="4896"/>
    <s v="CA-2013-135776"/>
    <x v="0"/>
    <x v="443"/>
    <d v="2013-12-31T00:00:00"/>
    <s v="Standard Class"/>
    <x v="553"/>
    <s v="Edward Hooks"/>
    <x v="1"/>
    <s v="United States"/>
    <x v="4"/>
    <x v="4"/>
    <n v="98103"/>
    <x v="1"/>
    <s v="OFF-EN-10004773"/>
    <x v="1"/>
    <x v="12"/>
    <s v="Staples"/>
    <n v="61.96"/>
    <n v="2"/>
    <n v="0"/>
    <n v="30.360399999999998"/>
  </r>
  <r>
    <n v="4897"/>
    <s v="CA-2013-135776"/>
    <x v="0"/>
    <x v="443"/>
    <d v="2013-12-31T00:00:00"/>
    <s v="Standard Class"/>
    <x v="553"/>
    <s v="Edward Hooks"/>
    <x v="1"/>
    <s v="United States"/>
    <x v="4"/>
    <x v="4"/>
    <n v="98103"/>
    <x v="1"/>
    <s v="OFF-ST-10003470"/>
    <x v="1"/>
    <x v="4"/>
    <s v="Tennsco Snap-Together Open Shelving Units, Starter Sets and Add-On Units"/>
    <n v="1117.92"/>
    <n v="4"/>
    <n v="0"/>
    <n v="55.895999999999958"/>
  </r>
  <r>
    <n v="4898"/>
    <s v="US-2011-122021"/>
    <x v="2"/>
    <x v="771"/>
    <d v="2011-10-17T00:00:00"/>
    <s v="First Class"/>
    <x v="663"/>
    <s v="Anna Chung"/>
    <x v="0"/>
    <s v="United States"/>
    <x v="215"/>
    <x v="24"/>
    <n v="44134"/>
    <x v="3"/>
    <s v="FUR-CH-10003761"/>
    <x v="0"/>
    <x v="1"/>
    <s v="Global Italian Leather Office Chair"/>
    <n v="183.37199999999999"/>
    <n v="2"/>
    <n v="0.3"/>
    <n v="-7.8588000000000022"/>
  </r>
  <r>
    <n v="4899"/>
    <s v="US-2011-122021"/>
    <x v="2"/>
    <x v="771"/>
    <d v="2011-10-17T00:00:00"/>
    <s v="First Class"/>
    <x v="663"/>
    <s v="Anna Chung"/>
    <x v="0"/>
    <s v="United States"/>
    <x v="215"/>
    <x v="24"/>
    <n v="44134"/>
    <x v="3"/>
    <s v="OFF-PA-10002230"/>
    <x v="1"/>
    <x v="10"/>
    <s v="Xerox 1897"/>
    <n v="7.9680000000000009"/>
    <n v="2"/>
    <n v="0.2"/>
    <n v="2.8884000000000007"/>
  </r>
  <r>
    <n v="4900"/>
    <s v="CA-2013-130484"/>
    <x v="0"/>
    <x v="250"/>
    <d v="2013-08-28T00:00:00"/>
    <s v="Standard Class"/>
    <x v="495"/>
    <s v="Sheri Gordon"/>
    <x v="0"/>
    <s v="United States"/>
    <x v="345"/>
    <x v="21"/>
    <n v="97030"/>
    <x v="1"/>
    <s v="OFF-BI-10000088"/>
    <x v="1"/>
    <x v="8"/>
    <s v="GBC Imprintable Covers"/>
    <n v="26.352000000000004"/>
    <n v="8"/>
    <n v="0.7"/>
    <n v="-18.446399999999997"/>
  </r>
  <r>
    <n v="4901"/>
    <s v="CA-2014-120936"/>
    <x v="3"/>
    <x v="94"/>
    <d v="2014-12-22T00:00:00"/>
    <s v="Standard Class"/>
    <x v="119"/>
    <s v="Christine Abelman"/>
    <x v="1"/>
    <s v="United States"/>
    <x v="125"/>
    <x v="1"/>
    <n v="92804"/>
    <x v="1"/>
    <s v="OFF-ST-10001526"/>
    <x v="1"/>
    <x v="4"/>
    <s v="Iceberg Mobile Mega Data/Printer Cart "/>
    <n v="481.32"/>
    <n v="4"/>
    <n v="0"/>
    <n v="125.14319999999998"/>
  </r>
  <r>
    <n v="4902"/>
    <s v="CA-2014-120936"/>
    <x v="3"/>
    <x v="94"/>
    <d v="2014-12-22T00:00:00"/>
    <s v="Standard Class"/>
    <x v="119"/>
    <s v="Christine Abelman"/>
    <x v="1"/>
    <s v="United States"/>
    <x v="125"/>
    <x v="1"/>
    <n v="92804"/>
    <x v="1"/>
    <s v="OFF-SU-10002557"/>
    <x v="1"/>
    <x v="14"/>
    <s v="Fiskars Spring-Action Scissors"/>
    <n v="13.98"/>
    <n v="1"/>
    <n v="0"/>
    <n v="3.6348000000000003"/>
  </r>
  <r>
    <n v="4903"/>
    <s v="CA-2014-110884"/>
    <x v="3"/>
    <x v="469"/>
    <d v="2014-03-13T00:00:00"/>
    <s v="Standard Class"/>
    <x v="129"/>
    <s v="Shahid Hopkins"/>
    <x v="0"/>
    <s v="United States"/>
    <x v="20"/>
    <x v="15"/>
    <n v="10035"/>
    <x v="3"/>
    <s v="OFF-BI-10003669"/>
    <x v="1"/>
    <x v="8"/>
    <s v="3M Organizer Strips"/>
    <n v="25.92"/>
    <n v="6"/>
    <n v="0.2"/>
    <n v="9.0719999999999992"/>
  </r>
  <r>
    <n v="4904"/>
    <s v="CA-2014-110884"/>
    <x v="3"/>
    <x v="469"/>
    <d v="2014-03-13T00:00:00"/>
    <s v="Standard Class"/>
    <x v="129"/>
    <s v="Shahid Hopkins"/>
    <x v="0"/>
    <s v="United States"/>
    <x v="20"/>
    <x v="15"/>
    <n v="10035"/>
    <x v="3"/>
    <s v="OFF-LA-10003510"/>
    <x v="1"/>
    <x v="2"/>
    <s v="Avery 4027 File Folder Labels for Dot Matrix Printers, 5000 Labels per Box, White"/>
    <n v="91.59"/>
    <n v="3"/>
    <n v="0"/>
    <n v="42.131399999999999"/>
  </r>
  <r>
    <n v="4905"/>
    <s v="US-2011-161613"/>
    <x v="2"/>
    <x v="588"/>
    <d v="2011-12-03T00:00:00"/>
    <s v="Second Class"/>
    <x v="204"/>
    <s v="Matt Connell"/>
    <x v="1"/>
    <s v="United States"/>
    <x v="12"/>
    <x v="5"/>
    <n v="77070"/>
    <x v="2"/>
    <s v="FUR-CH-10003746"/>
    <x v="0"/>
    <x v="1"/>
    <s v="Hon 4070 Series Pagoda Round Back Stacking Chairs"/>
    <n v="674.05799999999999"/>
    <n v="3"/>
    <n v="0.3"/>
    <n v="-19.258800000000008"/>
  </r>
  <r>
    <n v="4906"/>
    <s v="US-2011-146353"/>
    <x v="2"/>
    <x v="1005"/>
    <d v="2011-10-16T00:00:00"/>
    <s v="Second Class"/>
    <x v="531"/>
    <s v="Jim Epp"/>
    <x v="1"/>
    <s v="United States"/>
    <x v="3"/>
    <x v="38"/>
    <n v="3301"/>
    <x v="3"/>
    <s v="OFF-BI-10003476"/>
    <x v="1"/>
    <x v="8"/>
    <s v="Avery Metallic Poly Binders"/>
    <n v="22.92"/>
    <n v="4"/>
    <n v="0"/>
    <n v="11.0016"/>
  </r>
  <r>
    <n v="4907"/>
    <s v="US-2011-146353"/>
    <x v="2"/>
    <x v="1005"/>
    <d v="2011-10-16T00:00:00"/>
    <s v="Second Class"/>
    <x v="531"/>
    <s v="Jim Epp"/>
    <x v="1"/>
    <s v="United States"/>
    <x v="3"/>
    <x v="38"/>
    <n v="3301"/>
    <x v="3"/>
    <s v="OFF-ST-10001469"/>
    <x v="1"/>
    <x v="4"/>
    <s v="Fellowes Bankers Box Recycled Super Stor/Drawer"/>
    <n v="269.89999999999998"/>
    <n v="5"/>
    <n v="0"/>
    <n v="16.193999999999988"/>
  </r>
  <r>
    <n v="4908"/>
    <s v="CA-2011-133809"/>
    <x v="2"/>
    <x v="728"/>
    <d v="2011-11-23T00:00:00"/>
    <s v="Second Class"/>
    <x v="652"/>
    <s v="MaryBeth Skach"/>
    <x v="0"/>
    <s v="United States"/>
    <x v="54"/>
    <x v="24"/>
    <n v="45014"/>
    <x v="3"/>
    <s v="OFF-BI-10001757"/>
    <x v="1"/>
    <x v="8"/>
    <s v="Pressboard Hanging Data Binders for Unburst Sheets"/>
    <n v="11.808000000000002"/>
    <n v="8"/>
    <n v="0.7"/>
    <n v="-8.659200000000002"/>
  </r>
  <r>
    <n v="4909"/>
    <s v="CA-2011-133809"/>
    <x v="2"/>
    <x v="728"/>
    <d v="2011-11-23T00:00:00"/>
    <s v="Second Class"/>
    <x v="652"/>
    <s v="MaryBeth Skach"/>
    <x v="0"/>
    <s v="United States"/>
    <x v="54"/>
    <x v="24"/>
    <n v="45014"/>
    <x v="3"/>
    <s v="TEC-PH-10004875"/>
    <x v="2"/>
    <x v="7"/>
    <s v="PNY Rapid USB Car Charger - Black"/>
    <n v="9.5879999999999992"/>
    <n v="2"/>
    <n v="0.4"/>
    <n v="-2.0773999999999999"/>
  </r>
  <r>
    <n v="4910"/>
    <s v="CA-2014-127306"/>
    <x v="3"/>
    <x v="424"/>
    <d v="2014-01-19T00:00:00"/>
    <s v="Standard Class"/>
    <x v="3"/>
    <s v="Brosina Hoffman"/>
    <x v="0"/>
    <s v="United States"/>
    <x v="271"/>
    <x v="18"/>
    <n v="37604"/>
    <x v="0"/>
    <s v="OFF-EN-10001219"/>
    <x v="1"/>
    <x v="12"/>
    <s v="#10- 4 1/8&quot; x 9 1/2&quot; Security-Tint Envelopes"/>
    <n v="18.335999999999999"/>
    <n v="3"/>
    <n v="0.2"/>
    <n v="6.6467999999999989"/>
  </r>
  <r>
    <n v="4911"/>
    <s v="CA-2014-127306"/>
    <x v="3"/>
    <x v="424"/>
    <d v="2014-01-19T00:00:00"/>
    <s v="Standard Class"/>
    <x v="3"/>
    <s v="Brosina Hoffman"/>
    <x v="0"/>
    <s v="United States"/>
    <x v="271"/>
    <x v="18"/>
    <n v="37604"/>
    <x v="0"/>
    <s v="OFF-PA-10000019"/>
    <x v="1"/>
    <x v="10"/>
    <s v="Xerox 1931"/>
    <n v="36.288000000000011"/>
    <n v="7"/>
    <n v="0.2"/>
    <n v="12.700800000000001"/>
  </r>
  <r>
    <n v="4912"/>
    <s v="CA-2014-127306"/>
    <x v="3"/>
    <x v="424"/>
    <d v="2014-01-19T00:00:00"/>
    <s v="Standard Class"/>
    <x v="3"/>
    <s v="Brosina Hoffman"/>
    <x v="0"/>
    <s v="United States"/>
    <x v="271"/>
    <x v="18"/>
    <n v="37604"/>
    <x v="0"/>
    <s v="TEC-PH-10001924"/>
    <x v="2"/>
    <x v="7"/>
    <s v="iHome FM Clock Radio with Lightning Dock"/>
    <n v="111.98399999999999"/>
    <n v="2"/>
    <n v="0.2"/>
    <n v="6.9990000000000059"/>
  </r>
  <r>
    <n v="4913"/>
    <s v="CA-2014-127306"/>
    <x v="3"/>
    <x v="424"/>
    <d v="2014-01-19T00:00:00"/>
    <s v="Standard Class"/>
    <x v="3"/>
    <s v="Brosina Hoffman"/>
    <x v="0"/>
    <s v="United States"/>
    <x v="271"/>
    <x v="18"/>
    <n v="37604"/>
    <x v="0"/>
    <s v="OFF-BI-10002003"/>
    <x v="1"/>
    <x v="8"/>
    <s v="Ibico Presentation Index for Binding Systems"/>
    <n v="5.9700000000000006"/>
    <n v="5"/>
    <n v="0.7"/>
    <n v="-4.577"/>
  </r>
  <r>
    <n v="4914"/>
    <s v="CA-2014-127306"/>
    <x v="3"/>
    <x v="424"/>
    <d v="2014-01-19T00:00:00"/>
    <s v="Standard Class"/>
    <x v="3"/>
    <s v="Brosina Hoffman"/>
    <x v="0"/>
    <s v="United States"/>
    <x v="271"/>
    <x v="18"/>
    <n v="37604"/>
    <x v="0"/>
    <s v="OFF-BI-10003727"/>
    <x v="1"/>
    <x v="8"/>
    <s v="Avery Durable Slant Ring Binders With Label Holder"/>
    <n v="2.508"/>
    <n v="2"/>
    <n v="0.7"/>
    <n v="-1.8391999999999999"/>
  </r>
  <r>
    <n v="4915"/>
    <s v="CA-2012-161830"/>
    <x v="1"/>
    <x v="496"/>
    <d v="2012-09-26T00:00:00"/>
    <s v="Second Class"/>
    <x v="250"/>
    <s v="Max Engle"/>
    <x v="0"/>
    <s v="United States"/>
    <x v="4"/>
    <x v="4"/>
    <n v="98105"/>
    <x v="1"/>
    <s v="OFF-AR-10004042"/>
    <x v="1"/>
    <x v="6"/>
    <s v="BOSTON Model 1800 Electric Pencil Sharpeners, Putty/Woodgrain"/>
    <n v="35.96"/>
    <n v="2"/>
    <n v="0"/>
    <n v="10.428399999999996"/>
  </r>
  <r>
    <n v="4916"/>
    <s v="CA-2012-161830"/>
    <x v="1"/>
    <x v="496"/>
    <d v="2012-09-26T00:00:00"/>
    <s v="Second Class"/>
    <x v="250"/>
    <s v="Max Engle"/>
    <x v="0"/>
    <s v="United States"/>
    <x v="4"/>
    <x v="4"/>
    <n v="98105"/>
    <x v="1"/>
    <s v="OFF-BI-10001097"/>
    <x v="1"/>
    <x v="8"/>
    <s v="Avery Hole Reinforcements"/>
    <n v="14.952000000000002"/>
    <n v="3"/>
    <n v="0.2"/>
    <n v="5.4201000000000006"/>
  </r>
  <r>
    <n v="4917"/>
    <s v="CA-2014-163125"/>
    <x v="3"/>
    <x v="449"/>
    <d v="2014-10-12T00:00:00"/>
    <s v="Second Class"/>
    <x v="93"/>
    <s v="Maria Bertelson"/>
    <x v="0"/>
    <s v="United States"/>
    <x v="425"/>
    <x v="5"/>
    <n v="77573"/>
    <x v="2"/>
    <s v="OFF-AR-10004344"/>
    <x v="1"/>
    <x v="6"/>
    <s v="Bulldog Vacuum Base Pencil Sharpener"/>
    <n v="67.144000000000005"/>
    <n v="7"/>
    <n v="0.2"/>
    <n v="5.8750999999999962"/>
  </r>
  <r>
    <n v="4918"/>
    <s v="CA-2014-163125"/>
    <x v="3"/>
    <x v="449"/>
    <d v="2014-10-12T00:00:00"/>
    <s v="Second Class"/>
    <x v="93"/>
    <s v="Maria Bertelson"/>
    <x v="0"/>
    <s v="United States"/>
    <x v="425"/>
    <x v="5"/>
    <n v="77573"/>
    <x v="2"/>
    <s v="FUR-CH-10001802"/>
    <x v="0"/>
    <x v="1"/>
    <s v="Hon Every-Day Chair Series Swivel Task Chairs"/>
    <n v="254.05799999999999"/>
    <n v="3"/>
    <n v="0.3"/>
    <n v="-32.664599999999993"/>
  </r>
  <r>
    <n v="4919"/>
    <s v="CA-2013-160304"/>
    <x v="0"/>
    <x v="1006"/>
    <d v="2013-01-07T00:00:00"/>
    <s v="Standard Class"/>
    <x v="606"/>
    <s v="Brendan Murry"/>
    <x v="1"/>
    <s v="United States"/>
    <x v="426"/>
    <x v="39"/>
    <n v="20877"/>
    <x v="3"/>
    <s v="FUR-BO-10004709"/>
    <x v="0"/>
    <x v="0"/>
    <s v="Bush Westfield Collection Bookcases, Medium Cherry Finish"/>
    <n v="173.94"/>
    <n v="3"/>
    <n v="0"/>
    <n v="38.266800000000003"/>
  </r>
  <r>
    <n v="4920"/>
    <s v="CA-2013-160304"/>
    <x v="0"/>
    <x v="1006"/>
    <d v="2013-01-07T00:00:00"/>
    <s v="Standard Class"/>
    <x v="606"/>
    <s v="Brendan Murry"/>
    <x v="1"/>
    <s v="United States"/>
    <x v="426"/>
    <x v="39"/>
    <n v="20877"/>
    <x v="3"/>
    <s v="TEC-PH-10000455"/>
    <x v="2"/>
    <x v="7"/>
    <s v="GE 30522EE2"/>
    <n v="231.98"/>
    <n v="2"/>
    <n v="0"/>
    <n v="67.274199999999979"/>
  </r>
  <r>
    <n v="4921"/>
    <s v="CA-2014-101728"/>
    <x v="3"/>
    <x v="971"/>
    <d v="2014-08-24T00:00:00"/>
    <s v="Standard Class"/>
    <x v="623"/>
    <s v="Sonia Cooley"/>
    <x v="0"/>
    <s v="United States"/>
    <x v="22"/>
    <x v="10"/>
    <n v="60653"/>
    <x v="2"/>
    <s v="OFF-BI-10002393"/>
    <x v="1"/>
    <x v="8"/>
    <s v="Binder Posts"/>
    <n v="2.2959999999999994"/>
    <n v="2"/>
    <n v="0.8"/>
    <n v="-3.9032000000000009"/>
  </r>
  <r>
    <n v="4922"/>
    <s v="CA-2014-114055"/>
    <x v="3"/>
    <x v="53"/>
    <d v="2014-12-30T00:00:00"/>
    <s v="Second Class"/>
    <x v="414"/>
    <s v="Mick Hernandez"/>
    <x v="2"/>
    <s v="United States"/>
    <x v="114"/>
    <x v="19"/>
    <n v="35810"/>
    <x v="0"/>
    <s v="OFF-PA-10004381"/>
    <x v="1"/>
    <x v="10"/>
    <s v="14-7/8 x 11 Blue Bar Computer Printout Paper"/>
    <n v="96.08"/>
    <n v="2"/>
    <n v="0"/>
    <n v="46.118399999999994"/>
  </r>
  <r>
    <n v="4923"/>
    <s v="CA-2014-114055"/>
    <x v="3"/>
    <x v="53"/>
    <d v="2014-12-30T00:00:00"/>
    <s v="Second Class"/>
    <x v="414"/>
    <s v="Mick Hernandez"/>
    <x v="2"/>
    <s v="United States"/>
    <x v="114"/>
    <x v="19"/>
    <n v="35810"/>
    <x v="0"/>
    <s v="OFF-FA-10003059"/>
    <x v="1"/>
    <x v="13"/>
    <s v="Assorted Color Push Pins"/>
    <n v="3.62"/>
    <n v="2"/>
    <n v="0"/>
    <n v="1.1945999999999999"/>
  </r>
  <r>
    <n v="4924"/>
    <s v="CA-2014-114055"/>
    <x v="3"/>
    <x v="53"/>
    <d v="2014-12-30T00:00:00"/>
    <s v="Second Class"/>
    <x v="414"/>
    <s v="Mick Hernandez"/>
    <x v="2"/>
    <s v="United States"/>
    <x v="114"/>
    <x v="19"/>
    <n v="35810"/>
    <x v="0"/>
    <s v="OFF-PA-10000994"/>
    <x v="1"/>
    <x v="10"/>
    <s v="Xerox 1915"/>
    <n v="629.09999999999991"/>
    <n v="6"/>
    <n v="0"/>
    <n v="301.96799999999996"/>
  </r>
  <r>
    <n v="4925"/>
    <s v="CA-2014-114055"/>
    <x v="3"/>
    <x v="53"/>
    <d v="2014-12-30T00:00:00"/>
    <s v="Second Class"/>
    <x v="414"/>
    <s v="Mick Hernandez"/>
    <x v="2"/>
    <s v="United States"/>
    <x v="114"/>
    <x v="19"/>
    <n v="35810"/>
    <x v="0"/>
    <s v="TEC-PH-10002890"/>
    <x v="2"/>
    <x v="7"/>
    <s v="AT&amp;T 17929 Lendline Telephone"/>
    <n v="90.48"/>
    <n v="2"/>
    <n v="0"/>
    <n v="23.524799999999999"/>
  </r>
  <r>
    <n v="4926"/>
    <s v="CA-2014-126438"/>
    <x v="3"/>
    <x v="18"/>
    <d v="2014-09-14T00:00:00"/>
    <s v="First Class"/>
    <x v="753"/>
    <s v="Alex Russell"/>
    <x v="1"/>
    <s v="United States"/>
    <x v="104"/>
    <x v="31"/>
    <n v="1841"/>
    <x v="3"/>
    <s v="OFF-AR-10003338"/>
    <x v="1"/>
    <x v="6"/>
    <s v="Eberhard Faber 3 1/2&quot; Golf Pencils"/>
    <n v="14.88"/>
    <n v="2"/>
    <n v="0"/>
    <n v="3.7200000000000006"/>
  </r>
  <r>
    <n v="4927"/>
    <s v="CA-2014-117653"/>
    <x v="3"/>
    <x v="15"/>
    <d v="2014-10-24T00:00:00"/>
    <s v="Standard Class"/>
    <x v="373"/>
    <s v="Mary O'Rourke"/>
    <x v="0"/>
    <s v="United States"/>
    <x v="22"/>
    <x v="10"/>
    <n v="60623"/>
    <x v="2"/>
    <s v="FUR-TA-10003008"/>
    <x v="0"/>
    <x v="3"/>
    <s v="Lesro Round Back Collection Coffee Table, End Table"/>
    <n v="91.275000000000006"/>
    <n v="1"/>
    <n v="0.5"/>
    <n v="-67.543499999999995"/>
  </r>
  <r>
    <n v="4928"/>
    <s v="CA-2014-143245"/>
    <x v="3"/>
    <x v="96"/>
    <d v="2014-12-07T00:00:00"/>
    <s v="Standard Class"/>
    <x v="57"/>
    <s v="Alan Dominguez"/>
    <x v="2"/>
    <s v="United States"/>
    <x v="54"/>
    <x v="29"/>
    <n v="6824"/>
    <x v="3"/>
    <s v="OFF-PA-10001972"/>
    <x v="1"/>
    <x v="10"/>
    <s v="Xerox 214"/>
    <n v="19.440000000000001"/>
    <n v="3"/>
    <n v="0"/>
    <n v="9.3312000000000008"/>
  </r>
  <r>
    <n v="4929"/>
    <s v="CA-2014-143245"/>
    <x v="3"/>
    <x v="96"/>
    <d v="2014-12-07T00:00:00"/>
    <s v="Standard Class"/>
    <x v="57"/>
    <s v="Alan Dominguez"/>
    <x v="2"/>
    <s v="United States"/>
    <x v="54"/>
    <x v="29"/>
    <n v="6824"/>
    <x v="3"/>
    <s v="FUR-CH-10000155"/>
    <x v="0"/>
    <x v="1"/>
    <s v="Global Comet Stacking Armless Chair"/>
    <n v="897.15000000000009"/>
    <n v="3"/>
    <n v="0"/>
    <n v="251.20200000000003"/>
  </r>
  <r>
    <n v="4930"/>
    <s v="US-2011-138828"/>
    <x v="2"/>
    <x v="814"/>
    <d v="2011-09-03T00:00:00"/>
    <s v="First Class"/>
    <x v="44"/>
    <s v="Katherine Ducich"/>
    <x v="0"/>
    <s v="United States"/>
    <x v="20"/>
    <x v="15"/>
    <n v="10009"/>
    <x v="3"/>
    <s v="OFF-AR-10000658"/>
    <x v="1"/>
    <x v="6"/>
    <s v="Newell 324"/>
    <n v="57.75"/>
    <n v="5"/>
    <n v="0"/>
    <n v="16.170000000000002"/>
  </r>
  <r>
    <n v="4931"/>
    <s v="US-2011-138828"/>
    <x v="2"/>
    <x v="814"/>
    <d v="2011-09-03T00:00:00"/>
    <s v="First Class"/>
    <x v="44"/>
    <s v="Katherine Ducich"/>
    <x v="0"/>
    <s v="United States"/>
    <x v="20"/>
    <x v="15"/>
    <n v="10009"/>
    <x v="3"/>
    <s v="OFF-PA-10000349"/>
    <x v="1"/>
    <x v="10"/>
    <s v="Staples"/>
    <n v="14.940000000000001"/>
    <n v="3"/>
    <n v="0"/>
    <n v="7.0218000000000007"/>
  </r>
  <r>
    <n v="4932"/>
    <s v="CA-2014-143651"/>
    <x v="3"/>
    <x v="613"/>
    <d v="2014-03-31T00:00:00"/>
    <s v="Standard Class"/>
    <x v="524"/>
    <s v="Filia McAdams"/>
    <x v="1"/>
    <s v="United States"/>
    <x v="4"/>
    <x v="4"/>
    <n v="98103"/>
    <x v="1"/>
    <s v="OFF-AR-10001446"/>
    <x v="1"/>
    <x v="6"/>
    <s v="Newell 309"/>
    <n v="23.1"/>
    <n v="2"/>
    <n v="0"/>
    <n v="6.93"/>
  </r>
  <r>
    <n v="4933"/>
    <s v="CA-2012-106978"/>
    <x v="1"/>
    <x v="694"/>
    <d v="2012-10-04T00:00:00"/>
    <s v="Standard Class"/>
    <x v="233"/>
    <s v="Zuschuss Carroll"/>
    <x v="0"/>
    <s v="United States"/>
    <x v="34"/>
    <x v="22"/>
    <n v="80013"/>
    <x v="1"/>
    <s v="OFF-EN-10004483"/>
    <x v="1"/>
    <x v="12"/>
    <s v="#10 White Business Envelopes,4 1/8 x 9 1/2"/>
    <n v="12.536000000000001"/>
    <n v="1"/>
    <n v="0.2"/>
    <n v="4.2308999999999983"/>
  </r>
  <r>
    <n v="4934"/>
    <s v="CA-2012-106978"/>
    <x v="1"/>
    <x v="694"/>
    <d v="2012-10-04T00:00:00"/>
    <s v="Standard Class"/>
    <x v="233"/>
    <s v="Zuschuss Carroll"/>
    <x v="0"/>
    <s v="United States"/>
    <x v="34"/>
    <x v="22"/>
    <n v="80013"/>
    <x v="1"/>
    <s v="OFF-BI-10002012"/>
    <x v="1"/>
    <x v="8"/>
    <s v="Wilson Jones Easy Flow II Sheet Lifters"/>
    <n v="1.0800000000000003"/>
    <n v="2"/>
    <n v="0.7"/>
    <n v="-0.79200000000000004"/>
  </r>
  <r>
    <n v="4935"/>
    <s v="CA-2012-106978"/>
    <x v="1"/>
    <x v="694"/>
    <d v="2012-10-04T00:00:00"/>
    <s v="Standard Class"/>
    <x v="233"/>
    <s v="Zuschuss Carroll"/>
    <x v="0"/>
    <s v="United States"/>
    <x v="34"/>
    <x v="22"/>
    <n v="80013"/>
    <x v="1"/>
    <s v="OFF-FA-10003021"/>
    <x v="1"/>
    <x v="13"/>
    <s v="Staples"/>
    <n v="4.5120000000000005"/>
    <n v="3"/>
    <n v="0.2"/>
    <n v="0.84599999999999964"/>
  </r>
  <r>
    <n v="4936"/>
    <s v="CA-2012-155124"/>
    <x v="1"/>
    <x v="1007"/>
    <d v="2012-03-21T00:00:00"/>
    <s v="Standard Class"/>
    <x v="754"/>
    <s v="Karen Seio"/>
    <x v="1"/>
    <s v="United States"/>
    <x v="427"/>
    <x v="7"/>
    <n v="84043"/>
    <x v="1"/>
    <s v="TEC-PH-10003356"/>
    <x v="2"/>
    <x v="7"/>
    <s v="SmartStand Mobile Device Holder, Assorted Colors"/>
    <n v="16.776000000000003"/>
    <n v="3"/>
    <n v="0.2"/>
    <n v="1.6776"/>
  </r>
  <r>
    <n v="4937"/>
    <s v="CA-2014-150931"/>
    <x v="3"/>
    <x v="1008"/>
    <d v="2014-01-14T00:00:00"/>
    <s v="Standard Class"/>
    <x v="503"/>
    <s v="Dennis Pardue"/>
    <x v="2"/>
    <s v="United States"/>
    <x v="428"/>
    <x v="19"/>
    <n v="35401"/>
    <x v="0"/>
    <s v="OFF-BI-10004728"/>
    <x v="1"/>
    <x v="8"/>
    <s v="Wilson Jones Turn Tabs Binder Tool for Ring Binders"/>
    <n v="33.74"/>
    <n v="7"/>
    <n v="0"/>
    <n v="15.5204"/>
  </r>
  <r>
    <n v="4938"/>
    <s v="CA-2011-157147"/>
    <x v="2"/>
    <x v="286"/>
    <d v="2011-01-19T00:00:00"/>
    <s v="Standard Class"/>
    <x v="205"/>
    <s v="Brian Dahlen"/>
    <x v="0"/>
    <s v="United States"/>
    <x v="8"/>
    <x v="1"/>
    <n v="94109"/>
    <x v="1"/>
    <s v="OFF-ST-10000078"/>
    <x v="1"/>
    <x v="4"/>
    <s v="Tennsco 6- and 18-Compartment Lockers"/>
    <n v="1325.8500000000001"/>
    <n v="5"/>
    <n v="0"/>
    <n v="238.65299999999991"/>
  </r>
  <r>
    <n v="4939"/>
    <s v="CA-2011-157147"/>
    <x v="2"/>
    <x v="286"/>
    <d v="2011-01-19T00:00:00"/>
    <s v="Standard Class"/>
    <x v="205"/>
    <s v="Brian Dahlen"/>
    <x v="0"/>
    <s v="United States"/>
    <x v="8"/>
    <x v="1"/>
    <n v="94109"/>
    <x v="1"/>
    <s v="FUR-BO-10003034"/>
    <x v="0"/>
    <x v="0"/>
    <s v="O'Sullivan Elevations Bookcase, Cherry Finish"/>
    <n v="333.99899999999997"/>
    <n v="3"/>
    <n v="0.15"/>
    <n v="3.9294000000000082"/>
  </r>
  <r>
    <n v="4940"/>
    <s v="CA-2011-157147"/>
    <x v="2"/>
    <x v="286"/>
    <d v="2011-01-19T00:00:00"/>
    <s v="Standard Class"/>
    <x v="205"/>
    <s v="Brian Dahlen"/>
    <x v="0"/>
    <s v="United States"/>
    <x v="8"/>
    <x v="1"/>
    <n v="94109"/>
    <x v="1"/>
    <s v="OFF-AR-10003514"/>
    <x v="1"/>
    <x v="6"/>
    <s v="4009 Highlighters by Sanford"/>
    <n v="19.899999999999999"/>
    <n v="5"/>
    <n v="0"/>
    <n v="6.5669999999999984"/>
  </r>
  <r>
    <n v="4941"/>
    <s v="CA-2012-156482"/>
    <x v="1"/>
    <x v="525"/>
    <d v="2012-02-13T00:00:00"/>
    <s v="Standard Class"/>
    <x v="582"/>
    <s v="Ivan Liston"/>
    <x v="0"/>
    <s v="United States"/>
    <x v="40"/>
    <x v="13"/>
    <n v="19805"/>
    <x v="3"/>
    <s v="FUR-CH-10001708"/>
    <x v="0"/>
    <x v="1"/>
    <s v="Office Star - Contemporary Swivel Chair with Padded Adjustable Arms and Flex Back"/>
    <n v="1268.82"/>
    <n v="9"/>
    <n v="0"/>
    <n v="266.45219999999989"/>
  </r>
  <r>
    <n v="4942"/>
    <s v="CA-2012-156482"/>
    <x v="1"/>
    <x v="525"/>
    <d v="2012-02-13T00:00:00"/>
    <s v="Standard Class"/>
    <x v="582"/>
    <s v="Ivan Liston"/>
    <x v="0"/>
    <s v="United States"/>
    <x v="40"/>
    <x v="13"/>
    <n v="19805"/>
    <x v="3"/>
    <s v="FUR-BO-10002598"/>
    <x v="0"/>
    <x v="0"/>
    <s v="Hon Metal Bookcases, Putty"/>
    <n v="283.92"/>
    <n v="4"/>
    <n v="0"/>
    <n v="82.336799999999982"/>
  </r>
  <r>
    <n v="4943"/>
    <s v="CA-2012-156482"/>
    <x v="1"/>
    <x v="525"/>
    <d v="2012-02-13T00:00:00"/>
    <s v="Standard Class"/>
    <x v="582"/>
    <s v="Ivan Liston"/>
    <x v="0"/>
    <s v="United States"/>
    <x v="40"/>
    <x v="13"/>
    <n v="19805"/>
    <x v="3"/>
    <s v="OFF-AR-10001022"/>
    <x v="1"/>
    <x v="6"/>
    <s v="SANFORD Liquid Accent Tank-Style Highlighters"/>
    <n v="5.68"/>
    <n v="2"/>
    <n v="0"/>
    <n v="1.7607999999999997"/>
  </r>
  <r>
    <n v="4944"/>
    <s v="CA-2014-106782"/>
    <x v="3"/>
    <x v="202"/>
    <d v="2014-12-28T00:00:00"/>
    <s v="Standard Class"/>
    <x v="431"/>
    <s v="Liz Preis"/>
    <x v="0"/>
    <s v="United States"/>
    <x v="240"/>
    <x v="14"/>
    <n v="47905"/>
    <x v="2"/>
    <s v="OFF-ST-10004459"/>
    <x v="1"/>
    <x v="4"/>
    <s v="Tennsco Single-Tier Lockers"/>
    <n v="375.34"/>
    <n v="1"/>
    <n v="0"/>
    <n v="18.766999999999996"/>
  </r>
  <r>
    <n v="4945"/>
    <s v="CA-2013-151372"/>
    <x v="0"/>
    <x v="64"/>
    <d v="2013-09-07T00:00:00"/>
    <s v="First Class"/>
    <x v="98"/>
    <s v="Joseph Holt"/>
    <x v="0"/>
    <s v="United States"/>
    <x v="332"/>
    <x v="1"/>
    <n v="90278"/>
    <x v="1"/>
    <s v="OFF-PA-10004381"/>
    <x v="1"/>
    <x v="10"/>
    <s v="14-7/8 x 11 Blue Bar Computer Printout Paper"/>
    <n v="96.08"/>
    <n v="2"/>
    <n v="0"/>
    <n v="46.118399999999994"/>
  </r>
  <r>
    <n v="4946"/>
    <s v="CA-2013-151372"/>
    <x v="0"/>
    <x v="64"/>
    <d v="2013-09-07T00:00:00"/>
    <s v="First Class"/>
    <x v="98"/>
    <s v="Joseph Holt"/>
    <x v="0"/>
    <s v="United States"/>
    <x v="332"/>
    <x v="1"/>
    <n v="90278"/>
    <x v="1"/>
    <s v="OFF-BI-10000050"/>
    <x v="1"/>
    <x v="8"/>
    <s v="Angle-D Binders with Locking Rings, Label Holders"/>
    <n v="11.68"/>
    <n v="2"/>
    <n v="0.2"/>
    <n v="3.9419999999999993"/>
  </r>
  <r>
    <n v="4947"/>
    <s v="CA-2013-151372"/>
    <x v="0"/>
    <x v="64"/>
    <d v="2013-09-07T00:00:00"/>
    <s v="First Class"/>
    <x v="98"/>
    <s v="Joseph Holt"/>
    <x v="0"/>
    <s v="United States"/>
    <x v="332"/>
    <x v="1"/>
    <n v="90278"/>
    <x v="1"/>
    <s v="OFF-FA-10000304"/>
    <x v="1"/>
    <x v="13"/>
    <s v="Advantus Push Pins"/>
    <n v="4.3600000000000003"/>
    <n v="2"/>
    <n v="0"/>
    <n v="1.7876000000000003"/>
  </r>
  <r>
    <n v="4948"/>
    <s v="CA-2011-102085"/>
    <x v="2"/>
    <x v="777"/>
    <d v="2011-10-09T00:00:00"/>
    <s v="Standard Class"/>
    <x v="557"/>
    <s v="Joy Daniels"/>
    <x v="0"/>
    <s v="United States"/>
    <x v="4"/>
    <x v="4"/>
    <n v="98115"/>
    <x v="1"/>
    <s v="OFF-LA-10002475"/>
    <x v="1"/>
    <x v="2"/>
    <s v="Avery 519"/>
    <n v="29.24"/>
    <n v="4"/>
    <n v="0"/>
    <n v="13.742799999999999"/>
  </r>
  <r>
    <n v="4949"/>
    <s v="CA-2014-107125"/>
    <x v="3"/>
    <x v="344"/>
    <d v="2014-12-03T00:00:00"/>
    <s v="Standard Class"/>
    <x v="217"/>
    <s v="Bill Donatelli"/>
    <x v="0"/>
    <s v="United States"/>
    <x v="1"/>
    <x v="1"/>
    <n v="90045"/>
    <x v="1"/>
    <s v="OFF-BI-10001989"/>
    <x v="1"/>
    <x v="8"/>
    <s v="Premium Transparent Presentation Covers by GBC"/>
    <n v="117.48800000000001"/>
    <n v="7"/>
    <n v="0.2"/>
    <n v="41.120799999999988"/>
  </r>
  <r>
    <n v="4950"/>
    <s v="CA-2014-107125"/>
    <x v="3"/>
    <x v="344"/>
    <d v="2014-12-03T00:00:00"/>
    <s v="Standard Class"/>
    <x v="217"/>
    <s v="Bill Donatelli"/>
    <x v="0"/>
    <s v="United States"/>
    <x v="1"/>
    <x v="1"/>
    <n v="90045"/>
    <x v="1"/>
    <s v="FUR-FU-10000732"/>
    <x v="0"/>
    <x v="5"/>
    <s v="Eldon 200 Class Desk Accessories"/>
    <n v="18.84"/>
    <n v="3"/>
    <n v="0"/>
    <n v="6.0287999999999995"/>
  </r>
  <r>
    <n v="4951"/>
    <s v="CA-2013-125815"/>
    <x v="0"/>
    <x v="99"/>
    <d v="2013-11-02T00:00:00"/>
    <s v="Second Class"/>
    <x v="658"/>
    <s v="Denise Leinenbach"/>
    <x v="0"/>
    <s v="United States"/>
    <x v="20"/>
    <x v="15"/>
    <n v="10009"/>
    <x v="3"/>
    <s v="OFF-AR-10004441"/>
    <x v="1"/>
    <x v="6"/>
    <s v="BIC Brite Liner Highlighters"/>
    <n v="12.419999999999998"/>
    <n v="3"/>
    <n v="0"/>
    <n v="5.2164000000000001"/>
  </r>
  <r>
    <n v="4952"/>
    <s v="CA-2012-144190"/>
    <x v="1"/>
    <x v="988"/>
    <d v="2012-06-13T00:00:00"/>
    <s v="Standard Class"/>
    <x v="720"/>
    <s v="Nathan Cano"/>
    <x v="0"/>
    <s v="United States"/>
    <x v="195"/>
    <x v="12"/>
    <n v="48073"/>
    <x v="2"/>
    <s v="OFF-PA-10000304"/>
    <x v="1"/>
    <x v="10"/>
    <s v="Xerox 1995"/>
    <n v="12.96"/>
    <n v="2"/>
    <n v="0"/>
    <n v="6.2208000000000006"/>
  </r>
  <r>
    <n v="4953"/>
    <s v="CA-2014-117926"/>
    <x v="3"/>
    <x v="166"/>
    <d v="2014-12-13T00:00:00"/>
    <s v="Second Class"/>
    <x v="127"/>
    <s v="Alan Schoenberger"/>
    <x v="1"/>
    <s v="United States"/>
    <x v="8"/>
    <x v="1"/>
    <n v="94109"/>
    <x v="1"/>
    <s v="OFF-AP-10002670"/>
    <x v="1"/>
    <x v="9"/>
    <s v="Belkin 8-Outlet Premiere SurgeMaster II Surge Protectors"/>
    <n v="69.48"/>
    <n v="1"/>
    <n v="0"/>
    <n v="20.843999999999994"/>
  </r>
  <r>
    <n v="4954"/>
    <s v="CA-2012-153906"/>
    <x v="1"/>
    <x v="199"/>
    <d v="2012-03-20T00:00:00"/>
    <s v="Standard Class"/>
    <x v="99"/>
    <s v="Michael Stewart"/>
    <x v="1"/>
    <s v="United States"/>
    <x v="20"/>
    <x v="15"/>
    <n v="10009"/>
    <x v="3"/>
    <s v="TEC-PH-10001527"/>
    <x v="2"/>
    <x v="7"/>
    <s v="Plantronics MX500i Earset"/>
    <n v="85.9"/>
    <n v="2"/>
    <n v="0"/>
    <n v="2.5769999999999982"/>
  </r>
  <r>
    <n v="4955"/>
    <s v="CA-2011-160262"/>
    <x v="2"/>
    <x v="3"/>
    <d v="2011-06-13T00:00:00"/>
    <s v="Second Class"/>
    <x v="131"/>
    <s v="Thomas Seio"/>
    <x v="1"/>
    <s v="United States"/>
    <x v="226"/>
    <x v="33"/>
    <n v="89031"/>
    <x v="1"/>
    <s v="OFF-AR-10002335"/>
    <x v="1"/>
    <x v="6"/>
    <s v="DIXON Oriole Pencils"/>
    <n v="18.060000000000002"/>
    <n v="7"/>
    <n v="0"/>
    <n v="4.6956000000000007"/>
  </r>
  <r>
    <n v="4956"/>
    <s v="CA-2011-160262"/>
    <x v="2"/>
    <x v="3"/>
    <d v="2011-06-13T00:00:00"/>
    <s v="Second Class"/>
    <x v="131"/>
    <s v="Thomas Seio"/>
    <x v="1"/>
    <s v="United States"/>
    <x v="226"/>
    <x v="33"/>
    <n v="89031"/>
    <x v="1"/>
    <s v="OFF-PA-10003641"/>
    <x v="1"/>
    <x v="10"/>
    <s v="Xerox 1909"/>
    <n v="79.14"/>
    <n v="3"/>
    <n v="0"/>
    <n v="36.404399999999995"/>
  </r>
  <r>
    <n v="4957"/>
    <s v="CA-2011-160262"/>
    <x v="2"/>
    <x v="3"/>
    <d v="2011-06-13T00:00:00"/>
    <s v="Second Class"/>
    <x v="131"/>
    <s v="Thomas Seio"/>
    <x v="1"/>
    <s v="United States"/>
    <x v="226"/>
    <x v="33"/>
    <n v="89031"/>
    <x v="1"/>
    <s v="FUR-FU-10002685"/>
    <x v="0"/>
    <x v="5"/>
    <s v="Executive Impressions 13-1/2&quot; Indoor/Outdoor Wall Clock"/>
    <n v="37.4"/>
    <n v="2"/>
    <n v="0"/>
    <n v="14.212"/>
  </r>
  <r>
    <n v="4958"/>
    <s v="CA-2012-127607"/>
    <x v="1"/>
    <x v="305"/>
    <d v="2012-03-26T00:00:00"/>
    <s v="Standard Class"/>
    <x v="300"/>
    <s v="Joe Kamberova"/>
    <x v="0"/>
    <s v="United States"/>
    <x v="238"/>
    <x v="5"/>
    <n v="75007"/>
    <x v="2"/>
    <s v="OFF-BI-10001308"/>
    <x v="1"/>
    <x v="8"/>
    <s v="GBC Standard Plastic Binding Systems' Combs"/>
    <n v="2.5119999999999996"/>
    <n v="2"/>
    <n v="0.8"/>
    <n v="-4.3960000000000026"/>
  </r>
  <r>
    <n v="4959"/>
    <s v="CA-2012-127607"/>
    <x v="1"/>
    <x v="305"/>
    <d v="2012-03-26T00:00:00"/>
    <s v="Standard Class"/>
    <x v="300"/>
    <s v="Joe Kamberova"/>
    <x v="0"/>
    <s v="United States"/>
    <x v="238"/>
    <x v="5"/>
    <n v="75007"/>
    <x v="2"/>
    <s v="OFF-FA-10003485"/>
    <x v="1"/>
    <x v="13"/>
    <s v="Staples"/>
    <n v="18.864000000000001"/>
    <n v="9"/>
    <n v="0.2"/>
    <n v="6.1307999999999998"/>
  </r>
  <r>
    <n v="4960"/>
    <s v="CA-2013-166226"/>
    <x v="0"/>
    <x v="741"/>
    <d v="2013-11-23T00:00:00"/>
    <s v="Standard Class"/>
    <x v="426"/>
    <s v="Tracy Collins"/>
    <x v="2"/>
    <s v="United States"/>
    <x v="1"/>
    <x v="1"/>
    <n v="90008"/>
    <x v="1"/>
    <s v="TEC-PH-10003357"/>
    <x v="2"/>
    <x v="7"/>
    <s v="Grandstream GXP2100 Mainstream Business Phone"/>
    <n v="61.192"/>
    <n v="1"/>
    <n v="0.2"/>
    <n v="6.1192000000000011"/>
  </r>
  <r>
    <n v="4961"/>
    <s v="CA-2013-166226"/>
    <x v="0"/>
    <x v="741"/>
    <d v="2013-11-23T00:00:00"/>
    <s v="Standard Class"/>
    <x v="426"/>
    <s v="Tracy Collins"/>
    <x v="2"/>
    <s v="United States"/>
    <x v="1"/>
    <x v="1"/>
    <n v="90008"/>
    <x v="1"/>
    <s v="OFF-AP-10002867"/>
    <x v="1"/>
    <x v="9"/>
    <s v="Fellowes Command Center 5-outlet power strip"/>
    <n v="67.84"/>
    <n v="1"/>
    <n v="0"/>
    <n v="18.316800000000001"/>
  </r>
  <r>
    <n v="4962"/>
    <s v="CA-2011-156587"/>
    <x v="2"/>
    <x v="1009"/>
    <d v="2011-03-08T00:00:00"/>
    <s v="First Class"/>
    <x v="755"/>
    <s v="Aaron Bergman"/>
    <x v="0"/>
    <s v="United States"/>
    <x v="4"/>
    <x v="4"/>
    <n v="98103"/>
    <x v="1"/>
    <s v="FUR-CH-10004477"/>
    <x v="0"/>
    <x v="1"/>
    <s v="Global Push Button Manager's Chair, Indigo"/>
    <n v="48.712000000000003"/>
    <n v="1"/>
    <n v="0.2"/>
    <n v="5.4800999999999966"/>
  </r>
  <r>
    <n v="4963"/>
    <s v="CA-2011-156587"/>
    <x v="2"/>
    <x v="1009"/>
    <d v="2011-03-08T00:00:00"/>
    <s v="First Class"/>
    <x v="755"/>
    <s v="Aaron Bergman"/>
    <x v="0"/>
    <s v="United States"/>
    <x v="4"/>
    <x v="4"/>
    <n v="98103"/>
    <x v="1"/>
    <s v="OFF-AR-10001427"/>
    <x v="1"/>
    <x v="6"/>
    <s v="Newell 330"/>
    <n v="17.940000000000001"/>
    <n v="3"/>
    <n v="0"/>
    <n v="4.6644000000000005"/>
  </r>
  <r>
    <n v="4964"/>
    <s v="CA-2011-156587"/>
    <x v="2"/>
    <x v="1009"/>
    <d v="2011-03-08T00:00:00"/>
    <s v="First Class"/>
    <x v="755"/>
    <s v="Aaron Bergman"/>
    <x v="0"/>
    <s v="United States"/>
    <x v="4"/>
    <x v="4"/>
    <n v="98103"/>
    <x v="1"/>
    <s v="OFF-ST-10002344"/>
    <x v="1"/>
    <x v="4"/>
    <s v="Carina 42&quot;Hx23 3/4&quot;W Media Storage Unit"/>
    <n v="242.94"/>
    <n v="3"/>
    <n v="0"/>
    <n v="4.8588000000000164"/>
  </r>
  <r>
    <n v="4965"/>
    <s v="CA-2013-141180"/>
    <x v="0"/>
    <x v="666"/>
    <d v="2013-05-20T00:00:00"/>
    <s v="Second Class"/>
    <x v="24"/>
    <s v="Darren Powers"/>
    <x v="0"/>
    <s v="United States"/>
    <x v="2"/>
    <x v="2"/>
    <n v="33311"/>
    <x v="0"/>
    <s v="OFF-BI-10000301"/>
    <x v="1"/>
    <x v="8"/>
    <s v="GBC Instant Report Kit"/>
    <n v="7.7640000000000011"/>
    <n v="4"/>
    <n v="0.7"/>
    <n v="-5.1760000000000002"/>
  </r>
  <r>
    <n v="4966"/>
    <s v="CA-2012-109708"/>
    <x v="1"/>
    <x v="442"/>
    <d v="2012-05-28T00:00:00"/>
    <s v="Second Class"/>
    <x v="388"/>
    <s v="Craig Yedwab"/>
    <x v="1"/>
    <s v="United States"/>
    <x v="29"/>
    <x v="18"/>
    <n v="38401"/>
    <x v="0"/>
    <s v="TEC-PH-10001944"/>
    <x v="2"/>
    <x v="7"/>
    <s v="Wi-Ex zBoost YX540 Cellular Phone Signal Booster"/>
    <n v="467.03999999999996"/>
    <n v="4"/>
    <n v="0.2"/>
    <n v="58.379999999999939"/>
  </r>
  <r>
    <n v="4967"/>
    <s v="CA-2012-122406"/>
    <x v="1"/>
    <x v="991"/>
    <d v="2012-08-05T00:00:00"/>
    <s v="Second Class"/>
    <x v="534"/>
    <s v="Brad Eason"/>
    <x v="2"/>
    <s v="United States"/>
    <x v="205"/>
    <x v="34"/>
    <n v="2908"/>
    <x v="3"/>
    <s v="TEC-PH-10001527"/>
    <x v="2"/>
    <x v="7"/>
    <s v="Plantronics MX500i Earset"/>
    <n v="128.85000000000002"/>
    <n v="3"/>
    <n v="0"/>
    <n v="3.8654999999999973"/>
  </r>
  <r>
    <n v="4968"/>
    <s v="CA-2012-122406"/>
    <x v="1"/>
    <x v="991"/>
    <d v="2012-08-05T00:00:00"/>
    <s v="Second Class"/>
    <x v="534"/>
    <s v="Brad Eason"/>
    <x v="2"/>
    <s v="United States"/>
    <x v="205"/>
    <x v="34"/>
    <n v="2908"/>
    <x v="3"/>
    <s v="OFF-PA-10001307"/>
    <x v="1"/>
    <x v="10"/>
    <s v="Important Message Pads, 50 4-1/4 x 5-1/2 Forms per Pad"/>
    <n v="8.4"/>
    <n v="2"/>
    <n v="0"/>
    <n v="4.1159999999999997"/>
  </r>
  <r>
    <n v="4969"/>
    <s v="CA-2012-122406"/>
    <x v="1"/>
    <x v="991"/>
    <d v="2012-08-05T00:00:00"/>
    <s v="Second Class"/>
    <x v="534"/>
    <s v="Brad Eason"/>
    <x v="2"/>
    <s v="United States"/>
    <x v="205"/>
    <x v="34"/>
    <n v="2908"/>
    <x v="3"/>
    <s v="TEC-AC-10004571"/>
    <x v="2"/>
    <x v="11"/>
    <s v="Logitech G700s Rechargeable Gaming Mouse"/>
    <n v="199.98"/>
    <n v="2"/>
    <n v="0"/>
    <n v="83.991600000000005"/>
  </r>
  <r>
    <n v="4970"/>
    <s v="CA-2012-122406"/>
    <x v="1"/>
    <x v="991"/>
    <d v="2012-08-05T00:00:00"/>
    <s v="Second Class"/>
    <x v="534"/>
    <s v="Brad Eason"/>
    <x v="2"/>
    <s v="United States"/>
    <x v="205"/>
    <x v="34"/>
    <n v="2908"/>
    <x v="3"/>
    <s v="FUR-CH-10001973"/>
    <x v="0"/>
    <x v="1"/>
    <s v="Office Star Flex Back Scooter Chair with White Frame"/>
    <n v="110.98"/>
    <n v="1"/>
    <n v="0"/>
    <n v="15.537199999999999"/>
  </r>
  <r>
    <n v="4971"/>
    <s v="US-2013-153815"/>
    <x v="0"/>
    <x v="61"/>
    <d v="2013-11-10T00:00:00"/>
    <s v="First Class"/>
    <x v="126"/>
    <s v="Kelly Lampkin"/>
    <x v="1"/>
    <s v="United States"/>
    <x v="108"/>
    <x v="2"/>
    <n v="32216"/>
    <x v="0"/>
    <s v="FUR-CH-10000513"/>
    <x v="0"/>
    <x v="1"/>
    <s v="High-Back Leather Manager's Chair"/>
    <n v="207.98400000000004"/>
    <n v="2"/>
    <n v="0.2"/>
    <n v="-28.597800000000007"/>
  </r>
  <r>
    <n v="4972"/>
    <s v="US-2013-153815"/>
    <x v="0"/>
    <x v="61"/>
    <d v="2013-11-10T00:00:00"/>
    <s v="First Class"/>
    <x v="126"/>
    <s v="Kelly Lampkin"/>
    <x v="1"/>
    <s v="United States"/>
    <x v="108"/>
    <x v="2"/>
    <n v="32216"/>
    <x v="0"/>
    <s v="OFF-PA-10002421"/>
    <x v="1"/>
    <x v="10"/>
    <s v="Embossed Ink Jet Note Cards"/>
    <n v="36.112000000000002"/>
    <n v="2"/>
    <n v="0.2"/>
    <n v="12.639200000000001"/>
  </r>
  <r>
    <n v="4973"/>
    <s v="US-2013-153815"/>
    <x v="0"/>
    <x v="61"/>
    <d v="2013-11-10T00:00:00"/>
    <s v="First Class"/>
    <x v="126"/>
    <s v="Kelly Lampkin"/>
    <x v="1"/>
    <s v="United States"/>
    <x v="108"/>
    <x v="2"/>
    <n v="32216"/>
    <x v="0"/>
    <s v="FUR-FU-10004090"/>
    <x v="0"/>
    <x v="5"/>
    <s v="Executive Impressions 14&quot; Contract Wall Clock"/>
    <n v="35.568000000000005"/>
    <n v="2"/>
    <n v="0.2"/>
    <n v="5.7797999999999963"/>
  </r>
  <r>
    <n v="4974"/>
    <s v="US-2013-153815"/>
    <x v="0"/>
    <x v="61"/>
    <d v="2013-11-10T00:00:00"/>
    <s v="First Class"/>
    <x v="126"/>
    <s v="Kelly Lampkin"/>
    <x v="1"/>
    <s v="United States"/>
    <x v="108"/>
    <x v="2"/>
    <n v="32216"/>
    <x v="0"/>
    <s v="OFF-PA-10004071"/>
    <x v="1"/>
    <x v="10"/>
    <s v="Eaton Premium Continuous-Feed Paper, 25% Cotton, Letter Size, White, 1000 Shts/Box"/>
    <n v="88.768000000000001"/>
    <n v="2"/>
    <n v="0.2"/>
    <n v="31.068799999999996"/>
  </r>
  <r>
    <n v="4975"/>
    <s v="CA-2013-164896"/>
    <x v="0"/>
    <x v="77"/>
    <d v="2013-11-13T00:00:00"/>
    <s v="Standard Class"/>
    <x v="390"/>
    <s v="Penelope Sewall"/>
    <x v="2"/>
    <s v="United States"/>
    <x v="147"/>
    <x v="1"/>
    <n v="92054"/>
    <x v="1"/>
    <s v="OFF-PA-10002246"/>
    <x v="1"/>
    <x v="10"/>
    <s v="Wirebound Four 2-3/4 x 5 Forms per Page, 400 Sets per Book"/>
    <n v="12.9"/>
    <n v="2"/>
    <n v="0"/>
    <n v="6.3209999999999997"/>
  </r>
  <r>
    <n v="4976"/>
    <s v="CA-2012-142202"/>
    <x v="1"/>
    <x v="227"/>
    <d v="2012-09-23T00:00:00"/>
    <s v="Second Class"/>
    <x v="335"/>
    <s v="Justin Ritter"/>
    <x v="1"/>
    <s v="United States"/>
    <x v="108"/>
    <x v="2"/>
    <n v="32216"/>
    <x v="0"/>
    <s v="TEC-AC-10003198"/>
    <x v="2"/>
    <x v="11"/>
    <s v="Enermax Acrylux Wireless Keyboard"/>
    <n v="717.12000000000012"/>
    <n v="9"/>
    <n v="0.2"/>
    <n v="152.38799999999992"/>
  </r>
  <r>
    <n v="4977"/>
    <s v="CA-2012-165050"/>
    <x v="1"/>
    <x v="214"/>
    <d v="2012-12-09T00:00:00"/>
    <s v="First Class"/>
    <x v="117"/>
    <s v="Alan Hwang"/>
    <x v="0"/>
    <s v="United States"/>
    <x v="20"/>
    <x v="15"/>
    <n v="10024"/>
    <x v="3"/>
    <s v="OFF-BI-10001031"/>
    <x v="1"/>
    <x v="8"/>
    <s v="Pressboard Data Binders by Wilson Jones"/>
    <n v="21.36"/>
    <n v="5"/>
    <n v="0.2"/>
    <n v="7.2089999999999996"/>
  </r>
  <r>
    <n v="4978"/>
    <s v="CA-2012-165050"/>
    <x v="1"/>
    <x v="214"/>
    <d v="2012-12-09T00:00:00"/>
    <s v="First Class"/>
    <x v="117"/>
    <s v="Alan Hwang"/>
    <x v="0"/>
    <s v="United States"/>
    <x v="20"/>
    <x v="15"/>
    <n v="10024"/>
    <x v="3"/>
    <s v="OFF-BI-10003727"/>
    <x v="1"/>
    <x v="8"/>
    <s v="Avery Durable Slant Ring Binders With Label Holder"/>
    <n v="6.6879999999999997"/>
    <n v="2"/>
    <n v="0.2"/>
    <n v="2.3407999999999998"/>
  </r>
  <r>
    <n v="4979"/>
    <s v="CA-2012-165050"/>
    <x v="1"/>
    <x v="214"/>
    <d v="2012-12-09T00:00:00"/>
    <s v="First Class"/>
    <x v="117"/>
    <s v="Alan Hwang"/>
    <x v="0"/>
    <s v="United States"/>
    <x v="20"/>
    <x v="15"/>
    <n v="10024"/>
    <x v="3"/>
    <s v="TEC-PH-10001336"/>
    <x v="2"/>
    <x v="7"/>
    <s v="Digium D40 VoIP phone"/>
    <n v="773.94"/>
    <n v="6"/>
    <n v="0"/>
    <n v="224.4426"/>
  </r>
  <r>
    <n v="4980"/>
    <s v="US-2013-131114"/>
    <x v="0"/>
    <x v="10"/>
    <d v="2013-12-14T00:00:00"/>
    <s v="Second Class"/>
    <x v="338"/>
    <s v="Rob Williams"/>
    <x v="1"/>
    <s v="United States"/>
    <x v="22"/>
    <x v="10"/>
    <n v="60610"/>
    <x v="2"/>
    <s v="OFF-SU-10001664"/>
    <x v="1"/>
    <x v="14"/>
    <s v="Acme Office Executive Series Stainless Steel Trimmers"/>
    <n v="20.568000000000001"/>
    <n v="3"/>
    <n v="0.2"/>
    <n v="1.5426000000000002"/>
  </r>
  <r>
    <n v="4981"/>
    <s v="US-2013-131114"/>
    <x v="0"/>
    <x v="10"/>
    <d v="2013-12-14T00:00:00"/>
    <s v="Second Class"/>
    <x v="338"/>
    <s v="Rob Williams"/>
    <x v="1"/>
    <s v="United States"/>
    <x v="22"/>
    <x v="10"/>
    <n v="60610"/>
    <x v="2"/>
    <s v="OFF-AP-10003971"/>
    <x v="1"/>
    <x v="9"/>
    <s v="Belkin 6 Outlet Metallic Surge Strip"/>
    <n v="4.355999999999999"/>
    <n v="2"/>
    <n v="0.8"/>
    <n v="-11.761200000000002"/>
  </r>
  <r>
    <n v="4982"/>
    <s v="US-2013-131114"/>
    <x v="0"/>
    <x v="10"/>
    <d v="2013-12-14T00:00:00"/>
    <s v="Second Class"/>
    <x v="338"/>
    <s v="Rob Williams"/>
    <x v="1"/>
    <s v="United States"/>
    <x v="22"/>
    <x v="10"/>
    <n v="60610"/>
    <x v="2"/>
    <s v="TEC-AC-10000199"/>
    <x v="2"/>
    <x v="11"/>
    <s v="Kingston Digital DataTraveler 8GB USB 2.0"/>
    <n v="19.040000000000003"/>
    <n v="4"/>
    <n v="0.2"/>
    <n v="-1.4279999999999999"/>
  </r>
  <r>
    <n v="4983"/>
    <s v="CA-2011-160066"/>
    <x v="2"/>
    <x v="912"/>
    <d v="2011-11-22T00:00:00"/>
    <s v="Standard Class"/>
    <x v="340"/>
    <s v="Adam Hart"/>
    <x v="1"/>
    <s v="United States"/>
    <x v="101"/>
    <x v="1"/>
    <n v="92646"/>
    <x v="1"/>
    <s v="OFF-LA-10001045"/>
    <x v="1"/>
    <x v="2"/>
    <s v="Permanent Self-Adhesive File Folder Labels for Typewriters by Universal"/>
    <n v="5.22"/>
    <n v="2"/>
    <n v="0"/>
    <n v="2.4011999999999998"/>
  </r>
  <r>
    <n v="4984"/>
    <s v="CA-2013-109925"/>
    <x v="0"/>
    <x v="61"/>
    <d v="2013-11-11T00:00:00"/>
    <s v="Second Class"/>
    <x v="5"/>
    <s v="Irene Maddox"/>
    <x v="0"/>
    <s v="United States"/>
    <x v="70"/>
    <x v="1"/>
    <n v="92105"/>
    <x v="1"/>
    <s v="OFF-ST-10003442"/>
    <x v="1"/>
    <x v="4"/>
    <s v="Eldon Portable Mobile Manager"/>
    <n v="84.84"/>
    <n v="3"/>
    <n v="0"/>
    <n v="22.9068"/>
  </r>
  <r>
    <n v="4985"/>
    <s v="CA-2012-160696"/>
    <x v="1"/>
    <x v="684"/>
    <d v="2012-09-10T00:00:00"/>
    <s v="Standard Class"/>
    <x v="316"/>
    <s v="Cyma Kinney"/>
    <x v="1"/>
    <s v="United States"/>
    <x v="316"/>
    <x v="18"/>
    <n v="37211"/>
    <x v="0"/>
    <s v="OFF-FA-10003059"/>
    <x v="1"/>
    <x v="13"/>
    <s v="Assorted Color Push Pins"/>
    <n v="7.2400000000000011"/>
    <n v="5"/>
    <n v="0.2"/>
    <n v="1.1764999999999992"/>
  </r>
  <r>
    <n v="4986"/>
    <s v="CA-2011-125171"/>
    <x v="2"/>
    <x v="1010"/>
    <d v="2011-09-03T00:00:00"/>
    <s v="Same Day"/>
    <x v="369"/>
    <s v="Allen Goldenen"/>
    <x v="0"/>
    <s v="United States"/>
    <x v="20"/>
    <x v="15"/>
    <n v="10009"/>
    <x v="3"/>
    <s v="OFF-LA-10001175"/>
    <x v="1"/>
    <x v="2"/>
    <s v="Avery 514"/>
    <n v="14.399999999999999"/>
    <n v="5"/>
    <n v="0"/>
    <n v="7.056"/>
  </r>
  <r>
    <n v="4987"/>
    <s v="CA-2013-149279"/>
    <x v="0"/>
    <x v="423"/>
    <d v="2013-04-29T00:00:00"/>
    <s v="Standard Class"/>
    <x v="642"/>
    <s v="Craig Leslie"/>
    <x v="2"/>
    <s v="United States"/>
    <x v="77"/>
    <x v="22"/>
    <n v="80906"/>
    <x v="1"/>
    <s v="OFF-PA-10003441"/>
    <x v="1"/>
    <x v="10"/>
    <s v="Xerox 226"/>
    <n v="15.552000000000003"/>
    <n v="3"/>
    <n v="0.2"/>
    <n v="5.4432"/>
  </r>
  <r>
    <n v="4988"/>
    <s v="CA-2013-149279"/>
    <x v="0"/>
    <x v="423"/>
    <d v="2013-04-29T00:00:00"/>
    <s v="Standard Class"/>
    <x v="642"/>
    <s v="Craig Leslie"/>
    <x v="2"/>
    <s v="United States"/>
    <x v="77"/>
    <x v="22"/>
    <n v="80906"/>
    <x v="1"/>
    <s v="FUR-CH-10004287"/>
    <x v="0"/>
    <x v="1"/>
    <s v="SAFCO Arco Folding Chair"/>
    <n v="1325.76"/>
    <n v="6"/>
    <n v="0.2"/>
    <n v="149.14799999999991"/>
  </r>
  <r>
    <n v="4989"/>
    <s v="CA-2013-149279"/>
    <x v="0"/>
    <x v="423"/>
    <d v="2013-04-29T00:00:00"/>
    <s v="Standard Class"/>
    <x v="642"/>
    <s v="Craig Leslie"/>
    <x v="2"/>
    <s v="United States"/>
    <x v="77"/>
    <x v="22"/>
    <n v="80906"/>
    <x v="1"/>
    <s v="OFF-BI-10004040"/>
    <x v="1"/>
    <x v="8"/>
    <s v="Wilson Jones Impact Binders"/>
    <n v="3.1080000000000001"/>
    <n v="2"/>
    <n v="0.7"/>
    <n v="-2.1755999999999993"/>
  </r>
  <r>
    <n v="4990"/>
    <s v="CA-2014-107321"/>
    <x v="3"/>
    <x v="515"/>
    <d v="2014-09-05T00:00:00"/>
    <s v="Standard Class"/>
    <x v="585"/>
    <s v="Arthur Wiediger"/>
    <x v="2"/>
    <s v="United States"/>
    <x v="8"/>
    <x v="1"/>
    <n v="94110"/>
    <x v="1"/>
    <s v="OFF-BI-10004022"/>
    <x v="1"/>
    <x v="8"/>
    <s v="Acco Suede Grain Vinyl Round Ring Binder"/>
    <n v="6.6719999999999988"/>
    <n v="3"/>
    <n v="0.2"/>
    <n v="2.1683999999999997"/>
  </r>
  <r>
    <n v="4991"/>
    <s v="CA-2014-107321"/>
    <x v="3"/>
    <x v="515"/>
    <d v="2014-09-05T00:00:00"/>
    <s v="Standard Class"/>
    <x v="585"/>
    <s v="Arthur Wiediger"/>
    <x v="2"/>
    <s v="United States"/>
    <x v="8"/>
    <x v="1"/>
    <n v="94110"/>
    <x v="1"/>
    <s v="TEC-PH-10002200"/>
    <x v="2"/>
    <x v="7"/>
    <s v="Aastra 6757i CT Wireless VoIP phone"/>
    <n v="689.40800000000002"/>
    <n v="4"/>
    <n v="0.2"/>
    <n v="77.558399999999978"/>
  </r>
  <r>
    <n v="4992"/>
    <s v="US-2014-122714"/>
    <x v="3"/>
    <x v="226"/>
    <d v="2014-12-14T00:00:00"/>
    <s v="Standard Class"/>
    <x v="428"/>
    <s v="Henry Goldwyn"/>
    <x v="1"/>
    <s v="United States"/>
    <x v="22"/>
    <x v="10"/>
    <n v="60653"/>
    <x v="2"/>
    <s v="OFF-BI-10001120"/>
    <x v="1"/>
    <x v="8"/>
    <s v="Ibico EPK-21 Electric Binding System"/>
    <n v="1889.9899999999998"/>
    <n v="5"/>
    <n v="0.8"/>
    <n v="-2929.4845000000005"/>
  </r>
  <r>
    <n v="4993"/>
    <s v="CA-2012-153038"/>
    <x v="1"/>
    <x v="217"/>
    <d v="2012-12-25T00:00:00"/>
    <s v="Standard Class"/>
    <x v="516"/>
    <s v="Robert Barroso"/>
    <x v="1"/>
    <s v="United States"/>
    <x v="26"/>
    <x v="18"/>
    <n v="38109"/>
    <x v="0"/>
    <s v="OFF-EN-10000461"/>
    <x v="1"/>
    <x v="12"/>
    <s v="#10- 4 1/8&quot; x 9 1/2&quot; Recycled Envelopes"/>
    <n v="55.936000000000007"/>
    <n v="8"/>
    <n v="0.2"/>
    <n v="18.878399999999999"/>
  </r>
  <r>
    <n v="4994"/>
    <s v="CA-2012-153038"/>
    <x v="1"/>
    <x v="217"/>
    <d v="2012-12-25T00:00:00"/>
    <s v="Standard Class"/>
    <x v="516"/>
    <s v="Robert Barroso"/>
    <x v="1"/>
    <s v="United States"/>
    <x v="26"/>
    <x v="18"/>
    <n v="38109"/>
    <x v="0"/>
    <s v="OFF-LA-10004008"/>
    <x v="1"/>
    <x v="2"/>
    <s v="Avery 507"/>
    <n v="18.431999999999999"/>
    <n v="8"/>
    <n v="0.2"/>
    <n v="5.9903999999999984"/>
  </r>
  <r>
    <n v="4995"/>
    <s v="CA-2012-153038"/>
    <x v="1"/>
    <x v="217"/>
    <d v="2012-12-25T00:00:00"/>
    <s v="Standard Class"/>
    <x v="516"/>
    <s v="Robert Barroso"/>
    <x v="1"/>
    <s v="United States"/>
    <x v="26"/>
    <x v="18"/>
    <n v="38109"/>
    <x v="0"/>
    <s v="FUR-FU-10000221"/>
    <x v="0"/>
    <x v="5"/>
    <s v="Master Caster Door Stop, Brown"/>
    <n v="20.32"/>
    <n v="5"/>
    <n v="0.2"/>
    <n v="3.5559999999999992"/>
  </r>
  <r>
    <n v="4996"/>
    <s v="CA-2011-132227"/>
    <x v="2"/>
    <x v="130"/>
    <d v="2011-11-10T00:00:00"/>
    <s v="Standard Class"/>
    <x v="449"/>
    <s v="Sam Zeldin"/>
    <x v="2"/>
    <s v="United States"/>
    <x v="20"/>
    <x v="15"/>
    <n v="10011"/>
    <x v="3"/>
    <s v="OFF-BI-10000962"/>
    <x v="1"/>
    <x v="8"/>
    <s v="Acco Flexible ACCOHIDE Square Ring Data Binder, Dark Blue, 11 1/2&quot; X 14&quot; 7/8&quot;"/>
    <n v="52.064"/>
    <n v="4"/>
    <n v="0.2"/>
    <n v="18.873199999999997"/>
  </r>
  <r>
    <n v="4997"/>
    <s v="CA-2014-155824"/>
    <x v="3"/>
    <x v="434"/>
    <d v="2014-03-16T00:00:00"/>
    <s v="Standard Class"/>
    <x v="754"/>
    <s v="Karen Seio"/>
    <x v="1"/>
    <s v="United States"/>
    <x v="253"/>
    <x v="3"/>
    <n v="27604"/>
    <x v="0"/>
    <s v="OFF-AP-10000390"/>
    <x v="1"/>
    <x v="9"/>
    <s v="Euro Pro Shark Stick Mini Vacuum"/>
    <n v="48.783999999999999"/>
    <n v="1"/>
    <n v="0.2"/>
    <n v="3.6587999999999976"/>
  </r>
  <r>
    <n v="4998"/>
    <s v="CA-2014-155824"/>
    <x v="3"/>
    <x v="434"/>
    <d v="2014-03-16T00:00:00"/>
    <s v="Standard Class"/>
    <x v="754"/>
    <s v="Karen Seio"/>
    <x v="1"/>
    <s v="United States"/>
    <x v="253"/>
    <x v="3"/>
    <n v="27604"/>
    <x v="0"/>
    <s v="OFF-BI-10000014"/>
    <x v="1"/>
    <x v="8"/>
    <s v="Heavy-Duty E-Z-D Binders"/>
    <n v="13.092000000000002"/>
    <n v="4"/>
    <n v="0.7"/>
    <n v="-10.037199999999999"/>
  </r>
  <r>
    <n v="4999"/>
    <s v="CA-2013-129238"/>
    <x v="0"/>
    <x v="1011"/>
    <d v="2013-02-04T00:00:00"/>
    <s v="Standard Class"/>
    <x v="337"/>
    <s v="Sample Company A"/>
    <x v="2"/>
    <s v="United States"/>
    <x v="1"/>
    <x v="1"/>
    <n v="90045"/>
    <x v="1"/>
    <s v="TEC-PH-10004120"/>
    <x v="2"/>
    <x v="7"/>
    <s v="AT&amp;T 1080 Phone"/>
    <n v="109.59200000000001"/>
    <n v="1"/>
    <n v="0.2"/>
    <n v="8.2194000000000003"/>
  </r>
  <r>
    <n v="5000"/>
    <s v="CA-2013-129238"/>
    <x v="0"/>
    <x v="1011"/>
    <d v="2013-02-04T00:00:00"/>
    <s v="Standard Class"/>
    <x v="337"/>
    <s v="Sample Company A"/>
    <x v="2"/>
    <s v="United States"/>
    <x v="1"/>
    <x v="1"/>
    <n v="90045"/>
    <x v="1"/>
    <s v="OFF-PA-10002764"/>
    <x v="1"/>
    <x v="10"/>
    <s v="Staples"/>
    <n v="56.7"/>
    <n v="5"/>
    <n v="0"/>
    <n v="27.782999999999998"/>
  </r>
  <r>
    <n v="5001"/>
    <s v="CA-2014-159688"/>
    <x v="3"/>
    <x v="917"/>
    <d v="2014-05-13T00:00:00"/>
    <s v="Standard Class"/>
    <x v="144"/>
    <s v="Adam Bellavance"/>
    <x v="2"/>
    <s v="United States"/>
    <x v="1"/>
    <x v="1"/>
    <n v="90004"/>
    <x v="1"/>
    <s v="TEC-AC-10000736"/>
    <x v="2"/>
    <x v="11"/>
    <s v="Logitech G600 MMO Gaming Mouse"/>
    <n v="79.989999999999995"/>
    <n v="1"/>
    <n v="0"/>
    <n v="28.796399999999998"/>
  </r>
  <r>
    <n v="5002"/>
    <s v="CA-2013-136126"/>
    <x v="0"/>
    <x v="1012"/>
    <d v="2013-05-25T00:00:00"/>
    <s v="Same Day"/>
    <x v="258"/>
    <s v="Eugene Hildebrand"/>
    <x v="2"/>
    <s v="United States"/>
    <x v="311"/>
    <x v="17"/>
    <n v="23602"/>
    <x v="0"/>
    <s v="OFF-SU-10000898"/>
    <x v="1"/>
    <x v="14"/>
    <s v="Acme Hot Forged Carbon Steel Scissors with Nickel-Plated Handles, 3 7/8&quot; Cut, 8&quot;L"/>
    <n v="69.5"/>
    <n v="5"/>
    <n v="0"/>
    <n v="20.154999999999994"/>
  </r>
  <r>
    <n v="5003"/>
    <s v="CA-2013-136126"/>
    <x v="0"/>
    <x v="1012"/>
    <d v="2013-05-25T00:00:00"/>
    <s v="Same Day"/>
    <x v="258"/>
    <s v="Eugene Hildebrand"/>
    <x v="2"/>
    <s v="United States"/>
    <x v="311"/>
    <x v="17"/>
    <n v="23602"/>
    <x v="0"/>
    <s v="OFF-PA-10004327"/>
    <x v="1"/>
    <x v="10"/>
    <s v="Xerox 1911"/>
    <n v="191.6"/>
    <n v="4"/>
    <n v="0"/>
    <n v="91.967999999999989"/>
  </r>
  <r>
    <n v="5004"/>
    <s v="CA-2013-155033"/>
    <x v="0"/>
    <x v="877"/>
    <d v="2013-10-13T00:00:00"/>
    <s v="Standard Class"/>
    <x v="693"/>
    <s v="Cindy Chapman"/>
    <x v="0"/>
    <s v="United States"/>
    <x v="1"/>
    <x v="1"/>
    <n v="90032"/>
    <x v="1"/>
    <s v="OFF-PA-10000143"/>
    <x v="1"/>
    <x v="10"/>
    <s v="Astroparche Fine Business Paper"/>
    <n v="10.56"/>
    <n v="2"/>
    <n v="0"/>
    <n v="5.0688000000000004"/>
  </r>
  <r>
    <n v="5005"/>
    <s v="CA-2011-156006"/>
    <x v="2"/>
    <x v="1013"/>
    <d v="2011-05-02T00:00:00"/>
    <s v="Second Class"/>
    <x v="612"/>
    <s v="Tamara Manning"/>
    <x v="0"/>
    <s v="United States"/>
    <x v="25"/>
    <x v="35"/>
    <n v="39212"/>
    <x v="0"/>
    <s v="TEC-AC-10002550"/>
    <x v="2"/>
    <x v="11"/>
    <s v="Maxell 4.7GB DVD-RW 3/Pack"/>
    <n v="47.79"/>
    <n v="3"/>
    <n v="0"/>
    <n v="16.2486"/>
  </r>
  <r>
    <n v="5006"/>
    <s v="CA-2012-158659"/>
    <x v="1"/>
    <x v="113"/>
    <d v="2012-11-14T00:00:00"/>
    <s v="Second Class"/>
    <x v="281"/>
    <s v="Steve Chapman"/>
    <x v="1"/>
    <s v="United States"/>
    <x v="102"/>
    <x v="14"/>
    <n v="47374"/>
    <x v="2"/>
    <s v="OFF-ST-10003306"/>
    <x v="1"/>
    <x v="4"/>
    <s v="Letter Size Cart"/>
    <n v="714.30000000000007"/>
    <n v="5"/>
    <n v="0"/>
    <n v="207.14699999999993"/>
  </r>
  <r>
    <n v="5007"/>
    <s v="CA-2012-169796"/>
    <x v="1"/>
    <x v="529"/>
    <d v="2012-11-14T00:00:00"/>
    <s v="Standard Class"/>
    <x v="656"/>
    <s v="Dean percer"/>
    <x v="2"/>
    <s v="United States"/>
    <x v="20"/>
    <x v="15"/>
    <n v="10035"/>
    <x v="3"/>
    <s v="TEC-MA-10000045"/>
    <x v="2"/>
    <x v="15"/>
    <s v="Zebra ZM400 Thermal Label Printer"/>
    <n v="2321.9"/>
    <n v="2"/>
    <n v="0"/>
    <n v="1114.5119999999999"/>
  </r>
  <r>
    <n v="5008"/>
    <s v="CA-2012-169796"/>
    <x v="1"/>
    <x v="529"/>
    <d v="2012-11-14T00:00:00"/>
    <s v="Standard Class"/>
    <x v="656"/>
    <s v="Dean percer"/>
    <x v="2"/>
    <s v="United States"/>
    <x v="20"/>
    <x v="15"/>
    <n v="10035"/>
    <x v="3"/>
    <s v="OFF-ST-10001505"/>
    <x v="1"/>
    <x v="4"/>
    <s v="Perma STOR-ALL Hanging File Box, 13 1/8&quot;W x 12 1/4&quot;D x 10 1/2&quot;H"/>
    <n v="17.940000000000001"/>
    <n v="3"/>
    <n v="0"/>
    <n v="3.0497999999999985"/>
  </r>
  <r>
    <n v="5009"/>
    <s v="CA-2012-102876"/>
    <x v="1"/>
    <x v="67"/>
    <d v="2012-09-14T00:00:00"/>
    <s v="Standard Class"/>
    <x v="756"/>
    <s v="Lisa Ryan"/>
    <x v="1"/>
    <s v="United States"/>
    <x v="10"/>
    <x v="9"/>
    <n v="19134"/>
    <x v="3"/>
    <s v="OFF-BI-10004781"/>
    <x v="1"/>
    <x v="8"/>
    <s v="GBC Wire Binding Strips"/>
    <n v="9.5220000000000002"/>
    <n v="1"/>
    <n v="0.7"/>
    <n v="-6.9827999999999975"/>
  </r>
  <r>
    <n v="5010"/>
    <s v="CA-2012-102876"/>
    <x v="1"/>
    <x v="67"/>
    <d v="2012-09-14T00:00:00"/>
    <s v="Standard Class"/>
    <x v="756"/>
    <s v="Lisa Ryan"/>
    <x v="1"/>
    <s v="United States"/>
    <x v="10"/>
    <x v="9"/>
    <n v="19134"/>
    <x v="3"/>
    <s v="TEC-PH-10002680"/>
    <x v="2"/>
    <x v="7"/>
    <s v="Samsung Galaxy Note 3"/>
    <n v="791.96399999999994"/>
    <n v="6"/>
    <n v="0.4"/>
    <n v="-131.9940000000002"/>
  </r>
  <r>
    <n v="5011"/>
    <s v="CA-2012-102876"/>
    <x v="1"/>
    <x v="67"/>
    <d v="2012-09-14T00:00:00"/>
    <s v="Standard Class"/>
    <x v="756"/>
    <s v="Lisa Ryan"/>
    <x v="1"/>
    <s v="United States"/>
    <x v="10"/>
    <x v="9"/>
    <n v="19134"/>
    <x v="3"/>
    <s v="OFF-BI-10000848"/>
    <x v="1"/>
    <x v="8"/>
    <s v="Angle-D Ring Binders"/>
    <n v="4.9230000000000009"/>
    <n v="3"/>
    <n v="0.7"/>
    <n v="-3.9383999999999997"/>
  </r>
  <r>
    <n v="5012"/>
    <s v="US-2014-139647"/>
    <x v="3"/>
    <x v="943"/>
    <d v="2014-05-14T00:00:00"/>
    <s v="First Class"/>
    <x v="477"/>
    <s v="Todd Sumrall"/>
    <x v="1"/>
    <s v="United States"/>
    <x v="42"/>
    <x v="16"/>
    <n v="85023"/>
    <x v="1"/>
    <s v="FUR-BO-10004467"/>
    <x v="0"/>
    <x v="0"/>
    <s v="Bestar Classic Bookcase"/>
    <n v="209.97900000000001"/>
    <n v="7"/>
    <n v="0.7"/>
    <n v="-356.96429999999998"/>
  </r>
  <r>
    <n v="5013"/>
    <s v="US-2014-160465"/>
    <x v="3"/>
    <x v="246"/>
    <d v="2014-07-27T00:00:00"/>
    <s v="Standard Class"/>
    <x v="680"/>
    <s v="Sean Wendt"/>
    <x v="2"/>
    <s v="United States"/>
    <x v="138"/>
    <x v="24"/>
    <n v="44105"/>
    <x v="3"/>
    <s v="OFF-BI-10001670"/>
    <x v="1"/>
    <x v="8"/>
    <s v="Vinyl Sectional Post Binders"/>
    <n v="33.930000000000007"/>
    <n v="3"/>
    <n v="0.7"/>
    <n v="-22.619999999999997"/>
  </r>
  <r>
    <n v="5014"/>
    <s v="US-2014-160465"/>
    <x v="3"/>
    <x v="246"/>
    <d v="2014-07-27T00:00:00"/>
    <s v="Standard Class"/>
    <x v="680"/>
    <s v="Sean Wendt"/>
    <x v="2"/>
    <s v="United States"/>
    <x v="138"/>
    <x v="24"/>
    <n v="44105"/>
    <x v="3"/>
    <s v="OFF-ST-10000136"/>
    <x v="1"/>
    <x v="4"/>
    <s v="Letter Size File"/>
    <n v="222.32000000000005"/>
    <n v="7"/>
    <n v="0.2"/>
    <n v="25.010999999999967"/>
  </r>
  <r>
    <n v="5015"/>
    <s v="US-2014-160465"/>
    <x v="3"/>
    <x v="246"/>
    <d v="2014-07-27T00:00:00"/>
    <s v="Standard Class"/>
    <x v="680"/>
    <s v="Sean Wendt"/>
    <x v="2"/>
    <s v="United States"/>
    <x v="138"/>
    <x v="24"/>
    <n v="44105"/>
    <x v="3"/>
    <s v="TEC-PH-10004522"/>
    <x v="2"/>
    <x v="7"/>
    <s v="Dexim XPower Skin Super-Thin Power Case for iPhone 5 - Black"/>
    <n v="210.56400000000002"/>
    <n v="6"/>
    <n v="0.4"/>
    <n v="-52.640999999999991"/>
  </r>
  <r>
    <n v="5016"/>
    <s v="CA-2011-153850"/>
    <x v="2"/>
    <x v="156"/>
    <d v="2011-11-29T00:00:00"/>
    <s v="Standard Class"/>
    <x v="513"/>
    <s v="Thea Hendricks"/>
    <x v="0"/>
    <s v="United States"/>
    <x v="167"/>
    <x v="24"/>
    <n v="43615"/>
    <x v="3"/>
    <s v="FUR-FU-10002960"/>
    <x v="0"/>
    <x v="5"/>
    <s v="Eldon 200 Class Desk Accessories, Burgundy"/>
    <n v="35.168000000000006"/>
    <n v="7"/>
    <n v="0.2"/>
    <n v="9.6712000000000025"/>
  </r>
  <r>
    <n v="5017"/>
    <s v="CA-2011-153850"/>
    <x v="2"/>
    <x v="156"/>
    <d v="2011-11-29T00:00:00"/>
    <s v="Standard Class"/>
    <x v="513"/>
    <s v="Thea Hendricks"/>
    <x v="0"/>
    <s v="United States"/>
    <x v="167"/>
    <x v="24"/>
    <n v="43615"/>
    <x v="3"/>
    <s v="TEC-PH-10002584"/>
    <x v="2"/>
    <x v="7"/>
    <s v="Samsung Galaxy S4"/>
    <n v="1502.376"/>
    <n v="4"/>
    <n v="0.4"/>
    <n v="-250.39600000000019"/>
  </r>
  <r>
    <n v="5018"/>
    <s v="CA-2011-127558"/>
    <x v="2"/>
    <x v="647"/>
    <d v="2011-11-18T00:00:00"/>
    <s v="First Class"/>
    <x v="757"/>
    <s v="Shahid Shariari"/>
    <x v="0"/>
    <s v="United States"/>
    <x v="1"/>
    <x v="1"/>
    <n v="90008"/>
    <x v="1"/>
    <s v="FUR-FU-10002505"/>
    <x v="0"/>
    <x v="5"/>
    <s v="Eldon 100 Class Desk Accessories"/>
    <n v="10.11"/>
    <n v="3"/>
    <n v="0"/>
    <n v="3.2351999999999994"/>
  </r>
  <r>
    <n v="5019"/>
    <s v="CA-2011-127558"/>
    <x v="2"/>
    <x v="647"/>
    <d v="2011-11-18T00:00:00"/>
    <s v="First Class"/>
    <x v="757"/>
    <s v="Shahid Shariari"/>
    <x v="0"/>
    <s v="United States"/>
    <x v="1"/>
    <x v="1"/>
    <n v="90008"/>
    <x v="1"/>
    <s v="TEC-AC-10003832"/>
    <x v="2"/>
    <x v="11"/>
    <s v="Logitech P710e Mobile Speakerphone"/>
    <n v="772.47"/>
    <n v="3"/>
    <n v="0"/>
    <n v="146.76929999999993"/>
  </r>
  <r>
    <n v="5020"/>
    <s v="CA-2011-127558"/>
    <x v="2"/>
    <x v="647"/>
    <d v="2011-11-18T00:00:00"/>
    <s v="First Class"/>
    <x v="757"/>
    <s v="Shahid Shariari"/>
    <x v="0"/>
    <s v="United States"/>
    <x v="1"/>
    <x v="1"/>
    <n v="90008"/>
    <x v="1"/>
    <s v="OFF-SU-10002537"/>
    <x v="1"/>
    <x v="14"/>
    <s v="Acme Box Cutter Scissors"/>
    <n v="20.46"/>
    <n v="2"/>
    <n v="0"/>
    <n v="5.3196000000000012"/>
  </r>
  <r>
    <n v="5021"/>
    <s v="CA-2014-136511"/>
    <x v="3"/>
    <x v="721"/>
    <d v="2014-03-26T00:00:00"/>
    <s v="Second Class"/>
    <x v="89"/>
    <s v="Mary Zewe"/>
    <x v="1"/>
    <s v="United States"/>
    <x v="20"/>
    <x v="15"/>
    <n v="10011"/>
    <x v="3"/>
    <s v="OFF-SU-10003505"/>
    <x v="1"/>
    <x v="14"/>
    <s v="Premier Electric Letter Opener"/>
    <n v="347.58"/>
    <n v="3"/>
    <n v="0"/>
    <n v="17.378999999999976"/>
  </r>
  <r>
    <n v="5022"/>
    <s v="CA-2013-133795"/>
    <x v="0"/>
    <x v="122"/>
    <d v="2013-12-25T00:00:00"/>
    <s v="Standard Class"/>
    <x v="188"/>
    <s v="Jeremy Ellison"/>
    <x v="0"/>
    <s v="United States"/>
    <x v="70"/>
    <x v="1"/>
    <n v="92037"/>
    <x v="1"/>
    <s v="TEC-AC-10001465"/>
    <x v="2"/>
    <x v="11"/>
    <s v="SanDisk Cruzer 64 GB USB Flash Drive"/>
    <n v="72.64"/>
    <n v="2"/>
    <n v="0"/>
    <n v="21.791999999999994"/>
  </r>
  <r>
    <n v="5023"/>
    <s v="CA-2013-133795"/>
    <x v="0"/>
    <x v="122"/>
    <d v="2013-12-25T00:00:00"/>
    <s v="Standard Class"/>
    <x v="188"/>
    <s v="Jeremy Ellison"/>
    <x v="0"/>
    <s v="United States"/>
    <x v="70"/>
    <x v="1"/>
    <n v="92037"/>
    <x v="1"/>
    <s v="TEC-AC-10003832"/>
    <x v="2"/>
    <x v="11"/>
    <s v="Logitech P710e Mobile Speakerphone"/>
    <n v="772.47"/>
    <n v="3"/>
    <n v="0"/>
    <n v="146.76929999999993"/>
  </r>
  <r>
    <n v="5024"/>
    <s v="CA-2013-133795"/>
    <x v="0"/>
    <x v="122"/>
    <d v="2013-12-25T00:00:00"/>
    <s v="Standard Class"/>
    <x v="188"/>
    <s v="Jeremy Ellison"/>
    <x v="0"/>
    <s v="United States"/>
    <x v="70"/>
    <x v="1"/>
    <n v="92037"/>
    <x v="1"/>
    <s v="FUR-FU-10003731"/>
    <x v="0"/>
    <x v="5"/>
    <s v="Eldon Expressions Wood and Plastic Desk Accessories, Oak"/>
    <n v="39.92"/>
    <n v="4"/>
    <n v="0"/>
    <n v="11.177600000000002"/>
  </r>
  <r>
    <n v="5025"/>
    <s v="US-2014-130953"/>
    <x v="3"/>
    <x v="570"/>
    <d v="2014-08-04T00:00:00"/>
    <s v="Standard Class"/>
    <x v="288"/>
    <s v="Roland Fjeld"/>
    <x v="0"/>
    <s v="United States"/>
    <x v="268"/>
    <x v="26"/>
    <n v="73120"/>
    <x v="2"/>
    <s v="OFF-BI-10004828"/>
    <x v="1"/>
    <x v="8"/>
    <s v="GBC Poly Designer Binding Covers"/>
    <n v="33.479999999999997"/>
    <n v="2"/>
    <n v="0"/>
    <n v="16.405199999999997"/>
  </r>
  <r>
    <n v="5026"/>
    <s v="US-2014-130953"/>
    <x v="3"/>
    <x v="570"/>
    <d v="2014-08-04T00:00:00"/>
    <s v="Standard Class"/>
    <x v="288"/>
    <s v="Roland Fjeld"/>
    <x v="0"/>
    <s v="United States"/>
    <x v="268"/>
    <x v="26"/>
    <n v="73120"/>
    <x v="2"/>
    <s v="TEC-PH-10003012"/>
    <x v="2"/>
    <x v="7"/>
    <s v="Nortel Meridian M3904 Professional Digital phone"/>
    <n v="461.97"/>
    <n v="3"/>
    <n v="0"/>
    <n v="133.97129999999996"/>
  </r>
  <r>
    <n v="5027"/>
    <s v="US-2014-130953"/>
    <x v="3"/>
    <x v="570"/>
    <d v="2014-08-04T00:00:00"/>
    <s v="Standard Class"/>
    <x v="288"/>
    <s v="Roland Fjeld"/>
    <x v="0"/>
    <s v="United States"/>
    <x v="268"/>
    <x v="26"/>
    <n v="73120"/>
    <x v="2"/>
    <s v="OFF-AP-10002311"/>
    <x v="1"/>
    <x v="9"/>
    <s v="Holmes Replacement Filter for HEPA Air Cleaner, Very Large Room, HEPA Filter"/>
    <n v="137.62"/>
    <n v="2"/>
    <n v="0"/>
    <n v="60.552800000000005"/>
  </r>
  <r>
    <n v="5028"/>
    <s v="US-2014-130953"/>
    <x v="3"/>
    <x v="570"/>
    <d v="2014-08-04T00:00:00"/>
    <s v="Standard Class"/>
    <x v="288"/>
    <s v="Roland Fjeld"/>
    <x v="0"/>
    <s v="United States"/>
    <x v="268"/>
    <x v="26"/>
    <n v="73120"/>
    <x v="2"/>
    <s v="FUR-CH-10004626"/>
    <x v="0"/>
    <x v="1"/>
    <s v="Office Star Flex Back Scooter Chair with Aluminum Finish Frame"/>
    <n v="302.67"/>
    <n v="3"/>
    <n v="0"/>
    <n v="72.640799999999999"/>
  </r>
  <r>
    <n v="5029"/>
    <s v="CA-2011-151792"/>
    <x v="2"/>
    <x v="814"/>
    <d v="2011-09-07T00:00:00"/>
    <s v="Second Class"/>
    <x v="610"/>
    <s v="Christina VanderZanden"/>
    <x v="0"/>
    <s v="United States"/>
    <x v="22"/>
    <x v="10"/>
    <n v="60653"/>
    <x v="2"/>
    <s v="TEC-AC-10001606"/>
    <x v="2"/>
    <x v="11"/>
    <s v="Logitech Wireless Performance Mouse MX for PC and Mac"/>
    <n v="239.976"/>
    <n v="3"/>
    <n v="0.2"/>
    <n v="53.994600000000005"/>
  </r>
  <r>
    <n v="5030"/>
    <s v="CA-2014-139304"/>
    <x v="3"/>
    <x v="926"/>
    <d v="2014-02-03T00:00:00"/>
    <s v="Standard Class"/>
    <x v="364"/>
    <s v="Vivek Gonzalez"/>
    <x v="0"/>
    <s v="United States"/>
    <x v="8"/>
    <x v="1"/>
    <n v="94109"/>
    <x v="1"/>
    <s v="OFF-AR-10001216"/>
    <x v="1"/>
    <x v="6"/>
    <s v="Newell 339"/>
    <n v="8.34"/>
    <n v="3"/>
    <n v="0"/>
    <n v="2.1683999999999997"/>
  </r>
  <r>
    <n v="5031"/>
    <s v="CA-2014-139304"/>
    <x v="3"/>
    <x v="926"/>
    <d v="2014-02-03T00:00:00"/>
    <s v="Standard Class"/>
    <x v="364"/>
    <s v="Vivek Gonzalez"/>
    <x v="0"/>
    <s v="United States"/>
    <x v="8"/>
    <x v="1"/>
    <n v="94109"/>
    <x v="1"/>
    <s v="OFF-SU-10001664"/>
    <x v="1"/>
    <x v="14"/>
    <s v="Acme Office Executive Series Stainless Steel Trimmers"/>
    <n v="8.57"/>
    <n v="1"/>
    <n v="0"/>
    <n v="2.2282000000000002"/>
  </r>
  <r>
    <n v="5032"/>
    <s v="CA-2014-139304"/>
    <x v="3"/>
    <x v="926"/>
    <d v="2014-02-03T00:00:00"/>
    <s v="Standard Class"/>
    <x v="364"/>
    <s v="Vivek Gonzalez"/>
    <x v="0"/>
    <s v="United States"/>
    <x v="8"/>
    <x v="1"/>
    <n v="94109"/>
    <x v="1"/>
    <s v="OFF-BI-10002498"/>
    <x v="1"/>
    <x v="8"/>
    <s v="Clear Mylar Reinforcing Strips"/>
    <n v="119.61600000000001"/>
    <n v="8"/>
    <n v="0.2"/>
    <n v="40.370399999999997"/>
  </r>
  <r>
    <n v="5033"/>
    <s v="CA-2013-155166"/>
    <x v="0"/>
    <x v="482"/>
    <d v="2014-01-03T00:00:00"/>
    <s v="Standard Class"/>
    <x v="179"/>
    <s v="Brenda Bowman"/>
    <x v="1"/>
    <s v="United States"/>
    <x v="219"/>
    <x v="30"/>
    <n v="8360"/>
    <x v="3"/>
    <s v="FUR-CH-10003968"/>
    <x v="0"/>
    <x v="1"/>
    <s v="Novimex Turbo Task Chair"/>
    <n v="212.94"/>
    <n v="3"/>
    <n v="0"/>
    <n v="25.552800000000005"/>
  </r>
  <r>
    <n v="5034"/>
    <s v="CA-2013-155166"/>
    <x v="0"/>
    <x v="482"/>
    <d v="2014-01-03T00:00:00"/>
    <s v="Standard Class"/>
    <x v="179"/>
    <s v="Brenda Bowman"/>
    <x v="1"/>
    <s v="United States"/>
    <x v="219"/>
    <x v="30"/>
    <n v="8360"/>
    <x v="3"/>
    <s v="OFF-AP-10002765"/>
    <x v="1"/>
    <x v="9"/>
    <s v="Fellowes Advanced Computer Series Surge Protectors"/>
    <n v="26.49"/>
    <n v="1"/>
    <n v="0"/>
    <n v="7.4172000000000011"/>
  </r>
  <r>
    <n v="5035"/>
    <s v="CA-2012-103954"/>
    <x v="1"/>
    <x v="101"/>
    <d v="2012-08-13T00:00:00"/>
    <s v="Second Class"/>
    <x v="367"/>
    <s v="Hallie Redmond"/>
    <x v="2"/>
    <s v="United States"/>
    <x v="158"/>
    <x v="6"/>
    <n v="53209"/>
    <x v="2"/>
    <s v="FUR-BO-10004690"/>
    <x v="0"/>
    <x v="0"/>
    <s v="O'Sullivan Cherrywood Estates Traditional Barrister Bookcase"/>
    <n v="687.4"/>
    <n v="5"/>
    <n v="0"/>
    <n v="48.117999999999981"/>
  </r>
  <r>
    <n v="5036"/>
    <s v="CA-2011-169803"/>
    <x v="2"/>
    <x v="322"/>
    <d v="2011-04-12T00:00:00"/>
    <s v="Standard Class"/>
    <x v="609"/>
    <s v="Scott Cohen"/>
    <x v="1"/>
    <s v="United States"/>
    <x v="4"/>
    <x v="4"/>
    <n v="98115"/>
    <x v="1"/>
    <s v="FUR-TA-10000688"/>
    <x v="0"/>
    <x v="3"/>
    <s v="Chromcraft Bull-Nose Wood Round Conference Table Top, Wood Base"/>
    <n v="653.54999999999995"/>
    <n v="3"/>
    <n v="0"/>
    <n v="111.10349999999994"/>
  </r>
  <r>
    <n v="5037"/>
    <s v="CA-2011-169803"/>
    <x v="2"/>
    <x v="322"/>
    <d v="2011-04-12T00:00:00"/>
    <s v="Standard Class"/>
    <x v="609"/>
    <s v="Scott Cohen"/>
    <x v="1"/>
    <s v="United States"/>
    <x v="4"/>
    <x v="4"/>
    <n v="98115"/>
    <x v="1"/>
    <s v="TEC-AC-10003441"/>
    <x v="2"/>
    <x v="11"/>
    <s v="Kingston Digital DataTraveler 32GB USB 2.0"/>
    <n v="33.9"/>
    <n v="2"/>
    <n v="0"/>
    <n v="2.0339999999999989"/>
  </r>
  <r>
    <n v="5038"/>
    <s v="CA-2014-141719"/>
    <x v="3"/>
    <x v="701"/>
    <d v="2014-11-22T00:00:00"/>
    <s v="Second Class"/>
    <x v="283"/>
    <s v="Emily Grady"/>
    <x v="0"/>
    <s v="United States"/>
    <x v="14"/>
    <x v="10"/>
    <n v="60540"/>
    <x v="2"/>
    <s v="TEC-AC-10003610"/>
    <x v="2"/>
    <x v="11"/>
    <s v="Logitech Illuminated - Keyboard"/>
    <n v="239.96000000000004"/>
    <n v="5"/>
    <n v="0.2"/>
    <n v="83.98599999999999"/>
  </r>
  <r>
    <n v="5039"/>
    <s v="CA-2012-136469"/>
    <x v="1"/>
    <x v="655"/>
    <d v="2012-07-12T00:00:00"/>
    <s v="First Class"/>
    <x v="477"/>
    <s v="Todd Sumrall"/>
    <x v="1"/>
    <s v="United States"/>
    <x v="40"/>
    <x v="13"/>
    <n v="19805"/>
    <x v="3"/>
    <s v="FUR-TA-10001520"/>
    <x v="0"/>
    <x v="3"/>
    <s v="Lesro Sheffield Collection Coffee Table, End Table, Center Table, Corner Table"/>
    <n v="199.83600000000001"/>
    <n v="4"/>
    <n v="0.3"/>
    <n v="-37.112400000000036"/>
  </r>
  <r>
    <n v="5040"/>
    <s v="CA-2012-136469"/>
    <x v="1"/>
    <x v="655"/>
    <d v="2012-07-12T00:00:00"/>
    <s v="First Class"/>
    <x v="477"/>
    <s v="Todd Sumrall"/>
    <x v="1"/>
    <s v="United States"/>
    <x v="40"/>
    <x v="13"/>
    <n v="19805"/>
    <x v="3"/>
    <s v="TEC-PH-10001817"/>
    <x v="2"/>
    <x v="7"/>
    <s v="Wilson Electronics DB Pro Signal Booster"/>
    <n v="716"/>
    <n v="2"/>
    <n v="0"/>
    <n v="193.32000000000005"/>
  </r>
  <r>
    <n v="5041"/>
    <s v="CA-2012-136469"/>
    <x v="1"/>
    <x v="655"/>
    <d v="2012-07-12T00:00:00"/>
    <s v="First Class"/>
    <x v="477"/>
    <s v="Todd Sumrall"/>
    <x v="1"/>
    <s v="United States"/>
    <x v="40"/>
    <x v="13"/>
    <n v="19805"/>
    <x v="3"/>
    <s v="OFF-BI-10004492"/>
    <x v="1"/>
    <x v="8"/>
    <s v="Tuf-Vin Binders"/>
    <n v="221.06"/>
    <n v="7"/>
    <n v="0"/>
    <n v="103.89819999999997"/>
  </r>
  <r>
    <n v="5042"/>
    <s v="CA-2013-158694"/>
    <x v="0"/>
    <x v="338"/>
    <d v="2013-11-14T00:00:00"/>
    <s v="Second Class"/>
    <x v="482"/>
    <s v="Arianne Irving"/>
    <x v="0"/>
    <s v="United States"/>
    <x v="1"/>
    <x v="1"/>
    <n v="90036"/>
    <x v="1"/>
    <s v="OFF-PA-10002421"/>
    <x v="1"/>
    <x v="10"/>
    <s v="Embossed Ink Jet Note Cards"/>
    <n v="67.710000000000008"/>
    <n v="3"/>
    <n v="0"/>
    <n v="32.500799999999998"/>
  </r>
  <r>
    <n v="5043"/>
    <s v="CA-2013-158694"/>
    <x v="0"/>
    <x v="338"/>
    <d v="2013-11-14T00:00:00"/>
    <s v="Second Class"/>
    <x v="482"/>
    <s v="Arianne Irving"/>
    <x v="0"/>
    <s v="United States"/>
    <x v="1"/>
    <x v="1"/>
    <n v="90036"/>
    <x v="1"/>
    <s v="OFF-AP-10000055"/>
    <x v="1"/>
    <x v="9"/>
    <s v="Belkin F9S820V06 8 Outlet Surge"/>
    <n v="129.91999999999999"/>
    <n v="4"/>
    <n v="0"/>
    <n v="38.975999999999985"/>
  </r>
  <r>
    <n v="5044"/>
    <s v="CA-2013-158694"/>
    <x v="0"/>
    <x v="338"/>
    <d v="2013-11-14T00:00:00"/>
    <s v="Second Class"/>
    <x v="482"/>
    <s v="Arianne Irving"/>
    <x v="0"/>
    <s v="United States"/>
    <x v="1"/>
    <x v="1"/>
    <n v="90036"/>
    <x v="1"/>
    <s v="FUR-FU-10000965"/>
    <x v="0"/>
    <x v="5"/>
    <s v="Howard Miller 11-1/2&quot; Diameter Ridgewood Wall Clock"/>
    <n v="467.46"/>
    <n v="9"/>
    <n v="0"/>
    <n v="191.65860000000001"/>
  </r>
  <r>
    <n v="5045"/>
    <s v="CA-2013-158694"/>
    <x v="0"/>
    <x v="338"/>
    <d v="2013-11-14T00:00:00"/>
    <s v="Second Class"/>
    <x v="482"/>
    <s v="Arianne Irving"/>
    <x v="0"/>
    <s v="United States"/>
    <x v="1"/>
    <x v="1"/>
    <n v="90036"/>
    <x v="1"/>
    <s v="OFF-PA-10001363"/>
    <x v="1"/>
    <x v="10"/>
    <s v="Xerox 1933"/>
    <n v="61.4"/>
    <n v="5"/>
    <n v="0"/>
    <n v="28.857999999999997"/>
  </r>
  <r>
    <n v="5046"/>
    <s v="CA-2013-158694"/>
    <x v="0"/>
    <x v="338"/>
    <d v="2013-11-14T00:00:00"/>
    <s v="Second Class"/>
    <x v="482"/>
    <s v="Arianne Irving"/>
    <x v="0"/>
    <s v="United States"/>
    <x v="1"/>
    <x v="1"/>
    <n v="90036"/>
    <x v="1"/>
    <s v="OFF-ST-10001496"/>
    <x v="1"/>
    <x v="4"/>
    <s v="Standard Rollaway File with Lock"/>
    <n v="720.76"/>
    <n v="4"/>
    <n v="0"/>
    <n v="187.39760000000001"/>
  </r>
  <r>
    <n v="5047"/>
    <s v="CA-2013-158694"/>
    <x v="0"/>
    <x v="338"/>
    <d v="2013-11-14T00:00:00"/>
    <s v="Second Class"/>
    <x v="482"/>
    <s v="Arianne Irving"/>
    <x v="0"/>
    <s v="United States"/>
    <x v="1"/>
    <x v="1"/>
    <n v="90036"/>
    <x v="1"/>
    <s v="OFF-BI-10004656"/>
    <x v="1"/>
    <x v="8"/>
    <s v="Peel &amp; Stick Add-On Corner Pockets"/>
    <n v="5.1840000000000011"/>
    <n v="3"/>
    <n v="0.2"/>
    <n v="1.8143999999999996"/>
  </r>
  <r>
    <n v="5048"/>
    <s v="CA-2013-158694"/>
    <x v="0"/>
    <x v="338"/>
    <d v="2013-11-14T00:00:00"/>
    <s v="Second Class"/>
    <x v="482"/>
    <s v="Arianne Irving"/>
    <x v="0"/>
    <s v="United States"/>
    <x v="1"/>
    <x v="1"/>
    <n v="90036"/>
    <x v="1"/>
    <s v="OFF-AR-10001227"/>
    <x v="1"/>
    <x v="6"/>
    <s v="Newell 338"/>
    <n v="14.7"/>
    <n v="5"/>
    <n v="0"/>
    <n v="3.9690000000000003"/>
  </r>
  <r>
    <n v="5049"/>
    <s v="US-2011-104759"/>
    <x v="2"/>
    <x v="691"/>
    <d v="2011-04-04T00:00:00"/>
    <s v="Standard Class"/>
    <x v="732"/>
    <s v="Dorothy Dickinson"/>
    <x v="0"/>
    <s v="United States"/>
    <x v="22"/>
    <x v="10"/>
    <n v="60610"/>
    <x v="2"/>
    <s v="OFF-BI-10002071"/>
    <x v="1"/>
    <x v="8"/>
    <s v="Fellowes Black Plastic Comb Bindings"/>
    <n v="8.1339999999999986"/>
    <n v="7"/>
    <n v="0.8"/>
    <n v="-13.827800000000003"/>
  </r>
  <r>
    <n v="5050"/>
    <s v="US-2011-104759"/>
    <x v="2"/>
    <x v="691"/>
    <d v="2011-04-04T00:00:00"/>
    <s v="Standard Class"/>
    <x v="732"/>
    <s v="Dorothy Dickinson"/>
    <x v="0"/>
    <s v="United States"/>
    <x v="22"/>
    <x v="10"/>
    <n v="60610"/>
    <x v="2"/>
    <s v="TEC-AC-10004901"/>
    <x v="2"/>
    <x v="11"/>
    <s v="Kensington SlimBlade Notebook Wireless Mouse with Nano Receiver "/>
    <n v="79.984000000000009"/>
    <n v="2"/>
    <n v="0.2"/>
    <n v="13.997199999999999"/>
  </r>
  <r>
    <n v="5051"/>
    <s v="CA-2012-150511"/>
    <x v="1"/>
    <x v="227"/>
    <d v="2012-09-24T00:00:00"/>
    <s v="Standard Class"/>
    <x v="144"/>
    <s v="Adam Bellavance"/>
    <x v="2"/>
    <s v="United States"/>
    <x v="96"/>
    <x v="4"/>
    <n v="98198"/>
    <x v="1"/>
    <s v="OFF-PA-10001776"/>
    <x v="1"/>
    <x v="10"/>
    <s v="Wirebound Message Books, Four 2 3/4&quot; x 5&quot; Forms per Page, 600 Sets per Book"/>
    <n v="18.54"/>
    <n v="2"/>
    <n v="0"/>
    <n v="8.7137999999999991"/>
  </r>
  <r>
    <n v="5052"/>
    <s v="CA-2012-134922"/>
    <x v="1"/>
    <x v="209"/>
    <d v="2012-11-11T00:00:00"/>
    <s v="Standard Class"/>
    <x v="208"/>
    <s v="Karen Bern"/>
    <x v="1"/>
    <s v="United States"/>
    <x v="10"/>
    <x v="9"/>
    <n v="19140"/>
    <x v="3"/>
    <s v="OFF-EN-10000483"/>
    <x v="1"/>
    <x v="12"/>
    <s v="White Envelopes, White Envelopes with Clear Poly Window"/>
    <n v="24.400000000000002"/>
    <n v="2"/>
    <n v="0.2"/>
    <n v="7.9299999999999971"/>
  </r>
  <r>
    <n v="5053"/>
    <s v="US-2014-120607"/>
    <x v="3"/>
    <x v="240"/>
    <d v="2014-05-20T00:00:00"/>
    <s v="Same Day"/>
    <x v="547"/>
    <s v="John Castell"/>
    <x v="0"/>
    <s v="United States"/>
    <x v="118"/>
    <x v="32"/>
    <n v="30318"/>
    <x v="0"/>
    <s v="OFF-PA-10003129"/>
    <x v="1"/>
    <x v="10"/>
    <s v="Tops White Computer Printout Paper"/>
    <n v="195.64"/>
    <n v="4"/>
    <n v="0"/>
    <n v="91.950799999999987"/>
  </r>
  <r>
    <n v="5054"/>
    <s v="CA-2012-141243"/>
    <x v="1"/>
    <x v="928"/>
    <d v="2012-01-08T00:00:00"/>
    <s v="Second Class"/>
    <x v="733"/>
    <s v="Amy Hunt"/>
    <x v="0"/>
    <s v="United States"/>
    <x v="61"/>
    <x v="5"/>
    <n v="75217"/>
    <x v="2"/>
    <s v="TEC-AC-10003198"/>
    <x v="2"/>
    <x v="11"/>
    <s v="Enermax Acrylux Wireless Keyboard"/>
    <n v="398.40000000000003"/>
    <n v="5"/>
    <n v="0.2"/>
    <n v="84.659999999999982"/>
  </r>
  <r>
    <n v="5055"/>
    <s v="CA-2012-141243"/>
    <x v="1"/>
    <x v="928"/>
    <d v="2012-01-08T00:00:00"/>
    <s v="Second Class"/>
    <x v="733"/>
    <s v="Amy Hunt"/>
    <x v="0"/>
    <s v="United States"/>
    <x v="61"/>
    <x v="5"/>
    <n v="75217"/>
    <x v="2"/>
    <s v="OFF-AR-10001246"/>
    <x v="1"/>
    <x v="6"/>
    <s v="Newell 317"/>
    <n v="7.0559999999999992"/>
    <n v="3"/>
    <n v="0.2"/>
    <n v="0.79379999999999962"/>
  </r>
  <r>
    <n v="5056"/>
    <s v="CA-2012-141243"/>
    <x v="1"/>
    <x v="928"/>
    <d v="2012-01-08T00:00:00"/>
    <s v="Second Class"/>
    <x v="733"/>
    <s v="Amy Hunt"/>
    <x v="0"/>
    <s v="United States"/>
    <x v="61"/>
    <x v="5"/>
    <n v="75217"/>
    <x v="2"/>
    <s v="FUR-BO-10003272"/>
    <x v="0"/>
    <x v="0"/>
    <s v="O'Sullivan Living Dimensions 5-Shelf Bookcases"/>
    <n v="1352.3975999999998"/>
    <n v="9"/>
    <n v="0.32"/>
    <n v="-437.5404000000002"/>
  </r>
  <r>
    <n v="5057"/>
    <s v="CA-2012-162166"/>
    <x v="1"/>
    <x v="1014"/>
    <d v="2012-09-11T00:00:00"/>
    <s v="First Class"/>
    <x v="392"/>
    <s v="Neoma Murray"/>
    <x v="0"/>
    <s v="United States"/>
    <x v="429"/>
    <x v="1"/>
    <n v="92553"/>
    <x v="1"/>
    <s v="OFF-PA-10002606"/>
    <x v="1"/>
    <x v="10"/>
    <s v="Xerox 1928"/>
    <n v="26.400000000000002"/>
    <n v="5"/>
    <n v="0"/>
    <n v="11.879999999999999"/>
  </r>
  <r>
    <n v="5058"/>
    <s v="CA-2012-162166"/>
    <x v="1"/>
    <x v="1014"/>
    <d v="2012-09-11T00:00:00"/>
    <s v="First Class"/>
    <x v="392"/>
    <s v="Neoma Murray"/>
    <x v="0"/>
    <s v="United States"/>
    <x v="429"/>
    <x v="1"/>
    <n v="92553"/>
    <x v="1"/>
    <s v="OFF-ST-10002486"/>
    <x v="1"/>
    <x v="4"/>
    <s v="Eldon Shelf Savers Cubes and Bins"/>
    <n v="41.88"/>
    <n v="6"/>
    <n v="0"/>
    <n v="0.83759999999999835"/>
  </r>
  <r>
    <n v="5059"/>
    <s v="CA-2013-120796"/>
    <x v="0"/>
    <x v="1015"/>
    <d v="2013-04-08T00:00:00"/>
    <s v="Standard Class"/>
    <x v="229"/>
    <s v="Carlos Soltero"/>
    <x v="0"/>
    <s v="United States"/>
    <x v="10"/>
    <x v="9"/>
    <n v="19140"/>
    <x v="3"/>
    <s v="OFF-BI-10004330"/>
    <x v="1"/>
    <x v="8"/>
    <s v="GBC Velobind Prepunched Cover Sets, Regency Series"/>
    <n v="99.846000000000004"/>
    <n v="9"/>
    <n v="0.7"/>
    <n v="-83.204999999999984"/>
  </r>
  <r>
    <n v="5060"/>
    <s v="CA-2013-109722"/>
    <x v="0"/>
    <x v="5"/>
    <d v="2013-12-08T00:00:00"/>
    <s v="Second Class"/>
    <x v="236"/>
    <s v="Theone Pippenger"/>
    <x v="0"/>
    <s v="United States"/>
    <x v="430"/>
    <x v="0"/>
    <n v="40324"/>
    <x v="0"/>
    <s v="TEC-PH-10000560"/>
    <x v="2"/>
    <x v="7"/>
    <s v="Samsung Galaxy S III - 16GB - pebble blue (T-Mobile)"/>
    <n v="699.98"/>
    <n v="2"/>
    <n v="0"/>
    <n v="195.99440000000004"/>
  </r>
  <r>
    <n v="5061"/>
    <s v="CA-2013-109722"/>
    <x v="0"/>
    <x v="5"/>
    <d v="2013-12-08T00:00:00"/>
    <s v="Second Class"/>
    <x v="236"/>
    <s v="Theone Pippenger"/>
    <x v="0"/>
    <s v="United States"/>
    <x v="430"/>
    <x v="0"/>
    <n v="40324"/>
    <x v="0"/>
    <s v="OFF-ST-10000060"/>
    <x v="1"/>
    <x v="4"/>
    <s v="Fellowes Bankers Box Staxonsteel Drawer File/Stacking System"/>
    <n v="584.82000000000005"/>
    <n v="9"/>
    <n v="0"/>
    <n v="70.178400000000025"/>
  </r>
  <r>
    <n v="5062"/>
    <s v="CA-2012-136798"/>
    <x v="1"/>
    <x v="412"/>
    <d v="2012-05-12T00:00:00"/>
    <s v="Standard Class"/>
    <x v="351"/>
    <s v="Daniel Lacy"/>
    <x v="0"/>
    <s v="United States"/>
    <x v="31"/>
    <x v="11"/>
    <n v="55407"/>
    <x v="2"/>
    <s v="OFF-BI-10003684"/>
    <x v="1"/>
    <x v="8"/>
    <s v="Wilson Jones Legal Size Ring Binders"/>
    <n v="43.98"/>
    <n v="2"/>
    <n v="0"/>
    <n v="21.99"/>
  </r>
  <r>
    <n v="5063"/>
    <s v="CA-2012-136798"/>
    <x v="1"/>
    <x v="412"/>
    <d v="2012-05-12T00:00:00"/>
    <s v="Standard Class"/>
    <x v="351"/>
    <s v="Daniel Lacy"/>
    <x v="0"/>
    <s v="United States"/>
    <x v="31"/>
    <x v="11"/>
    <n v="55407"/>
    <x v="2"/>
    <s v="TEC-PH-10000441"/>
    <x v="2"/>
    <x v="7"/>
    <s v="VTech DS6151"/>
    <n v="377.96999999999997"/>
    <n v="3"/>
    <n v="0"/>
    <n v="105.83160000000002"/>
  </r>
  <r>
    <n v="5064"/>
    <s v="CA-2012-136798"/>
    <x v="1"/>
    <x v="412"/>
    <d v="2012-05-12T00:00:00"/>
    <s v="Standard Class"/>
    <x v="351"/>
    <s v="Daniel Lacy"/>
    <x v="0"/>
    <s v="United States"/>
    <x v="31"/>
    <x v="11"/>
    <n v="55407"/>
    <x v="2"/>
    <s v="FUR-FU-10000723"/>
    <x v="0"/>
    <x v="5"/>
    <s v="Deflect-o EconoMat Studded, No Bevel Mat for Low Pile Carpeting"/>
    <n v="123.96000000000001"/>
    <n v="3"/>
    <n v="0"/>
    <n v="11.156400000000005"/>
  </r>
  <r>
    <n v="5065"/>
    <s v="CA-2014-122196"/>
    <x v="3"/>
    <x v="585"/>
    <d v="2014-09-25T00:00:00"/>
    <s v="First Class"/>
    <x v="244"/>
    <s v="Christina Anderson"/>
    <x v="0"/>
    <s v="United States"/>
    <x v="40"/>
    <x v="13"/>
    <n v="19805"/>
    <x v="3"/>
    <s v="TEC-PH-10004977"/>
    <x v="2"/>
    <x v="7"/>
    <s v="GE 30524EE4"/>
    <n v="391.98"/>
    <n v="2"/>
    <n v="0"/>
    <n v="113.67419999999998"/>
  </r>
  <r>
    <n v="5066"/>
    <s v="CA-2014-142090"/>
    <x v="3"/>
    <x v="329"/>
    <d v="2014-12-08T00:00:00"/>
    <s v="Standard Class"/>
    <x v="618"/>
    <s v="Shahid Collister"/>
    <x v="0"/>
    <s v="United States"/>
    <x v="140"/>
    <x v="3"/>
    <n v="27217"/>
    <x v="0"/>
    <s v="TEC-AC-10002001"/>
    <x v="2"/>
    <x v="11"/>
    <s v="Logitech Wireless Gaming Headset G930"/>
    <n v="383.97600000000006"/>
    <n v="3"/>
    <n v="0.2"/>
    <n v="81.59490000000001"/>
  </r>
  <r>
    <n v="5067"/>
    <s v="CA-2014-142090"/>
    <x v="3"/>
    <x v="329"/>
    <d v="2014-12-08T00:00:00"/>
    <s v="Standard Class"/>
    <x v="618"/>
    <s v="Shahid Collister"/>
    <x v="0"/>
    <s v="United States"/>
    <x v="140"/>
    <x v="3"/>
    <n v="27217"/>
    <x v="0"/>
    <s v="FUR-TA-10001889"/>
    <x v="0"/>
    <x v="3"/>
    <s v="Bush Advantage Collection Racetrack Conference Table"/>
    <n v="1781.6819999999998"/>
    <n v="7"/>
    <n v="0.4"/>
    <n v="-653.28340000000003"/>
  </r>
  <r>
    <n v="5068"/>
    <s v="CA-2014-160934"/>
    <x v="3"/>
    <x v="787"/>
    <d v="2014-01-20T00:00:00"/>
    <s v="Standard Class"/>
    <x v="499"/>
    <s v="Tonja Turnell"/>
    <x v="2"/>
    <s v="United States"/>
    <x v="1"/>
    <x v="1"/>
    <n v="90008"/>
    <x v="1"/>
    <s v="OFF-AR-10003504"/>
    <x v="1"/>
    <x v="6"/>
    <s v="Newell 347"/>
    <n v="21.400000000000002"/>
    <n v="5"/>
    <n v="0"/>
    <n v="6.2059999999999977"/>
  </r>
  <r>
    <n v="5069"/>
    <s v="CA-2011-124478"/>
    <x v="2"/>
    <x v="233"/>
    <d v="2011-08-12T00:00:00"/>
    <s v="Standard Class"/>
    <x v="15"/>
    <s v="Matt Abelman"/>
    <x v="2"/>
    <s v="United States"/>
    <x v="149"/>
    <x v="12"/>
    <n v="48183"/>
    <x v="2"/>
    <s v="TEC-CO-10001571"/>
    <x v="2"/>
    <x v="16"/>
    <s v="Sharp 1540cs Digital Laser Copier"/>
    <n v="549.99"/>
    <n v="1"/>
    <n v="0"/>
    <n v="274.995"/>
  </r>
  <r>
    <n v="5070"/>
    <s v="CA-2011-124478"/>
    <x v="2"/>
    <x v="233"/>
    <d v="2011-08-12T00:00:00"/>
    <s v="Standard Class"/>
    <x v="15"/>
    <s v="Matt Abelman"/>
    <x v="2"/>
    <s v="United States"/>
    <x v="149"/>
    <x v="12"/>
    <n v="48183"/>
    <x v="2"/>
    <s v="OFF-AP-10002495"/>
    <x v="1"/>
    <x v="9"/>
    <s v="Acco Smartsocket Table Surge Protector, 6 Color-Coded Adapter Outlets"/>
    <n v="167.535"/>
    <n v="3"/>
    <n v="0.1"/>
    <n v="37.229999999999983"/>
  </r>
  <r>
    <n v="5071"/>
    <s v="CA-2011-124478"/>
    <x v="2"/>
    <x v="233"/>
    <d v="2011-08-12T00:00:00"/>
    <s v="Standard Class"/>
    <x v="15"/>
    <s v="Matt Abelman"/>
    <x v="2"/>
    <s v="United States"/>
    <x v="149"/>
    <x v="12"/>
    <n v="48183"/>
    <x v="2"/>
    <s v="OFF-EN-10002500"/>
    <x v="1"/>
    <x v="12"/>
    <s v="Globe Weis Peel &amp; Seel First Class Envelopes"/>
    <n v="38.339999999999996"/>
    <n v="3"/>
    <n v="0"/>
    <n v="17.253"/>
  </r>
  <r>
    <n v="5072"/>
    <s v="CA-2011-124478"/>
    <x v="2"/>
    <x v="233"/>
    <d v="2011-08-12T00:00:00"/>
    <s v="Standard Class"/>
    <x v="15"/>
    <s v="Matt Abelman"/>
    <x v="2"/>
    <s v="United States"/>
    <x v="149"/>
    <x v="12"/>
    <n v="48183"/>
    <x v="2"/>
    <s v="FUR-FU-10002088"/>
    <x v="0"/>
    <x v="5"/>
    <s v="Nu-Dell Float Frame 11 x 14 1/2"/>
    <n v="53.88"/>
    <n v="6"/>
    <n v="0"/>
    <n v="22.629600000000003"/>
  </r>
  <r>
    <n v="5073"/>
    <s v="CA-2011-124478"/>
    <x v="2"/>
    <x v="233"/>
    <d v="2011-08-12T00:00:00"/>
    <s v="Standard Class"/>
    <x v="15"/>
    <s v="Matt Abelman"/>
    <x v="2"/>
    <s v="United States"/>
    <x v="149"/>
    <x v="12"/>
    <n v="48183"/>
    <x v="2"/>
    <s v="TEC-PH-10001128"/>
    <x v="2"/>
    <x v="7"/>
    <s v="Motorola Droid Maxx"/>
    <n v="299.98"/>
    <n v="2"/>
    <n v="0"/>
    <n v="83.994400000000013"/>
  </r>
  <r>
    <n v="5074"/>
    <s v="CA-2012-145485"/>
    <x v="1"/>
    <x v="599"/>
    <d v="2012-11-05T00:00:00"/>
    <s v="Same Day"/>
    <x v="594"/>
    <s v="Justin MacKendrick"/>
    <x v="0"/>
    <s v="United States"/>
    <x v="8"/>
    <x v="1"/>
    <n v="94109"/>
    <x v="1"/>
    <s v="OFF-ST-10000649"/>
    <x v="1"/>
    <x v="4"/>
    <s v="Hanging Personal Folder File"/>
    <n v="62.8"/>
    <n v="4"/>
    <n v="0"/>
    <n v="15.700000000000003"/>
  </r>
  <r>
    <n v="5075"/>
    <s v="CA-2014-151071"/>
    <x v="3"/>
    <x v="1016"/>
    <d v="2014-04-30T00:00:00"/>
    <s v="Second Class"/>
    <x v="469"/>
    <s v="Mick Brown"/>
    <x v="0"/>
    <s v="United States"/>
    <x v="1"/>
    <x v="1"/>
    <n v="90049"/>
    <x v="1"/>
    <s v="OFF-BI-10002103"/>
    <x v="1"/>
    <x v="8"/>
    <s v="Cardinal Slant-D Ring Binder, Heavy Gauge Vinyl"/>
    <n v="13.904"/>
    <n v="2"/>
    <n v="0.2"/>
    <n v="4.5187999999999997"/>
  </r>
  <r>
    <n v="5076"/>
    <s v="CA-2011-134572"/>
    <x v="2"/>
    <x v="1017"/>
    <d v="2011-04-22T00:00:00"/>
    <s v="Second Class"/>
    <x v="277"/>
    <s v="Seth Vernon"/>
    <x v="0"/>
    <s v="United States"/>
    <x v="12"/>
    <x v="5"/>
    <n v="77070"/>
    <x v="2"/>
    <s v="FUR-TA-10001705"/>
    <x v="0"/>
    <x v="3"/>
    <s v="Bush Advantage Collection Round Conference Table"/>
    <n v="744.09999999999991"/>
    <n v="5"/>
    <n v="0.3"/>
    <n v="-95.670000000000044"/>
  </r>
  <r>
    <n v="5077"/>
    <s v="CA-2011-134572"/>
    <x v="2"/>
    <x v="1017"/>
    <d v="2011-04-22T00:00:00"/>
    <s v="Second Class"/>
    <x v="277"/>
    <s v="Seth Vernon"/>
    <x v="0"/>
    <s v="United States"/>
    <x v="12"/>
    <x v="5"/>
    <n v="77070"/>
    <x v="2"/>
    <s v="OFF-ST-10004634"/>
    <x v="1"/>
    <x v="4"/>
    <s v="Personal Folder Holder, Ebony"/>
    <n v="44.840000000000011"/>
    <n v="5"/>
    <n v="0.2"/>
    <n v="5.6049999999999951"/>
  </r>
  <r>
    <n v="5078"/>
    <s v="CA-2011-134572"/>
    <x v="2"/>
    <x v="1017"/>
    <d v="2011-04-22T00:00:00"/>
    <s v="Second Class"/>
    <x v="277"/>
    <s v="Seth Vernon"/>
    <x v="0"/>
    <s v="United States"/>
    <x v="12"/>
    <x v="5"/>
    <n v="77070"/>
    <x v="2"/>
    <s v="FUR-TA-10004442"/>
    <x v="0"/>
    <x v="3"/>
    <s v="Riverside Furniture Stanwyck Manor Table Series"/>
    <n v="401.59000000000003"/>
    <n v="2"/>
    <n v="0.3"/>
    <n v="-131.95100000000002"/>
  </r>
  <r>
    <n v="5079"/>
    <s v="CA-2014-143217"/>
    <x v="3"/>
    <x v="343"/>
    <d v="2014-11-18T00:00:00"/>
    <s v="Standard Class"/>
    <x v="344"/>
    <s v="Catherine Glotzbach"/>
    <x v="2"/>
    <s v="United States"/>
    <x v="158"/>
    <x v="6"/>
    <n v="53209"/>
    <x v="2"/>
    <s v="OFF-BI-10002949"/>
    <x v="1"/>
    <x v="8"/>
    <s v="Prestige Round Ring Binders"/>
    <n v="18.240000000000002"/>
    <n v="3"/>
    <n v="0"/>
    <n v="8.5727999999999991"/>
  </r>
  <r>
    <n v="5080"/>
    <s v="US-2014-133312"/>
    <x v="3"/>
    <x v="920"/>
    <d v="2014-11-30T00:00:00"/>
    <s v="Standard Class"/>
    <x v="214"/>
    <s v="Bradley Drucker"/>
    <x v="0"/>
    <s v="United States"/>
    <x v="8"/>
    <x v="1"/>
    <n v="94122"/>
    <x v="1"/>
    <s v="FUR-BO-10002213"/>
    <x v="0"/>
    <x v="0"/>
    <s v="Sauder Forest Hills Library, Woodland Oak Finish"/>
    <n v="359.49899999999997"/>
    <n v="3"/>
    <n v="0.15"/>
    <n v="-29.605799999999981"/>
  </r>
  <r>
    <n v="5081"/>
    <s v="US-2014-133312"/>
    <x v="3"/>
    <x v="920"/>
    <d v="2014-11-30T00:00:00"/>
    <s v="Standard Class"/>
    <x v="214"/>
    <s v="Bradley Drucker"/>
    <x v="0"/>
    <s v="United States"/>
    <x v="8"/>
    <x v="1"/>
    <n v="94122"/>
    <x v="1"/>
    <s v="OFF-ST-10001325"/>
    <x v="1"/>
    <x v="4"/>
    <s v="Sterilite Officeware Hinged File Box"/>
    <n v="10.48"/>
    <n v="1"/>
    <n v="0"/>
    <n v="2.8296000000000001"/>
  </r>
  <r>
    <n v="5082"/>
    <s v="US-2012-137533"/>
    <x v="1"/>
    <x v="217"/>
    <d v="2012-12-18T00:00:00"/>
    <s v="Same Day"/>
    <x v="82"/>
    <s v="Jim Kriz"/>
    <x v="2"/>
    <s v="United States"/>
    <x v="138"/>
    <x v="24"/>
    <n v="44105"/>
    <x v="3"/>
    <s v="OFF-PA-10003441"/>
    <x v="1"/>
    <x v="10"/>
    <s v="Xerox 226"/>
    <n v="20.736000000000004"/>
    <n v="4"/>
    <n v="0.2"/>
    <n v="7.2576000000000001"/>
  </r>
  <r>
    <n v="5083"/>
    <s v="CA-2013-155138"/>
    <x v="0"/>
    <x v="162"/>
    <d v="2013-09-13T00:00:00"/>
    <s v="Standard Class"/>
    <x v="758"/>
    <s v="Jill Matthias"/>
    <x v="0"/>
    <s v="United States"/>
    <x v="53"/>
    <x v="3"/>
    <n v="28110"/>
    <x v="0"/>
    <s v="TEC-AC-10004209"/>
    <x v="2"/>
    <x v="11"/>
    <s v="Memorex Froggy Flash Drive 4 GB"/>
    <n v="35.167999999999999"/>
    <n v="4"/>
    <n v="0.2"/>
    <n v="8.3524000000000012"/>
  </r>
  <r>
    <n v="5084"/>
    <s v="CA-2013-155138"/>
    <x v="0"/>
    <x v="162"/>
    <d v="2013-09-13T00:00:00"/>
    <s v="Standard Class"/>
    <x v="758"/>
    <s v="Jill Matthias"/>
    <x v="0"/>
    <s v="United States"/>
    <x v="53"/>
    <x v="3"/>
    <n v="28110"/>
    <x v="0"/>
    <s v="OFF-PA-10000501"/>
    <x v="1"/>
    <x v="10"/>
    <s v="Petty Cash Envelope"/>
    <n v="64.704000000000008"/>
    <n v="3"/>
    <n v="0.2"/>
    <n v="23.455199999999998"/>
  </r>
  <r>
    <n v="5085"/>
    <s v="CA-2013-108350"/>
    <x v="0"/>
    <x v="112"/>
    <d v="2013-06-10T00:00:00"/>
    <s v="Second Class"/>
    <x v="554"/>
    <s v="Scot Coram"/>
    <x v="1"/>
    <s v="United States"/>
    <x v="90"/>
    <x v="31"/>
    <n v="1852"/>
    <x v="3"/>
    <s v="OFF-PA-10003656"/>
    <x v="1"/>
    <x v="10"/>
    <s v="Xerox 1935"/>
    <n v="105.52"/>
    <n v="4"/>
    <n v="0"/>
    <n v="48.539199999999994"/>
  </r>
  <r>
    <n v="5086"/>
    <s v="CA-2012-144302"/>
    <x v="1"/>
    <x v="974"/>
    <d v="2012-06-23T00:00:00"/>
    <s v="Standard Class"/>
    <x v="467"/>
    <s v="Maria Etezadi"/>
    <x v="2"/>
    <s v="United States"/>
    <x v="61"/>
    <x v="5"/>
    <n v="75081"/>
    <x v="2"/>
    <s v="OFF-BI-10001107"/>
    <x v="1"/>
    <x v="8"/>
    <s v="GBC White Gloss Covers, Plain Front"/>
    <n v="5.7919999999999989"/>
    <n v="2"/>
    <n v="0.8"/>
    <n v="-9.5568000000000026"/>
  </r>
  <r>
    <n v="5087"/>
    <s v="CA-2012-109001"/>
    <x v="1"/>
    <x v="616"/>
    <d v="2012-03-09T00:00:00"/>
    <s v="Standard Class"/>
    <x v="471"/>
    <s v="Katherine Nockton"/>
    <x v="1"/>
    <s v="United States"/>
    <x v="10"/>
    <x v="9"/>
    <n v="19120"/>
    <x v="3"/>
    <s v="TEC-PH-10000562"/>
    <x v="2"/>
    <x v="7"/>
    <s v="Samsung Convoy 3"/>
    <n v="466.15799999999996"/>
    <n v="7"/>
    <n v="0.4"/>
    <n v="-93.231599999999958"/>
  </r>
  <r>
    <n v="5088"/>
    <s v="CA-2012-109001"/>
    <x v="1"/>
    <x v="616"/>
    <d v="2012-03-09T00:00:00"/>
    <s v="Standard Class"/>
    <x v="471"/>
    <s v="Katherine Nockton"/>
    <x v="1"/>
    <s v="United States"/>
    <x v="10"/>
    <x v="9"/>
    <n v="19120"/>
    <x v="3"/>
    <s v="TEC-AC-10001101"/>
    <x v="2"/>
    <x v="11"/>
    <s v="Sony 16GB Class 10 Micro SDHC R40 Memory Card"/>
    <n v="10.312000000000001"/>
    <n v="1"/>
    <n v="0.2"/>
    <n v="-1.2890000000000006"/>
  </r>
  <r>
    <n v="5089"/>
    <s v="CA-2012-109001"/>
    <x v="1"/>
    <x v="616"/>
    <d v="2012-03-09T00:00:00"/>
    <s v="Standard Class"/>
    <x v="471"/>
    <s v="Katherine Nockton"/>
    <x v="1"/>
    <s v="United States"/>
    <x v="10"/>
    <x v="9"/>
    <n v="19120"/>
    <x v="3"/>
    <s v="OFF-BI-10003529"/>
    <x v="1"/>
    <x v="8"/>
    <s v="Avery Round Ring Poly Binders"/>
    <n v="2.556"/>
    <n v="3"/>
    <n v="0.7"/>
    <n v="-1.7892000000000001"/>
  </r>
  <r>
    <n v="5090"/>
    <s v="CA-2014-132738"/>
    <x v="3"/>
    <x v="1018"/>
    <d v="2014-08-08T00:00:00"/>
    <s v="First Class"/>
    <x v="447"/>
    <s v="Harry Marie"/>
    <x v="1"/>
    <s v="United States"/>
    <x v="431"/>
    <x v="22"/>
    <n v="80538"/>
    <x v="1"/>
    <s v="OFF-PA-10001752"/>
    <x v="1"/>
    <x v="10"/>
    <s v="Hammermill CopyPlus Copy Paper (20Lb. and 84 Bright)"/>
    <n v="7.9680000000000009"/>
    <n v="2"/>
    <n v="0.2"/>
    <n v="2.8884000000000007"/>
  </r>
  <r>
    <n v="5091"/>
    <s v="CA-2014-132738"/>
    <x v="3"/>
    <x v="1018"/>
    <d v="2014-08-08T00:00:00"/>
    <s v="First Class"/>
    <x v="447"/>
    <s v="Harry Marie"/>
    <x v="1"/>
    <s v="United States"/>
    <x v="431"/>
    <x v="22"/>
    <n v="80538"/>
    <x v="1"/>
    <s v="OFF-EN-10001141"/>
    <x v="1"/>
    <x v="12"/>
    <s v="Manila Recycled Extra-Heavyweight Clasp Envelopes, 6&quot; x 9&quot;"/>
    <n v="8.7840000000000007"/>
    <n v="1"/>
    <n v="0.2"/>
    <n v="3.1842000000000001"/>
  </r>
  <r>
    <n v="5092"/>
    <s v="CA-2014-156720"/>
    <x v="3"/>
    <x v="247"/>
    <d v="2015-01-04T00:00:00"/>
    <s v="Standard Class"/>
    <x v="758"/>
    <s v="Jill Matthias"/>
    <x v="0"/>
    <s v="United States"/>
    <x v="431"/>
    <x v="22"/>
    <n v="80538"/>
    <x v="1"/>
    <s v="OFF-FA-10003472"/>
    <x v="1"/>
    <x v="13"/>
    <s v="Bagged Rubber Bands"/>
    <n v="3.024"/>
    <n v="3"/>
    <n v="0.2"/>
    <n v="-0.6048"/>
  </r>
  <r>
    <n v="5093"/>
    <s v="CA-2012-119102"/>
    <x v="1"/>
    <x v="293"/>
    <d v="2012-05-27T00:00:00"/>
    <s v="Standard Class"/>
    <x v="120"/>
    <s v="Kristen Hastings"/>
    <x v="1"/>
    <s v="United States"/>
    <x v="383"/>
    <x v="34"/>
    <n v="2895"/>
    <x v="3"/>
    <s v="OFF-ST-10004507"/>
    <x v="1"/>
    <x v="4"/>
    <s v="Advantus Rolling Storage Box"/>
    <n v="51.449999999999996"/>
    <n v="3"/>
    <n v="0"/>
    <n v="13.891499999999999"/>
  </r>
  <r>
    <n v="5094"/>
    <s v="US-2011-140452"/>
    <x v="2"/>
    <x v="776"/>
    <d v="2011-12-10T00:00:00"/>
    <s v="Standard Class"/>
    <x v="318"/>
    <s v="Berenike Kampe"/>
    <x v="0"/>
    <s v="United States"/>
    <x v="22"/>
    <x v="10"/>
    <n v="60610"/>
    <x v="2"/>
    <s v="OFF-AP-10004036"/>
    <x v="1"/>
    <x v="9"/>
    <s v="Bionaire 99.97% HEPA Air Cleaner"/>
    <n v="14.015999999999996"/>
    <n v="4"/>
    <n v="0.8"/>
    <n v="-31.536000000000001"/>
  </r>
  <r>
    <n v="5095"/>
    <s v="US-2011-140452"/>
    <x v="2"/>
    <x v="776"/>
    <d v="2011-12-10T00:00:00"/>
    <s v="Standard Class"/>
    <x v="318"/>
    <s v="Berenike Kampe"/>
    <x v="0"/>
    <s v="United States"/>
    <x v="22"/>
    <x v="10"/>
    <n v="60610"/>
    <x v="2"/>
    <s v="FUR-TA-10004086"/>
    <x v="0"/>
    <x v="3"/>
    <s v="KI Adjustable-Height Table"/>
    <n v="214.95000000000002"/>
    <n v="5"/>
    <n v="0.5"/>
    <n v="-120.37200000000003"/>
  </r>
  <r>
    <n v="5096"/>
    <s v="US-2011-140452"/>
    <x v="2"/>
    <x v="776"/>
    <d v="2011-12-10T00:00:00"/>
    <s v="Standard Class"/>
    <x v="318"/>
    <s v="Berenike Kampe"/>
    <x v="0"/>
    <s v="United States"/>
    <x v="22"/>
    <x v="10"/>
    <n v="60610"/>
    <x v="2"/>
    <s v="TEC-PH-10000307"/>
    <x v="2"/>
    <x v="7"/>
    <s v="Shocksock Galaxy S4 Armband"/>
    <n v="35.04"/>
    <n v="4"/>
    <n v="0.2"/>
    <n v="-7.0080000000000044"/>
  </r>
  <r>
    <n v="5097"/>
    <s v="US-2011-140452"/>
    <x v="2"/>
    <x v="776"/>
    <d v="2011-12-10T00:00:00"/>
    <s v="Standard Class"/>
    <x v="318"/>
    <s v="Berenike Kampe"/>
    <x v="0"/>
    <s v="United States"/>
    <x v="22"/>
    <x v="10"/>
    <n v="60610"/>
    <x v="2"/>
    <s v="FUR-FU-10002088"/>
    <x v="0"/>
    <x v="5"/>
    <s v="Nu-Dell Float Frame 11 x 14 1/2"/>
    <n v="10.776000000000002"/>
    <n v="3"/>
    <n v="0.6"/>
    <n v="-4.8491999999999997"/>
  </r>
  <r>
    <n v="5098"/>
    <s v="US-2011-140452"/>
    <x v="2"/>
    <x v="776"/>
    <d v="2011-12-10T00:00:00"/>
    <s v="Standard Class"/>
    <x v="318"/>
    <s v="Berenike Kampe"/>
    <x v="0"/>
    <s v="United States"/>
    <x v="22"/>
    <x v="10"/>
    <n v="60610"/>
    <x v="2"/>
    <s v="OFF-BI-10004965"/>
    <x v="1"/>
    <x v="8"/>
    <s v="Ibico Covers for Plastic or Wire Binding Elements"/>
    <n v="4.5999999999999988"/>
    <n v="2"/>
    <n v="0.8"/>
    <n v="-8.0500000000000025"/>
  </r>
  <r>
    <n v="5099"/>
    <s v="US-2011-140452"/>
    <x v="2"/>
    <x v="776"/>
    <d v="2011-12-10T00:00:00"/>
    <s v="Standard Class"/>
    <x v="318"/>
    <s v="Berenike Kampe"/>
    <x v="0"/>
    <s v="United States"/>
    <x v="22"/>
    <x v="10"/>
    <n v="60610"/>
    <x v="2"/>
    <s v="OFF-ST-10002485"/>
    <x v="1"/>
    <x v="4"/>
    <s v="Rogers Deluxe File Chest"/>
    <n v="35.167999999999999"/>
    <n v="2"/>
    <n v="0.2"/>
    <n v="-8.3524000000000012"/>
  </r>
  <r>
    <n v="5100"/>
    <s v="CA-2012-141936"/>
    <x v="1"/>
    <x v="976"/>
    <d v="2012-08-12T00:00:00"/>
    <s v="Standard Class"/>
    <x v="43"/>
    <s v="Parhena Norris"/>
    <x v="2"/>
    <s v="United States"/>
    <x v="329"/>
    <x v="1"/>
    <n v="93309"/>
    <x v="1"/>
    <s v="OFF-BI-10002194"/>
    <x v="1"/>
    <x v="8"/>
    <s v="Cardinal Hold-It CD Pocket"/>
    <n v="19.152000000000001"/>
    <n v="3"/>
    <n v="0.2"/>
    <n v="6.4638000000000009"/>
  </r>
  <r>
    <n v="5101"/>
    <s v="CA-2011-158442"/>
    <x v="2"/>
    <x v="461"/>
    <d v="2011-03-17T00:00:00"/>
    <s v="Same Day"/>
    <x v="616"/>
    <s v="Annie Zypern"/>
    <x v="0"/>
    <s v="United States"/>
    <x v="61"/>
    <x v="5"/>
    <n v="75217"/>
    <x v="2"/>
    <s v="OFF-AR-10003732"/>
    <x v="1"/>
    <x v="6"/>
    <s v="Newell 333"/>
    <n v="4.4479999999999995"/>
    <n v="2"/>
    <n v="0.2"/>
    <n v="0.3335999999999999"/>
  </r>
  <r>
    <n v="5102"/>
    <s v="CA-2011-158442"/>
    <x v="2"/>
    <x v="461"/>
    <d v="2011-03-17T00:00:00"/>
    <s v="Same Day"/>
    <x v="616"/>
    <s v="Annie Zypern"/>
    <x v="0"/>
    <s v="United States"/>
    <x v="61"/>
    <x v="5"/>
    <n v="75217"/>
    <x v="2"/>
    <s v="OFF-PA-10002195"/>
    <x v="1"/>
    <x v="10"/>
    <s v="Xerox 1966"/>
    <n v="5.1840000000000011"/>
    <n v="1"/>
    <n v="0.2"/>
    <n v="1.8792"/>
  </r>
  <r>
    <n v="5103"/>
    <s v="CA-2011-158442"/>
    <x v="2"/>
    <x v="461"/>
    <d v="2011-03-17T00:00:00"/>
    <s v="Same Day"/>
    <x v="616"/>
    <s v="Annie Zypern"/>
    <x v="0"/>
    <s v="United States"/>
    <x v="61"/>
    <x v="5"/>
    <n v="75217"/>
    <x v="2"/>
    <s v="OFF-PA-10002365"/>
    <x v="1"/>
    <x v="10"/>
    <s v="Xerox 1967"/>
    <n v="15.552000000000003"/>
    <n v="3"/>
    <n v="0.2"/>
    <n v="5.4432"/>
  </r>
  <r>
    <n v="5104"/>
    <s v="CA-2012-167374"/>
    <x v="1"/>
    <x v="514"/>
    <d v="2012-03-30T00:00:00"/>
    <s v="Second Class"/>
    <x v="421"/>
    <s v="Gene McClure"/>
    <x v="0"/>
    <s v="United States"/>
    <x v="10"/>
    <x v="9"/>
    <n v="19140"/>
    <x v="3"/>
    <s v="OFF-PA-10001950"/>
    <x v="1"/>
    <x v="10"/>
    <s v="Southworth 25% Cotton Antique Laid Paper &amp; Envelopes"/>
    <n v="40.032000000000004"/>
    <n v="6"/>
    <n v="0.2"/>
    <n v="12.509999999999993"/>
  </r>
  <r>
    <n v="5105"/>
    <s v="CA-2012-167374"/>
    <x v="1"/>
    <x v="514"/>
    <d v="2012-03-30T00:00:00"/>
    <s v="Second Class"/>
    <x v="421"/>
    <s v="Gene McClure"/>
    <x v="0"/>
    <s v="United States"/>
    <x v="10"/>
    <x v="9"/>
    <n v="19140"/>
    <x v="3"/>
    <s v="TEC-AC-10004633"/>
    <x v="2"/>
    <x v="11"/>
    <s v="Verbatim 25 GB 6x Blu-ray Single Layer Recordable Disc, 3/Pack"/>
    <n v="16.776000000000003"/>
    <n v="3"/>
    <n v="0.2"/>
    <n v="5.0327999999999999"/>
  </r>
  <r>
    <n v="5106"/>
    <s v="CA-2011-116568"/>
    <x v="2"/>
    <x v="637"/>
    <d v="2011-12-20T00:00:00"/>
    <s v="Standard Class"/>
    <x v="298"/>
    <s v="Bryan Mills"/>
    <x v="0"/>
    <s v="United States"/>
    <x v="207"/>
    <x v="2"/>
    <n v="32725"/>
    <x v="0"/>
    <s v="FUR-CH-10002439"/>
    <x v="0"/>
    <x v="1"/>
    <s v="Iceberg Nesting Folding Chair, 19w x 6d x 43h"/>
    <n v="186.304"/>
    <n v="4"/>
    <n v="0.2"/>
    <n v="13.972799999999999"/>
  </r>
  <r>
    <n v="5107"/>
    <s v="CA-2012-147102"/>
    <x v="1"/>
    <x v="444"/>
    <d v="2012-09-26T00:00:00"/>
    <s v="Standard Class"/>
    <x v="468"/>
    <s v="Nicole Hansen"/>
    <x v="1"/>
    <s v="United States"/>
    <x v="38"/>
    <x v="32"/>
    <n v="31907"/>
    <x v="0"/>
    <s v="TEC-AC-10000682"/>
    <x v="2"/>
    <x v="11"/>
    <s v="Kensington K72356US Mouse-in-a-Box USB Desktop Mouse"/>
    <n v="66.36"/>
    <n v="4"/>
    <n v="0"/>
    <n v="23.225999999999999"/>
  </r>
  <r>
    <n v="5108"/>
    <s v="CA-2014-132213"/>
    <x v="3"/>
    <x v="1016"/>
    <d v="2014-04-27T00:00:00"/>
    <s v="First Class"/>
    <x v="43"/>
    <s v="Parhena Norris"/>
    <x v="2"/>
    <s v="United States"/>
    <x v="316"/>
    <x v="18"/>
    <n v="37211"/>
    <x v="0"/>
    <s v="OFF-AR-10004078"/>
    <x v="1"/>
    <x v="6"/>
    <s v="Newell 312"/>
    <n v="42.047999999999995"/>
    <n v="9"/>
    <n v="0.2"/>
    <n v="5.2559999999999985"/>
  </r>
  <r>
    <n v="5109"/>
    <s v="CA-2014-132213"/>
    <x v="3"/>
    <x v="1016"/>
    <d v="2014-04-27T00:00:00"/>
    <s v="First Class"/>
    <x v="43"/>
    <s v="Parhena Norris"/>
    <x v="2"/>
    <s v="United States"/>
    <x v="316"/>
    <x v="18"/>
    <n v="37211"/>
    <x v="0"/>
    <s v="OFF-AR-10001958"/>
    <x v="1"/>
    <x v="6"/>
    <s v="Stanley Bostitch Contemporary Electric Pencil Sharpeners"/>
    <n v="67.92"/>
    <n v="5"/>
    <n v="0.2"/>
    <n v="6.7920000000000016"/>
  </r>
  <r>
    <n v="5110"/>
    <s v="CA-2011-138450"/>
    <x v="2"/>
    <x v="638"/>
    <d v="2011-10-22T00:00:00"/>
    <s v="Standard Class"/>
    <x v="553"/>
    <s v="Edward Hooks"/>
    <x v="1"/>
    <s v="United States"/>
    <x v="10"/>
    <x v="9"/>
    <n v="19134"/>
    <x v="3"/>
    <s v="OFF-EN-10001335"/>
    <x v="1"/>
    <x v="12"/>
    <s v="White Business Envelopes with Contemporary Seam, Recycled White Business Envelopes"/>
    <n v="52.512"/>
    <n v="6"/>
    <n v="0.2"/>
    <n v="19.692"/>
  </r>
  <r>
    <n v="5111"/>
    <s v="CA-2011-138450"/>
    <x v="2"/>
    <x v="638"/>
    <d v="2011-10-22T00:00:00"/>
    <s v="Standard Class"/>
    <x v="553"/>
    <s v="Edward Hooks"/>
    <x v="1"/>
    <s v="United States"/>
    <x v="10"/>
    <x v="9"/>
    <n v="19134"/>
    <x v="3"/>
    <s v="OFF-ST-10003479"/>
    <x v="1"/>
    <x v="4"/>
    <s v="Eldon Base for stackable storage shelf, platinum"/>
    <n v="186.91200000000001"/>
    <n v="6"/>
    <n v="0.2"/>
    <n v="-35.046000000000028"/>
  </r>
  <r>
    <n v="5112"/>
    <s v="CA-2011-138450"/>
    <x v="2"/>
    <x v="638"/>
    <d v="2011-10-22T00:00:00"/>
    <s v="Standard Class"/>
    <x v="553"/>
    <s v="Edward Hooks"/>
    <x v="1"/>
    <s v="United States"/>
    <x v="10"/>
    <x v="9"/>
    <n v="19134"/>
    <x v="3"/>
    <s v="OFF-PA-10003016"/>
    <x v="1"/>
    <x v="10"/>
    <s v="Adams &quot;While You Were Out&quot; Message Pads"/>
    <n v="10.048000000000002"/>
    <n v="4"/>
    <n v="0.2"/>
    <n v="3.1399999999999988"/>
  </r>
  <r>
    <n v="5113"/>
    <s v="CA-2012-153073"/>
    <x v="1"/>
    <x v="50"/>
    <d v="2012-11-13T00:00:00"/>
    <s v="Same Day"/>
    <x v="456"/>
    <s v="Helen Abelman"/>
    <x v="0"/>
    <s v="United States"/>
    <x v="22"/>
    <x v="10"/>
    <n v="60610"/>
    <x v="2"/>
    <s v="FUR-FU-10001025"/>
    <x v="0"/>
    <x v="5"/>
    <s v="Eldon Imàge Series Desk Accessories, Clear"/>
    <n v="17.496000000000002"/>
    <n v="9"/>
    <n v="0.6"/>
    <n v="-7.4357999999999969"/>
  </r>
  <r>
    <n v="5114"/>
    <s v="CA-2013-147970"/>
    <x v="0"/>
    <x v="1011"/>
    <d v="2013-02-02T00:00:00"/>
    <s v="Second Class"/>
    <x v="492"/>
    <s v="Aimee Bixby"/>
    <x v="0"/>
    <s v="United States"/>
    <x v="61"/>
    <x v="5"/>
    <n v="75220"/>
    <x v="2"/>
    <s v="OFF-PA-10003936"/>
    <x v="1"/>
    <x v="10"/>
    <s v="Xerox 1994"/>
    <n v="15.552000000000003"/>
    <n v="3"/>
    <n v="0.2"/>
    <n v="5.4432"/>
  </r>
  <r>
    <n v="5115"/>
    <s v="CA-2013-150658"/>
    <x v="0"/>
    <x v="1019"/>
    <d v="2013-11-23T00:00:00"/>
    <s v="Standard Class"/>
    <x v="333"/>
    <s v="Maribeth Schnelling"/>
    <x v="0"/>
    <s v="United States"/>
    <x v="51"/>
    <x v="27"/>
    <n v="88220"/>
    <x v="1"/>
    <s v="OFF-BI-10004140"/>
    <x v="1"/>
    <x v="8"/>
    <s v="Avery Non-Stick Binders"/>
    <n v="10.776000000000002"/>
    <n v="3"/>
    <n v="0.2"/>
    <n v="3.3674999999999984"/>
  </r>
  <r>
    <n v="5116"/>
    <s v="CA-2014-125640"/>
    <x v="3"/>
    <x v="800"/>
    <d v="2014-07-30T00:00:00"/>
    <s v="Standard Class"/>
    <x v="732"/>
    <s v="Dorothy Dickinson"/>
    <x v="0"/>
    <s v="United States"/>
    <x v="10"/>
    <x v="9"/>
    <n v="19134"/>
    <x v="3"/>
    <s v="OFF-LA-10004178"/>
    <x v="1"/>
    <x v="2"/>
    <s v="Avery 491"/>
    <n v="3.3040000000000003"/>
    <n v="1"/>
    <n v="0.2"/>
    <n v="1.0737999999999999"/>
  </r>
  <r>
    <n v="5117"/>
    <s v="CA-2014-154137"/>
    <x v="3"/>
    <x v="343"/>
    <d v="2014-11-18T00:00:00"/>
    <s v="Standard Class"/>
    <x v="363"/>
    <s v="Meg Tillman"/>
    <x v="0"/>
    <s v="United States"/>
    <x v="20"/>
    <x v="15"/>
    <n v="10009"/>
    <x v="3"/>
    <s v="OFF-ST-10003324"/>
    <x v="1"/>
    <x v="4"/>
    <s v="Belkin OmniView SE Rackmount Kit"/>
    <n v="35.479999999999997"/>
    <n v="1"/>
    <n v="0"/>
    <n v="0"/>
  </r>
  <r>
    <n v="5118"/>
    <s v="CA-2012-127173"/>
    <x v="1"/>
    <x v="120"/>
    <d v="2012-10-03T00:00:00"/>
    <s v="Standard Class"/>
    <x v="421"/>
    <s v="Gene McClure"/>
    <x v="0"/>
    <s v="United States"/>
    <x v="147"/>
    <x v="15"/>
    <n v="11572"/>
    <x v="3"/>
    <s v="OFF-FA-10004854"/>
    <x v="1"/>
    <x v="13"/>
    <s v="Vinyl Coated Wire Paper Clips in Organizer Box, 800/Box"/>
    <n v="34.44"/>
    <n v="3"/>
    <n v="0"/>
    <n v="16.186799999999998"/>
  </r>
  <r>
    <n v="5119"/>
    <s v="CA-2012-127173"/>
    <x v="1"/>
    <x v="120"/>
    <d v="2012-10-03T00:00:00"/>
    <s v="Standard Class"/>
    <x v="421"/>
    <s v="Gene McClure"/>
    <x v="0"/>
    <s v="United States"/>
    <x v="147"/>
    <x v="15"/>
    <n v="11572"/>
    <x v="3"/>
    <s v="TEC-MA-10002859"/>
    <x v="2"/>
    <x v="15"/>
    <s v="Ativa MDM8000 8-Sheet Micro-Cut Shredder"/>
    <n v="629.92999999999995"/>
    <n v="7"/>
    <n v="0"/>
    <n v="296.06709999999998"/>
  </r>
  <r>
    <n v="5120"/>
    <s v="CA-2012-127173"/>
    <x v="1"/>
    <x v="120"/>
    <d v="2012-10-03T00:00:00"/>
    <s v="Standard Class"/>
    <x v="421"/>
    <s v="Gene McClure"/>
    <x v="0"/>
    <s v="United States"/>
    <x v="147"/>
    <x v="15"/>
    <n v="11572"/>
    <x v="3"/>
    <s v="OFF-BI-10000088"/>
    <x v="1"/>
    <x v="8"/>
    <s v="GBC Imprintable Covers"/>
    <n v="79.056000000000012"/>
    <n v="9"/>
    <n v="0.2"/>
    <n v="28.657800000000002"/>
  </r>
  <r>
    <n v="5121"/>
    <s v="CA-2011-149538"/>
    <x v="2"/>
    <x v="527"/>
    <d v="2011-04-08T00:00:00"/>
    <s v="Standard Class"/>
    <x v="10"/>
    <s v="Ken Black"/>
    <x v="1"/>
    <s v="United States"/>
    <x v="240"/>
    <x v="28"/>
    <n v="70506"/>
    <x v="0"/>
    <s v="OFF-ST-10004180"/>
    <x v="1"/>
    <x v="4"/>
    <s v="Safco Commercial Shelving"/>
    <n v="232.54999999999998"/>
    <n v="5"/>
    <n v="0"/>
    <n v="9.3019999999999925"/>
  </r>
  <r>
    <n v="5122"/>
    <s v="CA-2011-149538"/>
    <x v="2"/>
    <x v="527"/>
    <d v="2011-04-08T00:00:00"/>
    <s v="Standard Class"/>
    <x v="10"/>
    <s v="Ken Black"/>
    <x v="1"/>
    <s v="United States"/>
    <x v="240"/>
    <x v="28"/>
    <n v="70506"/>
    <x v="0"/>
    <s v="TEC-AC-10002926"/>
    <x v="2"/>
    <x v="11"/>
    <s v="Logitech Wireless Marathon Mouse M705"/>
    <n v="99.98"/>
    <n v="2"/>
    <n v="0"/>
    <n v="42.991400000000006"/>
  </r>
  <r>
    <n v="5123"/>
    <s v="CA-2011-149538"/>
    <x v="2"/>
    <x v="527"/>
    <d v="2011-04-08T00:00:00"/>
    <s v="Standard Class"/>
    <x v="10"/>
    <s v="Ken Black"/>
    <x v="1"/>
    <s v="United States"/>
    <x v="240"/>
    <x v="28"/>
    <n v="70506"/>
    <x v="0"/>
    <s v="OFF-PA-10003797"/>
    <x v="1"/>
    <x v="10"/>
    <s v="Xerox 209"/>
    <n v="19.440000000000001"/>
    <n v="3"/>
    <n v="0"/>
    <n v="9.3312000000000008"/>
  </r>
  <r>
    <n v="5124"/>
    <s v="CA-2011-149538"/>
    <x v="2"/>
    <x v="527"/>
    <d v="2011-04-08T00:00:00"/>
    <s v="Standard Class"/>
    <x v="10"/>
    <s v="Ken Black"/>
    <x v="1"/>
    <s v="United States"/>
    <x v="240"/>
    <x v="28"/>
    <n v="70506"/>
    <x v="0"/>
    <s v="OFF-PA-10002195"/>
    <x v="1"/>
    <x v="10"/>
    <s v="Xerox 1966"/>
    <n v="12.96"/>
    <n v="2"/>
    <n v="0"/>
    <n v="6.3504000000000005"/>
  </r>
  <r>
    <n v="5125"/>
    <s v="CA-2011-160766"/>
    <x v="2"/>
    <x v="80"/>
    <d v="2011-09-14T00:00:00"/>
    <s v="Same Day"/>
    <x v="661"/>
    <s v="Darrin Martin"/>
    <x v="0"/>
    <s v="United States"/>
    <x v="20"/>
    <x v="15"/>
    <n v="10009"/>
    <x v="3"/>
    <s v="FUR-TA-10001039"/>
    <x v="0"/>
    <x v="3"/>
    <s v="KI Adjustable-Height Table"/>
    <n v="464.29200000000003"/>
    <n v="9"/>
    <n v="0.4"/>
    <n v="-108.33479999999997"/>
  </r>
  <r>
    <n v="5126"/>
    <s v="CA-2011-160766"/>
    <x v="2"/>
    <x v="80"/>
    <d v="2011-09-14T00:00:00"/>
    <s v="Same Day"/>
    <x v="661"/>
    <s v="Darrin Martin"/>
    <x v="0"/>
    <s v="United States"/>
    <x v="20"/>
    <x v="15"/>
    <n v="10009"/>
    <x v="3"/>
    <s v="OFF-EN-10001099"/>
    <x v="1"/>
    <x v="12"/>
    <s v="Staples"/>
    <n v="68.459999999999994"/>
    <n v="7"/>
    <n v="0"/>
    <n v="31.491599999999995"/>
  </r>
  <r>
    <n v="5127"/>
    <s v="CA-2011-160766"/>
    <x v="2"/>
    <x v="80"/>
    <d v="2011-09-14T00:00:00"/>
    <s v="Same Day"/>
    <x v="661"/>
    <s v="Darrin Martin"/>
    <x v="0"/>
    <s v="United States"/>
    <x v="20"/>
    <x v="15"/>
    <n v="10009"/>
    <x v="3"/>
    <s v="TEC-MA-10003979"/>
    <x v="2"/>
    <x v="15"/>
    <s v="Ativa V4110MDD Micro-Cut Shredder"/>
    <n v="2799.96"/>
    <n v="4"/>
    <n v="0"/>
    <n v="1371.9803999999999"/>
  </r>
  <r>
    <n v="5128"/>
    <s v="CA-2011-160766"/>
    <x v="2"/>
    <x v="80"/>
    <d v="2011-09-14T00:00:00"/>
    <s v="Same Day"/>
    <x v="661"/>
    <s v="Darrin Martin"/>
    <x v="0"/>
    <s v="United States"/>
    <x v="20"/>
    <x v="15"/>
    <n v="10009"/>
    <x v="3"/>
    <s v="OFF-AP-10002945"/>
    <x v="1"/>
    <x v="9"/>
    <s v="Honeywell Enviracaire Portable HEPA Air Cleaner for 17' x 22' Room"/>
    <n v="601.29999999999995"/>
    <n v="2"/>
    <n v="0"/>
    <n v="198.42899999999997"/>
  </r>
  <r>
    <n v="5129"/>
    <s v="CA-2011-160766"/>
    <x v="2"/>
    <x v="80"/>
    <d v="2011-09-14T00:00:00"/>
    <s v="Same Day"/>
    <x v="661"/>
    <s v="Darrin Martin"/>
    <x v="0"/>
    <s v="United States"/>
    <x v="20"/>
    <x v="15"/>
    <n v="10009"/>
    <x v="3"/>
    <s v="TEC-PH-10001536"/>
    <x v="2"/>
    <x v="7"/>
    <s v="Spigen Samsung Galaxy S5 Case Wallet"/>
    <n v="16.989999999999998"/>
    <n v="1"/>
    <n v="0"/>
    <n v="4.4173999999999989"/>
  </r>
  <r>
    <n v="5130"/>
    <s v="CA-2011-160766"/>
    <x v="2"/>
    <x v="80"/>
    <d v="2011-09-14T00:00:00"/>
    <s v="Same Day"/>
    <x v="661"/>
    <s v="Darrin Martin"/>
    <x v="0"/>
    <s v="United States"/>
    <x v="20"/>
    <x v="15"/>
    <n v="10009"/>
    <x v="3"/>
    <s v="TEC-PH-10000526"/>
    <x v="2"/>
    <x v="7"/>
    <s v="Vtech CS6719"/>
    <n v="287.96999999999997"/>
    <n v="3"/>
    <n v="0"/>
    <n v="80.631600000000006"/>
  </r>
  <r>
    <n v="5131"/>
    <s v="CA-2011-160766"/>
    <x v="2"/>
    <x v="80"/>
    <d v="2011-09-14T00:00:00"/>
    <s v="Same Day"/>
    <x v="661"/>
    <s v="Darrin Martin"/>
    <x v="0"/>
    <s v="United States"/>
    <x v="20"/>
    <x v="15"/>
    <n v="10009"/>
    <x v="3"/>
    <s v="OFF-PA-10000213"/>
    <x v="1"/>
    <x v="10"/>
    <s v="Xerox 198"/>
    <n v="44.820000000000007"/>
    <n v="9"/>
    <n v="0"/>
    <n v="21.065400000000004"/>
  </r>
  <r>
    <n v="5132"/>
    <s v="CA-2014-146626"/>
    <x v="3"/>
    <x v="614"/>
    <d v="2015-01-06T00:00:00"/>
    <s v="Standard Class"/>
    <x v="130"/>
    <s v="Ben Peterman"/>
    <x v="1"/>
    <s v="United States"/>
    <x v="125"/>
    <x v="1"/>
    <n v="92804"/>
    <x v="1"/>
    <s v="FUR-FU-10002501"/>
    <x v="0"/>
    <x v="5"/>
    <s v="Nu-Dell Executive Frame"/>
    <n v="101.12"/>
    <n v="8"/>
    <n v="0"/>
    <n v="37.414400000000001"/>
  </r>
  <r>
    <n v="5133"/>
    <s v="CA-2012-123330"/>
    <x v="1"/>
    <x v="1020"/>
    <d v="2012-06-27T00:00:00"/>
    <s v="Standard Class"/>
    <x v="212"/>
    <s v="Emily Phan"/>
    <x v="0"/>
    <s v="United States"/>
    <x v="207"/>
    <x v="2"/>
    <n v="32725"/>
    <x v="0"/>
    <s v="TEC-PH-10001819"/>
    <x v="2"/>
    <x v="7"/>
    <s v="Innergie mMini Combo Duo USB Travel Charging Kit"/>
    <n v="107.97600000000001"/>
    <n v="3"/>
    <n v="0.2"/>
    <n v="37.791599999999988"/>
  </r>
  <r>
    <n v="5134"/>
    <s v="CA-2014-155607"/>
    <x v="3"/>
    <x v="200"/>
    <d v="2014-12-01T00:00:00"/>
    <s v="Standard Class"/>
    <x v="435"/>
    <s v="Frank Gastineau"/>
    <x v="2"/>
    <s v="United States"/>
    <x v="20"/>
    <x v="15"/>
    <n v="10009"/>
    <x v="3"/>
    <s v="OFF-AP-10001962"/>
    <x v="1"/>
    <x v="9"/>
    <s v="Black &amp; Decker Filter for Double Action Dustbuster Cordless Vac BLDV7210"/>
    <n v="58.730000000000004"/>
    <n v="7"/>
    <n v="0"/>
    <n v="14.682500000000001"/>
  </r>
  <r>
    <n v="5135"/>
    <s v="CA-2014-155607"/>
    <x v="3"/>
    <x v="200"/>
    <d v="2014-12-01T00:00:00"/>
    <s v="Standard Class"/>
    <x v="435"/>
    <s v="Frank Gastineau"/>
    <x v="2"/>
    <s v="United States"/>
    <x v="20"/>
    <x v="15"/>
    <n v="10009"/>
    <x v="3"/>
    <s v="OFF-BI-10003364"/>
    <x v="1"/>
    <x v="8"/>
    <s v="Binding Machine Supplies"/>
    <n v="93.344000000000008"/>
    <n v="4"/>
    <n v="0.2"/>
    <n v="32.670400000000001"/>
  </r>
  <r>
    <n v="5136"/>
    <s v="CA-2013-151323"/>
    <x v="0"/>
    <x v="248"/>
    <d v="2013-10-29T00:00:00"/>
    <s v="Standard Class"/>
    <x v="437"/>
    <s v="Alejandro Ballentine"/>
    <x v="2"/>
    <s v="United States"/>
    <x v="4"/>
    <x v="4"/>
    <n v="98103"/>
    <x v="1"/>
    <s v="OFF-FA-10002983"/>
    <x v="1"/>
    <x v="13"/>
    <s v="Advantus SlideClip Paper Clips"/>
    <n v="17.05"/>
    <n v="5"/>
    <n v="0"/>
    <n v="8.1840000000000011"/>
  </r>
  <r>
    <n v="5137"/>
    <s v="CA-2012-146696"/>
    <x v="1"/>
    <x v="639"/>
    <d v="2012-12-19T00:00:00"/>
    <s v="Standard Class"/>
    <x v="502"/>
    <s v="Rick Duston"/>
    <x v="0"/>
    <s v="United States"/>
    <x v="70"/>
    <x v="1"/>
    <n v="92105"/>
    <x v="1"/>
    <s v="OFF-BI-10002432"/>
    <x v="1"/>
    <x v="8"/>
    <s v="Wilson Jones Standard D-Ring Binders"/>
    <n v="8.0960000000000001"/>
    <n v="2"/>
    <n v="0.2"/>
    <n v="2.7323999999999993"/>
  </r>
  <r>
    <n v="5138"/>
    <s v="CA-2013-128972"/>
    <x v="0"/>
    <x v="373"/>
    <d v="2013-11-18T00:00:00"/>
    <s v="Standard Class"/>
    <x v="747"/>
    <s v="Tom Stivers"/>
    <x v="1"/>
    <s v="United States"/>
    <x v="268"/>
    <x v="26"/>
    <n v="73120"/>
    <x v="2"/>
    <s v="FUR-FU-10003096"/>
    <x v="0"/>
    <x v="5"/>
    <s v="Master Giant Foot Doorstop, Safety Yellow"/>
    <n v="30.36"/>
    <n v="4"/>
    <n v="0"/>
    <n v="13.0548"/>
  </r>
  <r>
    <n v="5139"/>
    <s v="CA-2014-128335"/>
    <x v="3"/>
    <x v="365"/>
    <d v="2014-10-06T00:00:00"/>
    <s v="Standard Class"/>
    <x v="350"/>
    <s v="Joseph Airdo"/>
    <x v="0"/>
    <s v="United States"/>
    <x v="145"/>
    <x v="15"/>
    <n v="10550"/>
    <x v="3"/>
    <s v="OFF-EN-10001539"/>
    <x v="1"/>
    <x v="12"/>
    <s v="Staples"/>
    <n v="23.34"/>
    <n v="3"/>
    <n v="0"/>
    <n v="10.969799999999999"/>
  </r>
  <r>
    <n v="5140"/>
    <s v="CA-2014-128335"/>
    <x v="3"/>
    <x v="365"/>
    <d v="2014-10-06T00:00:00"/>
    <s v="Standard Class"/>
    <x v="350"/>
    <s v="Joseph Airdo"/>
    <x v="0"/>
    <s v="United States"/>
    <x v="145"/>
    <x v="15"/>
    <n v="10550"/>
    <x v="3"/>
    <s v="OFF-PA-10004996"/>
    <x v="1"/>
    <x v="10"/>
    <s v="Speediset Carbonless Redi-Letter 7&quot; x 8 1/2&quot;"/>
    <n v="51.550000000000004"/>
    <n v="5"/>
    <n v="0"/>
    <n v="24.2285"/>
  </r>
  <r>
    <n v="5141"/>
    <s v="CA-2012-154886"/>
    <x v="1"/>
    <x v="627"/>
    <d v="2012-11-12T00:00:00"/>
    <s v="Standard Class"/>
    <x v="517"/>
    <s v="Shaun Weien"/>
    <x v="0"/>
    <s v="United States"/>
    <x v="8"/>
    <x v="1"/>
    <n v="94109"/>
    <x v="1"/>
    <s v="TEC-AC-10001956"/>
    <x v="2"/>
    <x v="11"/>
    <s v="Microsoft Arc Touch Mouse"/>
    <n v="119.9"/>
    <n v="2"/>
    <n v="0"/>
    <n v="43.164000000000001"/>
  </r>
  <r>
    <n v="5142"/>
    <s v="CA-2013-111213"/>
    <x v="0"/>
    <x v="178"/>
    <d v="2013-04-06T00:00:00"/>
    <s v="Standard Class"/>
    <x v="224"/>
    <s v="Frank Preis"/>
    <x v="0"/>
    <s v="United States"/>
    <x v="20"/>
    <x v="15"/>
    <n v="10009"/>
    <x v="3"/>
    <s v="FUR-CH-10000454"/>
    <x v="0"/>
    <x v="1"/>
    <s v="Hon Deluxe Fabric Upholstered Stacking Chairs, Rounded Back"/>
    <n v="1317.492"/>
    <n v="6"/>
    <n v="0.1"/>
    <n v="292.77599999999995"/>
  </r>
  <r>
    <n v="5143"/>
    <s v="CA-2013-111213"/>
    <x v="0"/>
    <x v="178"/>
    <d v="2013-04-06T00:00:00"/>
    <s v="Standard Class"/>
    <x v="224"/>
    <s v="Frank Preis"/>
    <x v="0"/>
    <s v="United States"/>
    <x v="20"/>
    <x v="15"/>
    <n v="10009"/>
    <x v="3"/>
    <s v="OFF-SU-10000946"/>
    <x v="1"/>
    <x v="14"/>
    <s v="Staples"/>
    <n v="63.84"/>
    <n v="8"/>
    <n v="0"/>
    <n v="18.513599999999997"/>
  </r>
  <r>
    <n v="5144"/>
    <s v="CA-2013-111213"/>
    <x v="0"/>
    <x v="178"/>
    <d v="2013-04-06T00:00:00"/>
    <s v="Standard Class"/>
    <x v="224"/>
    <s v="Frank Preis"/>
    <x v="0"/>
    <s v="United States"/>
    <x v="20"/>
    <x v="15"/>
    <n v="10009"/>
    <x v="3"/>
    <s v="OFF-BI-10004140"/>
    <x v="1"/>
    <x v="8"/>
    <s v="Avery Non-Stick Binders"/>
    <n v="3.5920000000000005"/>
    <n v="1"/>
    <n v="0.2"/>
    <n v="1.1224999999999996"/>
  </r>
  <r>
    <n v="5145"/>
    <s v="CA-2014-161333"/>
    <x v="3"/>
    <x v="62"/>
    <d v="2014-02-08T00:00:00"/>
    <s v="Standard Class"/>
    <x v="252"/>
    <s v="John Lee"/>
    <x v="0"/>
    <s v="United States"/>
    <x v="1"/>
    <x v="1"/>
    <n v="90045"/>
    <x v="1"/>
    <s v="FUR-FU-10003039"/>
    <x v="0"/>
    <x v="5"/>
    <s v="Howard Miller 11-1/2&quot; Diameter Grantwood Wall Clock"/>
    <n v="86.26"/>
    <n v="2"/>
    <n v="0"/>
    <n v="29.328400000000002"/>
  </r>
  <r>
    <n v="5146"/>
    <s v="CA-2014-161333"/>
    <x v="3"/>
    <x v="62"/>
    <d v="2014-02-08T00:00:00"/>
    <s v="Standard Class"/>
    <x v="252"/>
    <s v="John Lee"/>
    <x v="0"/>
    <s v="United States"/>
    <x v="1"/>
    <x v="1"/>
    <n v="90045"/>
    <x v="1"/>
    <s v="OFF-ST-10000464"/>
    <x v="1"/>
    <x v="4"/>
    <s v="Multi-Use Personal File Cart and Caster Set, Three Stacking Bins"/>
    <n v="139.04"/>
    <n v="4"/>
    <n v="0"/>
    <n v="38.931200000000004"/>
  </r>
  <r>
    <n v="5147"/>
    <s v="CA-2014-161333"/>
    <x v="3"/>
    <x v="62"/>
    <d v="2014-02-08T00:00:00"/>
    <s v="Standard Class"/>
    <x v="252"/>
    <s v="John Lee"/>
    <x v="0"/>
    <s v="United States"/>
    <x v="1"/>
    <x v="1"/>
    <n v="90045"/>
    <x v="1"/>
    <s v="OFF-AP-10000252"/>
    <x v="1"/>
    <x v="9"/>
    <s v="Harmony HEPA Quiet Air Purifiers"/>
    <n v="46.8"/>
    <n v="4"/>
    <n v="0"/>
    <n v="16.38"/>
  </r>
  <r>
    <n v="5148"/>
    <s v="CA-2014-128734"/>
    <x v="3"/>
    <x v="165"/>
    <d v="2015-01-01T00:00:00"/>
    <s v="Standard Class"/>
    <x v="311"/>
    <s v="James Lanier"/>
    <x v="2"/>
    <s v="United States"/>
    <x v="432"/>
    <x v="16"/>
    <n v="85224"/>
    <x v="1"/>
    <s v="FUR-FU-10001731"/>
    <x v="0"/>
    <x v="5"/>
    <s v="Acrylic Self-Standing Desk Frames"/>
    <n v="8.5440000000000005"/>
    <n v="4"/>
    <n v="0.2"/>
    <n v="1.9223999999999997"/>
  </r>
  <r>
    <n v="5149"/>
    <s v="CA-2014-128734"/>
    <x v="3"/>
    <x v="165"/>
    <d v="2015-01-01T00:00:00"/>
    <s v="Standard Class"/>
    <x v="311"/>
    <s v="James Lanier"/>
    <x v="2"/>
    <s v="United States"/>
    <x v="432"/>
    <x v="16"/>
    <n v="85224"/>
    <x v="1"/>
    <s v="FUR-CH-10001394"/>
    <x v="0"/>
    <x v="1"/>
    <s v="Global Leather Executive Chair"/>
    <n v="842.37600000000009"/>
    <n v="3"/>
    <n v="0.2"/>
    <n v="105.29699999999988"/>
  </r>
  <r>
    <n v="5150"/>
    <s v="CA-2011-141796"/>
    <x v="2"/>
    <x v="261"/>
    <d v="2011-06-21T00:00:00"/>
    <s v="Same Day"/>
    <x v="506"/>
    <s v="James Galang"/>
    <x v="0"/>
    <s v="United States"/>
    <x v="85"/>
    <x v="15"/>
    <n v="11561"/>
    <x v="3"/>
    <s v="TEC-PH-10001578"/>
    <x v="2"/>
    <x v="7"/>
    <s v="Polycom SoundStation2 EX Conference phone"/>
    <n v="1214.8499999999999"/>
    <n v="3"/>
    <n v="0"/>
    <n v="352.30649999999997"/>
  </r>
  <r>
    <n v="5151"/>
    <s v="CA-2014-125101"/>
    <x v="3"/>
    <x v="904"/>
    <d v="2014-03-11T00:00:00"/>
    <s v="Second Class"/>
    <x v="64"/>
    <s v="Sally Hughsby"/>
    <x v="1"/>
    <s v="United States"/>
    <x v="8"/>
    <x v="1"/>
    <n v="94109"/>
    <x v="1"/>
    <s v="OFF-ST-10000675"/>
    <x v="1"/>
    <x v="4"/>
    <s v="File Shuttle II and Handi-File, Black"/>
    <n v="67.78"/>
    <n v="2"/>
    <n v="0"/>
    <n v="16.945"/>
  </r>
  <r>
    <n v="5152"/>
    <s v="CA-2014-169929"/>
    <x v="3"/>
    <x v="145"/>
    <d v="2014-09-29T00:00:00"/>
    <s v="First Class"/>
    <x v="624"/>
    <s v="Luke Schmidt"/>
    <x v="1"/>
    <s v="United States"/>
    <x v="433"/>
    <x v="37"/>
    <n v="59601"/>
    <x v="1"/>
    <s v="OFF-ST-10002352"/>
    <x v="1"/>
    <x v="4"/>
    <s v="Iris Project Case"/>
    <n v="39.900000000000006"/>
    <n v="5"/>
    <n v="0"/>
    <n v="10.373999999999999"/>
  </r>
  <r>
    <n v="5153"/>
    <s v="US-2011-121566"/>
    <x v="2"/>
    <x v="479"/>
    <d v="2011-07-06T00:00:00"/>
    <s v="Standard Class"/>
    <x v="750"/>
    <s v="Cari Schnelling"/>
    <x v="0"/>
    <s v="United States"/>
    <x v="20"/>
    <x v="15"/>
    <n v="10011"/>
    <x v="3"/>
    <s v="OFF-BI-10004528"/>
    <x v="1"/>
    <x v="8"/>
    <s v="Cardinal Poly Pocket Divider Pockets for Ring Binders"/>
    <n v="2.6880000000000002"/>
    <n v="1"/>
    <n v="0.2"/>
    <n v="0.83999999999999975"/>
  </r>
  <r>
    <n v="5154"/>
    <s v="US-2011-121566"/>
    <x v="2"/>
    <x v="479"/>
    <d v="2011-07-06T00:00:00"/>
    <s v="Standard Class"/>
    <x v="750"/>
    <s v="Cari Schnelling"/>
    <x v="0"/>
    <s v="United States"/>
    <x v="20"/>
    <x v="15"/>
    <n v="10011"/>
    <x v="3"/>
    <s v="OFF-AR-10001026"/>
    <x v="1"/>
    <x v="6"/>
    <s v="Sanford Uni-Blazer View Highlighters, Chisel Tip, Yellow"/>
    <n v="6.6000000000000005"/>
    <n v="3"/>
    <n v="0"/>
    <n v="2.9040000000000008"/>
  </r>
  <r>
    <n v="5155"/>
    <s v="US-2012-124219"/>
    <x v="1"/>
    <x v="976"/>
    <d v="2012-08-08T00:00:00"/>
    <s v="First Class"/>
    <x v="608"/>
    <s v="Kelly Williams"/>
    <x v="0"/>
    <s v="United States"/>
    <x v="434"/>
    <x v="25"/>
    <n v="63122"/>
    <x v="2"/>
    <s v="OFF-BI-10002215"/>
    <x v="1"/>
    <x v="8"/>
    <s v="Wilson Jones Hanging View Binder, White, 1&quot;"/>
    <n v="28.4"/>
    <n v="4"/>
    <n v="0"/>
    <n v="13.063999999999998"/>
  </r>
  <r>
    <n v="5156"/>
    <s v="US-2012-124219"/>
    <x v="1"/>
    <x v="976"/>
    <d v="2012-08-08T00:00:00"/>
    <s v="First Class"/>
    <x v="608"/>
    <s v="Kelly Williams"/>
    <x v="0"/>
    <s v="United States"/>
    <x v="434"/>
    <x v="25"/>
    <n v="63122"/>
    <x v="2"/>
    <s v="FUR-FU-10000305"/>
    <x v="0"/>
    <x v="5"/>
    <s v="Tenex V2T-RE Standard Weight Series Chair Mat, 45&quot; x 53&quot;, Lip 25&quot; x 12&quot;"/>
    <n v="212.94"/>
    <n v="3"/>
    <n v="0"/>
    <n v="34.070399999999999"/>
  </r>
  <r>
    <n v="5157"/>
    <s v="CA-2014-163006"/>
    <x v="3"/>
    <x v="160"/>
    <d v="2014-07-05T00:00:00"/>
    <s v="Second Class"/>
    <x v="689"/>
    <s v="Gary Hansen"/>
    <x v="2"/>
    <s v="United States"/>
    <x v="22"/>
    <x v="10"/>
    <n v="60653"/>
    <x v="2"/>
    <s v="TEC-PH-10002584"/>
    <x v="2"/>
    <x v="7"/>
    <s v="Samsung Galaxy S4"/>
    <n v="1001.5840000000001"/>
    <n v="2"/>
    <n v="0.2"/>
    <n v="125.19799999999992"/>
  </r>
  <r>
    <n v="5158"/>
    <s v="CA-2014-163006"/>
    <x v="3"/>
    <x v="160"/>
    <d v="2014-07-05T00:00:00"/>
    <s v="Second Class"/>
    <x v="689"/>
    <s v="Gary Hansen"/>
    <x v="2"/>
    <s v="United States"/>
    <x v="22"/>
    <x v="10"/>
    <n v="60653"/>
    <x v="2"/>
    <s v="FUR-CH-10000229"/>
    <x v="0"/>
    <x v="1"/>
    <s v="Global Enterprise Series Seating High-Back Swivel/Tilt Chairs"/>
    <n v="569.05799999999999"/>
    <n v="3"/>
    <n v="0.3"/>
    <n v="-178.84680000000006"/>
  </r>
  <r>
    <n v="5159"/>
    <s v="CA-2014-163006"/>
    <x v="3"/>
    <x v="160"/>
    <d v="2014-07-05T00:00:00"/>
    <s v="Second Class"/>
    <x v="689"/>
    <s v="Gary Hansen"/>
    <x v="2"/>
    <s v="United States"/>
    <x v="22"/>
    <x v="10"/>
    <n v="60653"/>
    <x v="2"/>
    <s v="FUR-FU-10003799"/>
    <x v="0"/>
    <x v="5"/>
    <s v="Seth Thomas 13 1/2&quot; Wall Clock"/>
    <n v="14.224000000000002"/>
    <n v="2"/>
    <n v="0.6"/>
    <n v="-10.312400000000004"/>
  </r>
  <r>
    <n v="5160"/>
    <s v="CA-2012-156146"/>
    <x v="1"/>
    <x v="662"/>
    <d v="2012-10-30T00:00:00"/>
    <s v="Second Class"/>
    <x v="122"/>
    <s v="Andrew Gjertsen"/>
    <x v="1"/>
    <s v="United States"/>
    <x v="97"/>
    <x v="16"/>
    <n v="85345"/>
    <x v="1"/>
    <s v="TEC-PH-10001700"/>
    <x v="2"/>
    <x v="7"/>
    <s v="Panasonic KX-TG6844B Expandable Digital Cordless Telephone"/>
    <n v="105.584"/>
    <n v="2"/>
    <n v="0.2"/>
    <n v="9.2386000000000053"/>
  </r>
  <r>
    <n v="5161"/>
    <s v="CA-2012-156146"/>
    <x v="1"/>
    <x v="662"/>
    <d v="2012-10-30T00:00:00"/>
    <s v="Second Class"/>
    <x v="122"/>
    <s v="Andrew Gjertsen"/>
    <x v="1"/>
    <s v="United States"/>
    <x v="97"/>
    <x v="16"/>
    <n v="85345"/>
    <x v="1"/>
    <s v="TEC-PH-10001527"/>
    <x v="2"/>
    <x v="7"/>
    <s v="Plantronics MX500i Earset"/>
    <n v="68.720000000000013"/>
    <n v="2"/>
    <n v="0.2"/>
    <n v="-14.603000000000005"/>
  </r>
  <r>
    <n v="5162"/>
    <s v="CA-2011-111192"/>
    <x v="2"/>
    <x v="1021"/>
    <d v="2011-08-05T00:00:00"/>
    <s v="Standard Class"/>
    <x v="747"/>
    <s v="Tom Stivers"/>
    <x v="1"/>
    <s v="United States"/>
    <x v="4"/>
    <x v="4"/>
    <n v="98103"/>
    <x v="1"/>
    <s v="FUR-BO-10002916"/>
    <x v="0"/>
    <x v="0"/>
    <s v="Rush Hierlooms Collection 1&quot; Thick Stackable Bookcases"/>
    <n v="1367.84"/>
    <n v="8"/>
    <n v="0"/>
    <n v="259.88959999999997"/>
  </r>
  <r>
    <n v="5163"/>
    <s v="CA-2013-115378"/>
    <x v="0"/>
    <x v="741"/>
    <d v="2013-11-24T00:00:00"/>
    <s v="Second Class"/>
    <x v="219"/>
    <s v="Ashley Jarboe"/>
    <x v="0"/>
    <s v="United States"/>
    <x v="79"/>
    <x v="12"/>
    <n v="48180"/>
    <x v="2"/>
    <s v="FUR-CH-10000863"/>
    <x v="0"/>
    <x v="1"/>
    <s v="Novimex Swivel Fabric Task Chair"/>
    <n v="301.95999999999998"/>
    <n v="2"/>
    <n v="0"/>
    <n v="33.215599999999995"/>
  </r>
  <r>
    <n v="5164"/>
    <s v="CA-2012-161627"/>
    <x v="1"/>
    <x v="380"/>
    <d v="2012-07-11T00:00:00"/>
    <s v="Standard Class"/>
    <x v="695"/>
    <s v="Sarah Jordon"/>
    <x v="0"/>
    <s v="United States"/>
    <x v="45"/>
    <x v="1"/>
    <n v="91104"/>
    <x v="1"/>
    <s v="FUR-CH-10003968"/>
    <x v="0"/>
    <x v="1"/>
    <s v="Novimex Turbo Task Chair"/>
    <n v="170.35200000000003"/>
    <n v="3"/>
    <n v="0.2"/>
    <n v="-17.035200000000003"/>
  </r>
  <r>
    <n v="5165"/>
    <s v="CA-2011-121006"/>
    <x v="2"/>
    <x v="849"/>
    <d v="2011-11-16T00:00:00"/>
    <s v="Standard Class"/>
    <x v="710"/>
    <s v="Sam Craven"/>
    <x v="0"/>
    <s v="United States"/>
    <x v="297"/>
    <x v="12"/>
    <n v="48640"/>
    <x v="2"/>
    <s v="OFF-AR-10001149"/>
    <x v="1"/>
    <x v="6"/>
    <s v="Avery Hi-Liter Comfort Grip Fluorescent Highlighter, Yellow Ink"/>
    <n v="3.9"/>
    <n v="2"/>
    <n v="0"/>
    <n v="1.5209999999999999"/>
  </r>
  <r>
    <n v="5166"/>
    <s v="CA-2011-121006"/>
    <x v="2"/>
    <x v="849"/>
    <d v="2011-11-16T00:00:00"/>
    <s v="Standard Class"/>
    <x v="710"/>
    <s v="Sam Craven"/>
    <x v="0"/>
    <s v="United States"/>
    <x v="297"/>
    <x v="12"/>
    <n v="48640"/>
    <x v="2"/>
    <s v="OFF-PA-10000130"/>
    <x v="1"/>
    <x v="10"/>
    <s v="Xerox 199"/>
    <n v="12.84"/>
    <n v="3"/>
    <n v="0"/>
    <n v="5.7779999999999987"/>
  </r>
  <r>
    <n v="5167"/>
    <s v="CA-2011-121006"/>
    <x v="2"/>
    <x v="849"/>
    <d v="2011-11-16T00:00:00"/>
    <s v="Standard Class"/>
    <x v="710"/>
    <s v="Sam Craven"/>
    <x v="0"/>
    <s v="United States"/>
    <x v="297"/>
    <x v="12"/>
    <n v="48640"/>
    <x v="2"/>
    <s v="OFF-PA-10002479"/>
    <x v="1"/>
    <x v="10"/>
    <s v="Xerox 4200 Series MultiUse Premium Copy Paper (20Lb. and 84 Bright)"/>
    <n v="15.84"/>
    <n v="3"/>
    <n v="0"/>
    <n v="7.1280000000000001"/>
  </r>
  <r>
    <n v="5168"/>
    <s v="CA-2011-121006"/>
    <x v="2"/>
    <x v="849"/>
    <d v="2011-11-16T00:00:00"/>
    <s v="Standard Class"/>
    <x v="710"/>
    <s v="Sam Craven"/>
    <x v="0"/>
    <s v="United States"/>
    <x v="297"/>
    <x v="12"/>
    <n v="48640"/>
    <x v="2"/>
    <s v="FUR-CH-10004997"/>
    <x v="0"/>
    <x v="1"/>
    <s v="Hon Every-Day Series Multi-Task Chairs"/>
    <n v="563.93999999999994"/>
    <n v="3"/>
    <n v="0"/>
    <n v="112.78800000000001"/>
  </r>
  <r>
    <n v="5169"/>
    <s v="CA-2011-121006"/>
    <x v="2"/>
    <x v="849"/>
    <d v="2011-11-16T00:00:00"/>
    <s v="Standard Class"/>
    <x v="710"/>
    <s v="Sam Craven"/>
    <x v="0"/>
    <s v="United States"/>
    <x v="297"/>
    <x v="12"/>
    <n v="48640"/>
    <x v="2"/>
    <s v="OFF-ST-10004950"/>
    <x v="1"/>
    <x v="4"/>
    <s v="Acco Perma 3000 Stacking Storage Drawers"/>
    <n v="62.94"/>
    <n v="3"/>
    <n v="0"/>
    <n v="11.958600000000001"/>
  </r>
  <r>
    <n v="5170"/>
    <s v="CA-2011-121006"/>
    <x v="2"/>
    <x v="849"/>
    <d v="2011-11-16T00:00:00"/>
    <s v="Standard Class"/>
    <x v="710"/>
    <s v="Sam Craven"/>
    <x v="0"/>
    <s v="United States"/>
    <x v="297"/>
    <x v="12"/>
    <n v="48640"/>
    <x v="2"/>
    <s v="OFF-ST-10001490"/>
    <x v="1"/>
    <x v="4"/>
    <s v="Hot File 7-Pocket, Floor Stand"/>
    <n v="535.41"/>
    <n v="3"/>
    <n v="0"/>
    <n v="160.62299999999993"/>
  </r>
  <r>
    <n v="5171"/>
    <s v="CA-2013-122903"/>
    <x v="0"/>
    <x v="1022"/>
    <d v="2013-05-30T00:00:00"/>
    <s v="Second Class"/>
    <x v="156"/>
    <s v="Laura Armstrong"/>
    <x v="1"/>
    <s v="United States"/>
    <x v="66"/>
    <x v="12"/>
    <n v="48205"/>
    <x v="2"/>
    <s v="FUR-CH-10002024"/>
    <x v="0"/>
    <x v="1"/>
    <s v="HON 5400 Series Task Chairs for Big and Tall"/>
    <n v="3504.9"/>
    <n v="5"/>
    <n v="0"/>
    <n v="700.98000000000013"/>
  </r>
  <r>
    <n v="5172"/>
    <s v="CA-2013-122903"/>
    <x v="0"/>
    <x v="1022"/>
    <d v="2013-05-30T00:00:00"/>
    <s v="Second Class"/>
    <x v="156"/>
    <s v="Laura Armstrong"/>
    <x v="1"/>
    <s v="United States"/>
    <x v="66"/>
    <x v="12"/>
    <n v="48205"/>
    <x v="2"/>
    <s v="OFF-PA-10001790"/>
    <x v="1"/>
    <x v="10"/>
    <s v="Xerox 1910"/>
    <n v="144.12"/>
    <n v="3"/>
    <n v="0"/>
    <n v="69.177599999999984"/>
  </r>
  <r>
    <n v="5173"/>
    <s v="CA-2013-122903"/>
    <x v="0"/>
    <x v="1022"/>
    <d v="2013-05-30T00:00:00"/>
    <s v="Second Class"/>
    <x v="156"/>
    <s v="Laura Armstrong"/>
    <x v="1"/>
    <s v="United States"/>
    <x v="66"/>
    <x v="12"/>
    <n v="48205"/>
    <x v="2"/>
    <s v="OFF-PA-10000994"/>
    <x v="1"/>
    <x v="10"/>
    <s v="Xerox 1915"/>
    <n v="314.54999999999995"/>
    <n v="3"/>
    <n v="0"/>
    <n v="150.98399999999998"/>
  </r>
  <r>
    <n v="5174"/>
    <s v="CA-2012-107741"/>
    <x v="1"/>
    <x v="936"/>
    <d v="2012-03-10T00:00:00"/>
    <s v="First Class"/>
    <x v="712"/>
    <s v="Fred Chung"/>
    <x v="1"/>
    <s v="United States"/>
    <x v="206"/>
    <x v="22"/>
    <n v="81001"/>
    <x v="1"/>
    <s v="OFF-AR-10002399"/>
    <x v="1"/>
    <x v="6"/>
    <s v="Dixon Prang Watercolor Pencils, 10-Color Set with Brush"/>
    <n v="3.4079999999999999"/>
    <n v="1"/>
    <n v="0.2"/>
    <n v="0.89459999999999995"/>
  </r>
  <r>
    <n v="5175"/>
    <s v="CA-2014-106432"/>
    <x v="3"/>
    <x v="15"/>
    <d v="2014-10-25T00:00:00"/>
    <s v="Standard Class"/>
    <x v="244"/>
    <s v="Christina Anderson"/>
    <x v="0"/>
    <s v="United States"/>
    <x v="435"/>
    <x v="5"/>
    <n v="76706"/>
    <x v="2"/>
    <s v="OFF-BI-10002799"/>
    <x v="1"/>
    <x v="8"/>
    <s v="SlimView Poly Binder, 3/8&quot;"/>
    <n v="2.0719999999999996"/>
    <n v="2"/>
    <n v="0.8"/>
    <n v="-3.5224000000000011"/>
  </r>
  <r>
    <n v="5176"/>
    <s v="CA-2014-106432"/>
    <x v="3"/>
    <x v="15"/>
    <d v="2014-10-25T00:00:00"/>
    <s v="Standard Class"/>
    <x v="244"/>
    <s v="Christina Anderson"/>
    <x v="0"/>
    <s v="United States"/>
    <x v="435"/>
    <x v="5"/>
    <n v="76706"/>
    <x v="2"/>
    <s v="FUR-BO-10004360"/>
    <x v="0"/>
    <x v="0"/>
    <s v="Rush Hierlooms Collection Rich Wood Bookcases"/>
    <n v="328.39919999999995"/>
    <n v="3"/>
    <n v="0.32"/>
    <n v="-91.758599999999973"/>
  </r>
  <r>
    <n v="5177"/>
    <s v="CA-2013-148908"/>
    <x v="0"/>
    <x v="732"/>
    <d v="2013-11-09T00:00:00"/>
    <s v="First Class"/>
    <x v="98"/>
    <s v="Joseph Holt"/>
    <x v="0"/>
    <s v="United States"/>
    <x v="8"/>
    <x v="1"/>
    <n v="94109"/>
    <x v="1"/>
    <s v="OFF-BI-10002082"/>
    <x v="1"/>
    <x v="8"/>
    <s v="GBC Twin Loop Wire Binding Elements"/>
    <n v="53.248000000000005"/>
    <n v="2"/>
    <n v="0.2"/>
    <n v="19.968"/>
  </r>
  <r>
    <n v="5178"/>
    <s v="CA-2013-123015"/>
    <x v="0"/>
    <x v="482"/>
    <d v="2013-12-31T00:00:00"/>
    <s v="Standard Class"/>
    <x v="295"/>
    <s v="Anthony Johnson"/>
    <x v="1"/>
    <s v="United States"/>
    <x v="20"/>
    <x v="15"/>
    <n v="10024"/>
    <x v="3"/>
    <s v="OFF-BI-10004967"/>
    <x v="1"/>
    <x v="8"/>
    <s v="Round Ring Binders"/>
    <n v="4.9920000000000009"/>
    <n v="3"/>
    <n v="0.2"/>
    <n v="1.6848000000000001"/>
  </r>
  <r>
    <n v="5179"/>
    <s v="US-2012-120502"/>
    <x v="1"/>
    <x v="657"/>
    <d v="2012-04-19T00:00:00"/>
    <s v="Standard Class"/>
    <x v="387"/>
    <s v="Bill Tyler"/>
    <x v="1"/>
    <s v="United States"/>
    <x v="1"/>
    <x v="1"/>
    <n v="90036"/>
    <x v="1"/>
    <s v="FUR-FU-10004973"/>
    <x v="0"/>
    <x v="5"/>
    <s v="Flat Face Poster Frame"/>
    <n v="37.68"/>
    <n v="2"/>
    <n v="0"/>
    <n v="15.825600000000001"/>
  </r>
  <r>
    <n v="5180"/>
    <s v="US-2012-120502"/>
    <x v="1"/>
    <x v="657"/>
    <d v="2012-04-19T00:00:00"/>
    <s v="Standard Class"/>
    <x v="387"/>
    <s v="Bill Tyler"/>
    <x v="1"/>
    <s v="United States"/>
    <x v="1"/>
    <x v="1"/>
    <n v="90036"/>
    <x v="1"/>
    <s v="TEC-PH-10003645"/>
    <x v="2"/>
    <x v="7"/>
    <s v="Aastra 57i VoIP phone"/>
    <n v="258.57600000000002"/>
    <n v="2"/>
    <n v="0.2"/>
    <n v="19.393200000000007"/>
  </r>
  <r>
    <n v="5181"/>
    <s v="US-2012-120502"/>
    <x v="1"/>
    <x v="657"/>
    <d v="2012-04-19T00:00:00"/>
    <s v="Standard Class"/>
    <x v="387"/>
    <s v="Bill Tyler"/>
    <x v="1"/>
    <s v="United States"/>
    <x v="1"/>
    <x v="1"/>
    <n v="90036"/>
    <x v="1"/>
    <s v="OFF-AP-10004980"/>
    <x v="1"/>
    <x v="9"/>
    <s v="3M Replacement Filter for Office Air Cleaner for 20' x 33' Room"/>
    <n v="75.84"/>
    <n v="2"/>
    <n v="0"/>
    <n v="29.577600000000004"/>
  </r>
  <r>
    <n v="5182"/>
    <s v="CA-2014-108749"/>
    <x v="3"/>
    <x v="510"/>
    <d v="2014-09-16T00:00:00"/>
    <s v="First Class"/>
    <x v="137"/>
    <s v="Don Jones"/>
    <x v="1"/>
    <s v="United States"/>
    <x v="383"/>
    <x v="34"/>
    <n v="2895"/>
    <x v="3"/>
    <s v="OFF-PA-10003797"/>
    <x v="1"/>
    <x v="10"/>
    <s v="Xerox 209"/>
    <n v="45.36"/>
    <n v="7"/>
    <n v="0"/>
    <n v="21.772800000000004"/>
  </r>
  <r>
    <n v="5183"/>
    <s v="CA-2014-108749"/>
    <x v="3"/>
    <x v="510"/>
    <d v="2014-09-16T00:00:00"/>
    <s v="First Class"/>
    <x v="137"/>
    <s v="Don Jones"/>
    <x v="1"/>
    <s v="United States"/>
    <x v="383"/>
    <x v="34"/>
    <n v="2895"/>
    <x v="3"/>
    <s v="OFF-BI-10003707"/>
    <x v="1"/>
    <x v="8"/>
    <s v="Aluminum Screw Posts"/>
    <n v="45.78"/>
    <n v="3"/>
    <n v="0"/>
    <n v="22.89"/>
  </r>
  <r>
    <n v="5184"/>
    <s v="CA-2014-163335"/>
    <x v="3"/>
    <x v="241"/>
    <d v="2014-09-28T00:00:00"/>
    <s v="First Class"/>
    <x v="165"/>
    <s v="Anna Gayman"/>
    <x v="0"/>
    <s v="United States"/>
    <x v="38"/>
    <x v="32"/>
    <n v="31907"/>
    <x v="0"/>
    <s v="OFF-ST-10000885"/>
    <x v="1"/>
    <x v="4"/>
    <s v="Fellowes Desktop Hanging File Manager"/>
    <n v="40.29"/>
    <n v="3"/>
    <n v="0"/>
    <n v="10.0725"/>
  </r>
  <r>
    <n v="5185"/>
    <s v="CA-2014-163335"/>
    <x v="3"/>
    <x v="241"/>
    <d v="2014-09-28T00:00:00"/>
    <s v="First Class"/>
    <x v="165"/>
    <s v="Anna Gayman"/>
    <x v="0"/>
    <s v="United States"/>
    <x v="38"/>
    <x v="32"/>
    <n v="31907"/>
    <x v="0"/>
    <s v="OFF-BI-10002827"/>
    <x v="1"/>
    <x v="8"/>
    <s v="Avery Durable Poly Binders"/>
    <n v="38.71"/>
    <n v="7"/>
    <n v="0"/>
    <n v="17.8066"/>
  </r>
  <r>
    <n v="5186"/>
    <s v="CA-2012-134719"/>
    <x v="1"/>
    <x v="998"/>
    <d v="2012-10-15T00:00:00"/>
    <s v="Standard Class"/>
    <x v="479"/>
    <s v="John Dryer"/>
    <x v="0"/>
    <s v="United States"/>
    <x v="108"/>
    <x v="2"/>
    <n v="32216"/>
    <x v="0"/>
    <s v="OFF-ST-10004459"/>
    <x v="1"/>
    <x v="4"/>
    <s v="Tennsco Single-Tier Lockers"/>
    <n v="1801.6320000000001"/>
    <n v="6"/>
    <n v="0.2"/>
    <n v="-337.80600000000004"/>
  </r>
  <r>
    <n v="5187"/>
    <s v="US-2012-154389"/>
    <x v="1"/>
    <x v="154"/>
    <d v="2012-12-03T00:00:00"/>
    <s v="Standard Class"/>
    <x v="258"/>
    <s v="Eugene Hildebrand"/>
    <x v="2"/>
    <s v="United States"/>
    <x v="10"/>
    <x v="9"/>
    <n v="19140"/>
    <x v="3"/>
    <s v="TEC-PH-10002789"/>
    <x v="2"/>
    <x v="7"/>
    <s v="LG Exalt"/>
    <n v="748.75200000000007"/>
    <n v="8"/>
    <n v="0.4"/>
    <n v="-162.22960000000006"/>
  </r>
  <r>
    <n v="5188"/>
    <s v="CA-2012-115567"/>
    <x v="1"/>
    <x v="1023"/>
    <d v="2012-09-18T00:00:00"/>
    <s v="Standard Class"/>
    <x v="233"/>
    <s v="Zuschuss Carroll"/>
    <x v="0"/>
    <s v="United States"/>
    <x v="38"/>
    <x v="14"/>
    <n v="47201"/>
    <x v="2"/>
    <s v="TEC-AC-10001314"/>
    <x v="2"/>
    <x v="11"/>
    <s v="Case Logic 2.4GHz Wireless Keyboard"/>
    <n v="199.96"/>
    <n v="4"/>
    <n v="0"/>
    <n v="15.996799999999979"/>
  </r>
  <r>
    <n v="5189"/>
    <s v="CA-2012-115567"/>
    <x v="1"/>
    <x v="1023"/>
    <d v="2012-09-18T00:00:00"/>
    <s v="Standard Class"/>
    <x v="233"/>
    <s v="Zuschuss Carroll"/>
    <x v="0"/>
    <s v="United States"/>
    <x v="38"/>
    <x v="14"/>
    <n v="47201"/>
    <x v="2"/>
    <s v="FUR-CH-10000015"/>
    <x v="0"/>
    <x v="1"/>
    <s v="Hon Multipurpose Stacking Arm Chairs"/>
    <n v="1516.2"/>
    <n v="7"/>
    <n v="0"/>
    <n v="394.21199999999999"/>
  </r>
  <r>
    <n v="5190"/>
    <s v="US-2014-136679"/>
    <x v="3"/>
    <x v="237"/>
    <d v="2014-11-19T00:00:00"/>
    <s v="Standard Class"/>
    <x v="190"/>
    <s v="Xylona Preis"/>
    <x v="0"/>
    <s v="United States"/>
    <x v="45"/>
    <x v="5"/>
    <n v="77506"/>
    <x v="2"/>
    <s v="TEC-AC-10004855"/>
    <x v="2"/>
    <x v="11"/>
    <s v="V7 USB Numeric Keypad"/>
    <n v="167.95200000000003"/>
    <n v="6"/>
    <n v="0.2"/>
    <n v="-27.292200000000001"/>
  </r>
  <r>
    <n v="5191"/>
    <s v="US-2014-136679"/>
    <x v="3"/>
    <x v="237"/>
    <d v="2014-11-19T00:00:00"/>
    <s v="Standard Class"/>
    <x v="190"/>
    <s v="Xylona Preis"/>
    <x v="0"/>
    <s v="United States"/>
    <x v="45"/>
    <x v="5"/>
    <n v="77506"/>
    <x v="2"/>
    <s v="OFF-AR-10003582"/>
    <x v="1"/>
    <x v="6"/>
    <s v="Boston Electric Pencil Sharpener, Model 1818, Charcoal Black"/>
    <n v="45.04"/>
    <n v="2"/>
    <n v="0.2"/>
    <n v="4.5040000000000031"/>
  </r>
  <r>
    <n v="5192"/>
    <s v="US-2014-141943"/>
    <x v="3"/>
    <x v="1024"/>
    <d v="2014-05-10T00:00:00"/>
    <s v="Standard Class"/>
    <x v="213"/>
    <s v="Darren Koutras"/>
    <x v="0"/>
    <s v="United States"/>
    <x v="8"/>
    <x v="1"/>
    <n v="94122"/>
    <x v="1"/>
    <s v="OFF-EN-10003448"/>
    <x v="1"/>
    <x v="12"/>
    <s v="Peel &amp; Seel Recycled Catalog Envelopes, Brown"/>
    <n v="23.16"/>
    <n v="2"/>
    <n v="0"/>
    <n v="11.58"/>
  </r>
  <r>
    <n v="5193"/>
    <s v="CA-2011-101560"/>
    <x v="2"/>
    <x v="683"/>
    <d v="2011-12-01T00:00:00"/>
    <s v="Second Class"/>
    <x v="294"/>
    <s v="Chris Selesnick"/>
    <x v="1"/>
    <s v="United States"/>
    <x v="29"/>
    <x v="20"/>
    <n v="29203"/>
    <x v="0"/>
    <s v="FUR-FU-10003773"/>
    <x v="0"/>
    <x v="5"/>
    <s v="Eldon Cleatmat Plus Chair Mats for High Pile Carpets"/>
    <n v="397.59999999999997"/>
    <n v="5"/>
    <n v="0"/>
    <n v="43.735999999999962"/>
  </r>
  <r>
    <n v="5194"/>
    <s v="CA-2011-101560"/>
    <x v="2"/>
    <x v="683"/>
    <d v="2011-12-01T00:00:00"/>
    <s v="Second Class"/>
    <x v="294"/>
    <s v="Chris Selesnick"/>
    <x v="1"/>
    <s v="United States"/>
    <x v="29"/>
    <x v="20"/>
    <n v="29203"/>
    <x v="0"/>
    <s v="OFF-PA-10001363"/>
    <x v="1"/>
    <x v="10"/>
    <s v="Xerox 1933"/>
    <n v="85.96"/>
    <n v="7"/>
    <n v="0"/>
    <n v="40.401199999999996"/>
  </r>
  <r>
    <n v="5195"/>
    <s v="CA-2011-101560"/>
    <x v="2"/>
    <x v="683"/>
    <d v="2011-12-01T00:00:00"/>
    <s v="Second Class"/>
    <x v="294"/>
    <s v="Chris Selesnick"/>
    <x v="1"/>
    <s v="United States"/>
    <x v="29"/>
    <x v="20"/>
    <n v="29203"/>
    <x v="0"/>
    <s v="OFF-AR-10004757"/>
    <x v="1"/>
    <x v="6"/>
    <s v="Crayola Colored Pencils"/>
    <n v="13.12"/>
    <n v="4"/>
    <n v="0"/>
    <n v="4.3295999999999992"/>
  </r>
  <r>
    <n v="5196"/>
    <s v="CA-2011-101560"/>
    <x v="2"/>
    <x v="683"/>
    <d v="2011-12-01T00:00:00"/>
    <s v="Second Class"/>
    <x v="294"/>
    <s v="Chris Selesnick"/>
    <x v="1"/>
    <s v="United States"/>
    <x v="29"/>
    <x v="20"/>
    <n v="29203"/>
    <x v="0"/>
    <s v="OFF-BI-10000309"/>
    <x v="1"/>
    <x v="8"/>
    <s v="GBC Twin Loop Wire Binding Elements, 9/16&quot; Spine, Black"/>
    <n v="45.660000000000004"/>
    <n v="3"/>
    <n v="0"/>
    <n v="22.3734"/>
  </r>
  <r>
    <n v="5197"/>
    <s v="CA-2011-159709"/>
    <x v="2"/>
    <x v="1025"/>
    <d v="2011-05-15T00:00:00"/>
    <s v="Standard Class"/>
    <x v="482"/>
    <s v="Arianne Irving"/>
    <x v="0"/>
    <s v="United States"/>
    <x v="239"/>
    <x v="4"/>
    <n v="98031"/>
    <x v="1"/>
    <s v="OFF-EN-10001434"/>
    <x v="1"/>
    <x v="12"/>
    <s v="Strathmore #10 Envelopes, Ultimate White"/>
    <n v="158.13"/>
    <n v="3"/>
    <n v="0"/>
    <n v="77.483699999999999"/>
  </r>
  <r>
    <n v="5198"/>
    <s v="CA-2011-159709"/>
    <x v="2"/>
    <x v="1025"/>
    <d v="2011-05-15T00:00:00"/>
    <s v="Standard Class"/>
    <x v="482"/>
    <s v="Arianne Irving"/>
    <x v="0"/>
    <s v="United States"/>
    <x v="239"/>
    <x v="4"/>
    <n v="98031"/>
    <x v="1"/>
    <s v="TEC-PH-10003988"/>
    <x v="2"/>
    <x v="7"/>
    <s v="LF Elite 3D Dazzle Designer Hard Case Cover, Lf Stylus Pen and Wiper For Apple Iphone 5c Mini Lite"/>
    <n v="43.6"/>
    <n v="5"/>
    <n v="0.2"/>
    <n v="4.3600000000000012"/>
  </r>
  <r>
    <n v="5199"/>
    <s v="CA-2013-103982"/>
    <x v="0"/>
    <x v="840"/>
    <d v="2013-03-09T00:00:00"/>
    <s v="Standard Class"/>
    <x v="397"/>
    <s v="Alex Avila"/>
    <x v="0"/>
    <s v="United States"/>
    <x v="171"/>
    <x v="5"/>
    <n v="78664"/>
    <x v="2"/>
    <s v="OFF-SU-10000151"/>
    <x v="1"/>
    <x v="14"/>
    <s v="High Speed Automatic Electric Letter Opener"/>
    <n v="3930.0720000000001"/>
    <n v="3"/>
    <n v="0.2"/>
    <n v="-786.01440000000025"/>
  </r>
  <r>
    <n v="5200"/>
    <s v="CA-2013-103982"/>
    <x v="0"/>
    <x v="840"/>
    <d v="2013-03-09T00:00:00"/>
    <s v="Standard Class"/>
    <x v="397"/>
    <s v="Alex Avila"/>
    <x v="0"/>
    <s v="United States"/>
    <x v="171"/>
    <x v="5"/>
    <n v="78664"/>
    <x v="2"/>
    <s v="OFF-FA-10001332"/>
    <x v="1"/>
    <x v="13"/>
    <s v="Acco Banker's Clasps, 5 3/4&quot;-Long"/>
    <n v="2.3039999999999998"/>
    <n v="1"/>
    <n v="0.2"/>
    <n v="0.77759999999999996"/>
  </r>
  <r>
    <n v="5201"/>
    <s v="CA-2013-103982"/>
    <x v="0"/>
    <x v="840"/>
    <d v="2013-03-09T00:00:00"/>
    <s v="Standard Class"/>
    <x v="397"/>
    <s v="Alex Avila"/>
    <x v="0"/>
    <s v="United States"/>
    <x v="171"/>
    <x v="5"/>
    <n v="78664"/>
    <x v="2"/>
    <s v="TEC-PH-10000895"/>
    <x v="2"/>
    <x v="7"/>
    <s v="Polycom VVX 310 VoIP phone"/>
    <n v="431.97600000000006"/>
    <n v="3"/>
    <n v="0.2"/>
    <n v="32.398200000000017"/>
  </r>
  <r>
    <n v="5202"/>
    <s v="CA-2013-103982"/>
    <x v="0"/>
    <x v="840"/>
    <d v="2013-03-09T00:00:00"/>
    <s v="Standard Class"/>
    <x v="397"/>
    <s v="Alex Avila"/>
    <x v="0"/>
    <s v="United States"/>
    <x v="171"/>
    <x v="5"/>
    <n v="78664"/>
    <x v="2"/>
    <s v="TEC-AC-10002857"/>
    <x v="2"/>
    <x v="11"/>
    <s v="Verbatim 25 GB 6x Blu-ray Single Layer Recordable Disc, 1/Pack"/>
    <n v="41.720000000000006"/>
    <n v="7"/>
    <n v="0.2"/>
    <n v="5.7364999999999977"/>
  </r>
  <r>
    <n v="5203"/>
    <s v="CA-2012-142454"/>
    <x v="1"/>
    <x v="762"/>
    <d v="2012-08-19T00:00:00"/>
    <s v="Standard Class"/>
    <x v="681"/>
    <s v="Richard Eichhorn"/>
    <x v="0"/>
    <s v="United States"/>
    <x v="182"/>
    <x v="1"/>
    <n v="94601"/>
    <x v="1"/>
    <s v="FUR-FU-10004018"/>
    <x v="0"/>
    <x v="5"/>
    <s v="Tensor Computer Mounted Lamp"/>
    <n v="104.23"/>
    <n v="7"/>
    <n v="0"/>
    <n v="28.142100000000006"/>
  </r>
  <r>
    <n v="5204"/>
    <s v="CA-2012-142454"/>
    <x v="1"/>
    <x v="762"/>
    <d v="2012-08-19T00:00:00"/>
    <s v="Standard Class"/>
    <x v="681"/>
    <s v="Richard Eichhorn"/>
    <x v="0"/>
    <s v="United States"/>
    <x v="182"/>
    <x v="1"/>
    <n v="94601"/>
    <x v="1"/>
    <s v="OFF-ST-10003638"/>
    <x v="1"/>
    <x v="4"/>
    <s v="Mobile Personal File Cube"/>
    <n v="70.260000000000005"/>
    <n v="3"/>
    <n v="0"/>
    <n v="18.970199999999998"/>
  </r>
  <r>
    <n v="5205"/>
    <s v="CA-2012-102015"/>
    <x v="1"/>
    <x v="811"/>
    <d v="2012-09-18T00:00:00"/>
    <s v="Standard Class"/>
    <x v="612"/>
    <s v="Tamara Manning"/>
    <x v="0"/>
    <s v="United States"/>
    <x v="109"/>
    <x v="15"/>
    <n v="13021"/>
    <x v="3"/>
    <s v="OFF-AR-10004685"/>
    <x v="1"/>
    <x v="6"/>
    <s v="Binney &amp; Smith Crayola Metallic Colored Pencils, 8-Color Set"/>
    <n v="9.26"/>
    <n v="2"/>
    <n v="0"/>
    <n v="3.0557999999999996"/>
  </r>
  <r>
    <n v="5206"/>
    <s v="CA-2012-102015"/>
    <x v="1"/>
    <x v="811"/>
    <d v="2012-09-18T00:00:00"/>
    <s v="Standard Class"/>
    <x v="612"/>
    <s v="Tamara Manning"/>
    <x v="0"/>
    <s v="United States"/>
    <x v="109"/>
    <x v="15"/>
    <n v="13021"/>
    <x v="3"/>
    <s v="OFF-ST-10001713"/>
    <x v="1"/>
    <x v="4"/>
    <s v="Gould Plastics 9-Pocket Panel Bin, 18-3/8w x 5-1/4d x 20-1/2h, Black"/>
    <n v="105.98"/>
    <n v="2"/>
    <n v="0"/>
    <n v="4.2391999999999967"/>
  </r>
  <r>
    <n v="5207"/>
    <s v="CA-2012-102015"/>
    <x v="1"/>
    <x v="811"/>
    <d v="2012-09-18T00:00:00"/>
    <s v="Standard Class"/>
    <x v="612"/>
    <s v="Tamara Manning"/>
    <x v="0"/>
    <s v="United States"/>
    <x v="109"/>
    <x v="15"/>
    <n v="13021"/>
    <x v="3"/>
    <s v="OFF-FA-10000490"/>
    <x v="1"/>
    <x v="13"/>
    <s v="OIC Binder Clips, Mini, 1/4&quot; Capacity, Black"/>
    <n v="1.24"/>
    <n v="1"/>
    <n v="0"/>
    <n v="0.58279999999999998"/>
  </r>
  <r>
    <n v="5208"/>
    <s v="CA-2012-102015"/>
    <x v="1"/>
    <x v="811"/>
    <d v="2012-09-18T00:00:00"/>
    <s v="Standard Class"/>
    <x v="612"/>
    <s v="Tamara Manning"/>
    <x v="0"/>
    <s v="United States"/>
    <x v="109"/>
    <x v="15"/>
    <n v="13021"/>
    <x v="3"/>
    <s v="OFF-LA-10002043"/>
    <x v="1"/>
    <x v="2"/>
    <s v="Avery 489"/>
    <n v="20.7"/>
    <n v="2"/>
    <n v="0"/>
    <n v="9.9359999999999999"/>
  </r>
  <r>
    <n v="5209"/>
    <s v="CA-2012-102015"/>
    <x v="1"/>
    <x v="811"/>
    <d v="2012-09-18T00:00:00"/>
    <s v="Standard Class"/>
    <x v="612"/>
    <s v="Tamara Manning"/>
    <x v="0"/>
    <s v="United States"/>
    <x v="109"/>
    <x v="15"/>
    <n v="13021"/>
    <x v="3"/>
    <s v="OFF-PA-10002464"/>
    <x v="1"/>
    <x v="10"/>
    <s v="HP Office Recycled Paper (20Lb. and 87 Bright)"/>
    <n v="28.900000000000002"/>
    <n v="5"/>
    <n v="0"/>
    <n v="14.161000000000001"/>
  </r>
  <r>
    <n v="5210"/>
    <s v="CA-2012-102015"/>
    <x v="1"/>
    <x v="811"/>
    <d v="2012-09-18T00:00:00"/>
    <s v="Standard Class"/>
    <x v="612"/>
    <s v="Tamara Manning"/>
    <x v="0"/>
    <s v="United States"/>
    <x v="109"/>
    <x v="15"/>
    <n v="13021"/>
    <x v="3"/>
    <s v="OFF-EN-10002504"/>
    <x v="1"/>
    <x v="12"/>
    <s v="Tyvek  Top-Opening Peel &amp; Seel Envelopes, Plain White"/>
    <n v="27.18"/>
    <n v="1"/>
    <n v="0"/>
    <n v="12.7746"/>
  </r>
  <r>
    <n v="5211"/>
    <s v="CA-2012-156755"/>
    <x v="1"/>
    <x v="1026"/>
    <d v="2012-01-18T00:00:00"/>
    <s v="Standard Class"/>
    <x v="453"/>
    <s v="Yana Sorensen"/>
    <x v="1"/>
    <s v="United States"/>
    <x v="46"/>
    <x v="13"/>
    <n v="19711"/>
    <x v="3"/>
    <s v="OFF-ST-10002615"/>
    <x v="1"/>
    <x v="4"/>
    <s v="Dual Level, Single-Width Filing Carts"/>
    <n v="465.18"/>
    <n v="3"/>
    <n v="0"/>
    <n v="120.94680000000001"/>
  </r>
  <r>
    <n v="5212"/>
    <s v="CA-2012-130876"/>
    <x v="1"/>
    <x v="793"/>
    <d v="2012-05-16T00:00:00"/>
    <s v="Second Class"/>
    <x v="616"/>
    <s v="Annie Zypern"/>
    <x v="0"/>
    <s v="United States"/>
    <x v="20"/>
    <x v="15"/>
    <n v="10024"/>
    <x v="3"/>
    <s v="OFF-ST-10004258"/>
    <x v="1"/>
    <x v="4"/>
    <s v="Portable Personal File Box"/>
    <n v="36.630000000000003"/>
    <n v="3"/>
    <n v="0"/>
    <n v="9.8901000000000039"/>
  </r>
  <r>
    <n v="5213"/>
    <s v="CA-2013-145898"/>
    <x v="0"/>
    <x v="182"/>
    <d v="2013-09-27T00:00:00"/>
    <s v="Same Day"/>
    <x v="320"/>
    <s v="Chuck Magee"/>
    <x v="0"/>
    <s v="United States"/>
    <x v="56"/>
    <x v="1"/>
    <n v="92374"/>
    <x v="1"/>
    <s v="OFF-ST-10004507"/>
    <x v="1"/>
    <x v="4"/>
    <s v="Advantus Rolling Storage Box"/>
    <n v="51.449999999999996"/>
    <n v="3"/>
    <n v="0"/>
    <n v="13.891499999999999"/>
  </r>
  <r>
    <n v="5214"/>
    <s v="CA-2013-145898"/>
    <x v="0"/>
    <x v="182"/>
    <d v="2013-09-27T00:00:00"/>
    <s v="Same Day"/>
    <x v="320"/>
    <s v="Chuck Magee"/>
    <x v="0"/>
    <s v="United States"/>
    <x v="56"/>
    <x v="1"/>
    <n v="92374"/>
    <x v="1"/>
    <s v="OFF-LA-10000262"/>
    <x v="1"/>
    <x v="2"/>
    <s v="Avery 494"/>
    <n v="7.83"/>
    <n v="3"/>
    <n v="0"/>
    <n v="3.6017999999999999"/>
  </r>
  <r>
    <n v="5215"/>
    <s v="CA-2013-145898"/>
    <x v="0"/>
    <x v="182"/>
    <d v="2013-09-27T00:00:00"/>
    <s v="Same Day"/>
    <x v="320"/>
    <s v="Chuck Magee"/>
    <x v="0"/>
    <s v="United States"/>
    <x v="56"/>
    <x v="1"/>
    <n v="92374"/>
    <x v="1"/>
    <s v="OFF-AR-10002445"/>
    <x v="1"/>
    <x v="6"/>
    <s v="SANFORD Major Accent Highlighters"/>
    <n v="35.4"/>
    <n v="5"/>
    <n v="0"/>
    <n v="13.452000000000002"/>
  </r>
  <r>
    <n v="5216"/>
    <s v="CA-2013-145898"/>
    <x v="0"/>
    <x v="182"/>
    <d v="2013-09-27T00:00:00"/>
    <s v="Same Day"/>
    <x v="320"/>
    <s v="Chuck Magee"/>
    <x v="0"/>
    <s v="United States"/>
    <x v="56"/>
    <x v="1"/>
    <n v="92374"/>
    <x v="1"/>
    <s v="OFF-PA-10001667"/>
    <x v="1"/>
    <x v="10"/>
    <s v="Great White Multi-Use Recycled Paper (20Lb. and 84 Bright)"/>
    <n v="29.900000000000002"/>
    <n v="5"/>
    <n v="0"/>
    <n v="13.454999999999998"/>
  </r>
  <r>
    <n v="5217"/>
    <s v="US-2014-159562"/>
    <x v="3"/>
    <x v="428"/>
    <d v="2014-09-16T00:00:00"/>
    <s v="Standard Class"/>
    <x v="677"/>
    <s v="Joy Bell-"/>
    <x v="0"/>
    <s v="United States"/>
    <x v="43"/>
    <x v="12"/>
    <n v="48066"/>
    <x v="2"/>
    <s v="OFF-EN-10000461"/>
    <x v="1"/>
    <x v="12"/>
    <s v="#10- 4 1/8&quot; x 9 1/2&quot; Recycled Envelopes"/>
    <n v="17.48"/>
    <n v="2"/>
    <n v="0"/>
    <n v="8.2156000000000002"/>
  </r>
  <r>
    <n v="5218"/>
    <s v="CA-2014-134635"/>
    <x v="3"/>
    <x v="4"/>
    <d v="2014-04-18T00:00:00"/>
    <s v="Second Class"/>
    <x v="374"/>
    <s v="Noel Staavos"/>
    <x v="1"/>
    <s v="United States"/>
    <x v="1"/>
    <x v="1"/>
    <n v="90049"/>
    <x v="1"/>
    <s v="OFF-PA-10002254"/>
    <x v="1"/>
    <x v="10"/>
    <s v="Xerox 1883"/>
    <n v="79.14"/>
    <n v="3"/>
    <n v="0"/>
    <n v="36.404399999999995"/>
  </r>
  <r>
    <n v="5219"/>
    <s v="CA-2014-167080"/>
    <x v="3"/>
    <x v="193"/>
    <d v="2014-06-15T00:00:00"/>
    <s v="Standard Class"/>
    <x v="18"/>
    <s v="Linda Cazamias"/>
    <x v="1"/>
    <s v="United States"/>
    <x v="20"/>
    <x v="15"/>
    <n v="10011"/>
    <x v="3"/>
    <s v="OFF-AR-10001868"/>
    <x v="1"/>
    <x v="6"/>
    <s v="Prang Dustless Chalk Sticks"/>
    <n v="8.4"/>
    <n v="5"/>
    <n v="0"/>
    <n v="4.2"/>
  </r>
  <r>
    <n v="5220"/>
    <s v="CA-2014-145653"/>
    <x v="3"/>
    <x v="853"/>
    <d v="2014-09-02T00:00:00"/>
    <s v="Same Day"/>
    <x v="222"/>
    <s v="Cynthia Arntzen"/>
    <x v="0"/>
    <s v="United States"/>
    <x v="66"/>
    <x v="12"/>
    <n v="48205"/>
    <x v="2"/>
    <s v="FUR-CH-10004875"/>
    <x v="0"/>
    <x v="1"/>
    <s v="Harbour Creations 67200 Series Stacking Chairs"/>
    <n v="498.26000000000005"/>
    <n v="7"/>
    <n v="0"/>
    <n v="134.53020000000001"/>
  </r>
  <r>
    <n v="5221"/>
    <s v="CA-2011-140487"/>
    <x v="2"/>
    <x v="1027"/>
    <d v="2011-06-20T00:00:00"/>
    <s v="Standard Class"/>
    <x v="676"/>
    <s v="Sharelle Roach"/>
    <x v="2"/>
    <s v="United States"/>
    <x v="66"/>
    <x v="12"/>
    <n v="48234"/>
    <x v="2"/>
    <s v="FUR-BO-10000711"/>
    <x v="0"/>
    <x v="0"/>
    <s v="Hon Metal Bookcases, Gray"/>
    <n v="212.94"/>
    <n v="3"/>
    <n v="0"/>
    <n v="57.4938"/>
  </r>
  <r>
    <n v="5222"/>
    <s v="CA-2014-117401"/>
    <x v="3"/>
    <x v="796"/>
    <d v="2014-05-23T00:00:00"/>
    <s v="Second Class"/>
    <x v="452"/>
    <s v="Paul Prost"/>
    <x v="2"/>
    <s v="United States"/>
    <x v="24"/>
    <x v="25"/>
    <n v="65807"/>
    <x v="2"/>
    <s v="OFF-AP-10000938"/>
    <x v="1"/>
    <x v="9"/>
    <s v="Avanti 1.7 Cu. Ft. Refrigerator"/>
    <n v="706.86"/>
    <n v="7"/>
    <n v="0"/>
    <n v="197.92079999999999"/>
  </r>
  <r>
    <n v="5223"/>
    <s v="CA-2014-117401"/>
    <x v="3"/>
    <x v="796"/>
    <d v="2014-05-23T00:00:00"/>
    <s v="Second Class"/>
    <x v="452"/>
    <s v="Paul Prost"/>
    <x v="2"/>
    <s v="United States"/>
    <x v="24"/>
    <x v="25"/>
    <n v="65807"/>
    <x v="2"/>
    <s v="TEC-PH-10003555"/>
    <x v="2"/>
    <x v="7"/>
    <s v="Motorola HK250 Universal Bluetooth Headset"/>
    <n v="114.94999999999999"/>
    <n v="5"/>
    <n v="0"/>
    <n v="2.2990000000000066"/>
  </r>
  <r>
    <n v="5224"/>
    <s v="CA-2014-117401"/>
    <x v="3"/>
    <x v="796"/>
    <d v="2014-05-23T00:00:00"/>
    <s v="Second Class"/>
    <x v="452"/>
    <s v="Paul Prost"/>
    <x v="2"/>
    <s v="United States"/>
    <x v="24"/>
    <x v="25"/>
    <n v="65807"/>
    <x v="2"/>
    <s v="OFF-BI-10001267"/>
    <x v="1"/>
    <x v="8"/>
    <s v="Universal Recycled Hanging Pressboard Report Binders, Letter Size"/>
    <n v="43.19"/>
    <n v="7"/>
    <n v="0"/>
    <n v="20.731199999999998"/>
  </r>
  <r>
    <n v="5225"/>
    <s v="US-2014-109582"/>
    <x v="3"/>
    <x v="510"/>
    <d v="2014-09-18T00:00:00"/>
    <s v="Second Class"/>
    <x v="622"/>
    <s v="John Murray"/>
    <x v="0"/>
    <s v="United States"/>
    <x v="1"/>
    <x v="1"/>
    <n v="90036"/>
    <x v="1"/>
    <s v="OFF-PA-10004071"/>
    <x v="1"/>
    <x v="10"/>
    <s v="Eaton Premium Continuous-Feed Paper, 25% Cotton, Letter Size, White, 1000 Shts/Box"/>
    <n v="166.44"/>
    <n v="3"/>
    <n v="0"/>
    <n v="79.891199999999998"/>
  </r>
  <r>
    <n v="5226"/>
    <s v="CA-2013-119865"/>
    <x v="0"/>
    <x v="1028"/>
    <d v="2013-06-27T00:00:00"/>
    <s v="Standard Class"/>
    <x v="548"/>
    <s v="Adam Shillingsburg"/>
    <x v="0"/>
    <s v="United States"/>
    <x v="20"/>
    <x v="15"/>
    <n v="10011"/>
    <x v="3"/>
    <s v="OFF-BI-10001553"/>
    <x v="1"/>
    <x v="8"/>
    <s v="SpineVue Locking Slant-D Ring Binders by Cardinal"/>
    <n v="36.56"/>
    <n v="5"/>
    <n v="0.2"/>
    <n v="12.795999999999999"/>
  </r>
  <r>
    <n v="5227"/>
    <s v="CA-2013-119865"/>
    <x v="0"/>
    <x v="1028"/>
    <d v="2013-06-27T00:00:00"/>
    <s v="Standard Class"/>
    <x v="548"/>
    <s v="Adam Shillingsburg"/>
    <x v="0"/>
    <s v="United States"/>
    <x v="20"/>
    <x v="15"/>
    <n v="10011"/>
    <x v="3"/>
    <s v="OFF-BI-10003007"/>
    <x v="1"/>
    <x v="8"/>
    <s v="Premium Transparent Presentation Covers, No Pattern/Clear, 8 1/2&quot; x 11&quot;"/>
    <n v="186.14400000000001"/>
    <n v="6"/>
    <n v="0.2"/>
    <n v="60.496799999999993"/>
  </r>
  <r>
    <n v="5228"/>
    <s v="CA-2013-119865"/>
    <x v="0"/>
    <x v="1028"/>
    <d v="2013-06-27T00:00:00"/>
    <s v="Standard Class"/>
    <x v="548"/>
    <s v="Adam Shillingsburg"/>
    <x v="0"/>
    <s v="United States"/>
    <x v="20"/>
    <x v="15"/>
    <n v="10011"/>
    <x v="3"/>
    <s v="FUR-BO-10003272"/>
    <x v="0"/>
    <x v="0"/>
    <s v="O'Sullivan Living Dimensions 5-Shelf Bookcases"/>
    <n v="353.56799999999998"/>
    <n v="2"/>
    <n v="0.2"/>
    <n v="-44.196000000000026"/>
  </r>
  <r>
    <n v="5229"/>
    <s v="US-2011-147648"/>
    <x v="2"/>
    <x v="35"/>
    <d v="2011-12-01T00:00:00"/>
    <s v="Standard Class"/>
    <x v="60"/>
    <s v="Lindsay Shagiari"/>
    <x v="2"/>
    <s v="United States"/>
    <x v="8"/>
    <x v="1"/>
    <n v="94109"/>
    <x v="1"/>
    <s v="OFF-PA-10001033"/>
    <x v="1"/>
    <x v="10"/>
    <s v="Xerox 1893"/>
    <n v="81.98"/>
    <n v="2"/>
    <n v="0"/>
    <n v="40.170200000000001"/>
  </r>
  <r>
    <n v="5230"/>
    <s v="CA-2014-124436"/>
    <x v="3"/>
    <x v="498"/>
    <d v="2014-03-23T00:00:00"/>
    <s v="Second Class"/>
    <x v="193"/>
    <s v="Sue Ann Reed"/>
    <x v="0"/>
    <s v="United States"/>
    <x v="201"/>
    <x v="1"/>
    <n v="93727"/>
    <x v="1"/>
    <s v="OFF-BI-10001553"/>
    <x v="1"/>
    <x v="8"/>
    <s v="SpineVue Locking Slant-D Ring Binders by Cardinal"/>
    <n v="14.624000000000002"/>
    <n v="2"/>
    <n v="0.2"/>
    <n v="5.1183999999999994"/>
  </r>
  <r>
    <n v="5231"/>
    <s v="CA-2014-124436"/>
    <x v="3"/>
    <x v="498"/>
    <d v="2014-03-23T00:00:00"/>
    <s v="Second Class"/>
    <x v="193"/>
    <s v="Sue Ann Reed"/>
    <x v="0"/>
    <s v="United States"/>
    <x v="201"/>
    <x v="1"/>
    <n v="93727"/>
    <x v="1"/>
    <s v="FUR-TA-10001095"/>
    <x v="0"/>
    <x v="3"/>
    <s v="Chromcraft Round Conference Tables"/>
    <n v="697.16"/>
    <n v="5"/>
    <n v="0.2"/>
    <n v="8.7144999999999868"/>
  </r>
  <r>
    <n v="5232"/>
    <s v="CA-2014-124436"/>
    <x v="3"/>
    <x v="498"/>
    <d v="2014-03-23T00:00:00"/>
    <s v="Second Class"/>
    <x v="193"/>
    <s v="Sue Ann Reed"/>
    <x v="0"/>
    <s v="United States"/>
    <x v="201"/>
    <x v="1"/>
    <n v="93727"/>
    <x v="1"/>
    <s v="FUR-FU-10001185"/>
    <x v="0"/>
    <x v="5"/>
    <s v="Advantus Employee of the Month Certificate Frame, 11 x 13-1/2"/>
    <n v="30.93"/>
    <n v="1"/>
    <n v="0"/>
    <n v="12.6813"/>
  </r>
  <r>
    <n v="5233"/>
    <s v="CA-2014-124436"/>
    <x v="3"/>
    <x v="498"/>
    <d v="2014-03-23T00:00:00"/>
    <s v="Second Class"/>
    <x v="193"/>
    <s v="Sue Ann Reed"/>
    <x v="0"/>
    <s v="United States"/>
    <x v="201"/>
    <x v="1"/>
    <n v="93727"/>
    <x v="1"/>
    <s v="OFF-BI-10000343"/>
    <x v="1"/>
    <x v="8"/>
    <s v="Pressboard Covers with Storage Hooks, 9 1/2&quot; x 11&quot;, Light Blue"/>
    <n v="27.496000000000002"/>
    <n v="7"/>
    <n v="0.2"/>
    <n v="9.2798999999999996"/>
  </r>
  <r>
    <n v="5234"/>
    <s v="CA-2011-115084"/>
    <x v="2"/>
    <x v="638"/>
    <d v="2011-10-22T00:00:00"/>
    <s v="Standard Class"/>
    <x v="624"/>
    <s v="Luke Schmidt"/>
    <x v="1"/>
    <s v="United States"/>
    <x v="379"/>
    <x v="36"/>
    <n v="71854"/>
    <x v="0"/>
    <s v="FUR-CH-10004626"/>
    <x v="0"/>
    <x v="1"/>
    <s v="Office Star Flex Back Scooter Chair with Aluminum Finish Frame"/>
    <n v="605.34"/>
    <n v="6"/>
    <n v="0"/>
    <n v="145.2816"/>
  </r>
  <r>
    <n v="5235"/>
    <s v="CA-2014-131037"/>
    <x v="3"/>
    <x v="1029"/>
    <d v="2014-08-24T00:00:00"/>
    <s v="First Class"/>
    <x v="746"/>
    <s v="Tony Molinari"/>
    <x v="0"/>
    <s v="United States"/>
    <x v="8"/>
    <x v="1"/>
    <n v="94110"/>
    <x v="1"/>
    <s v="FUR-TA-10001768"/>
    <x v="0"/>
    <x v="3"/>
    <s v="Hon Racetrack Conference Tables"/>
    <n v="210.00800000000001"/>
    <n v="1"/>
    <n v="0.2"/>
    <n v="2.625099999999982"/>
  </r>
  <r>
    <n v="5236"/>
    <s v="CA-2013-111143"/>
    <x v="0"/>
    <x v="258"/>
    <d v="2013-11-23T00:00:00"/>
    <s v="First Class"/>
    <x v="640"/>
    <s v="Tim Taslimi"/>
    <x v="1"/>
    <s v="United States"/>
    <x v="245"/>
    <x v="14"/>
    <n v="46203"/>
    <x v="2"/>
    <s v="OFF-AP-10001947"/>
    <x v="1"/>
    <x v="9"/>
    <s v="Acco 6 Outlet Guardian Premium Plus Surge Suppressor"/>
    <n v="54.96"/>
    <n v="3"/>
    <n v="0"/>
    <n v="15.938399999999998"/>
  </r>
  <r>
    <n v="5237"/>
    <s v="CA-2011-166744"/>
    <x v="2"/>
    <x v="59"/>
    <d v="2011-09-24T00:00:00"/>
    <s v="Standard Class"/>
    <x v="35"/>
    <s v="Duane Noonan"/>
    <x v="0"/>
    <s v="United States"/>
    <x v="29"/>
    <x v="39"/>
    <n v="21044"/>
    <x v="3"/>
    <s v="FUR-FU-10004952"/>
    <x v="0"/>
    <x v="5"/>
    <s v="C-Line Cubicle Keepers Polyproplyene Holder w/Velcro Back, 8-1/2x11, 25/Bx"/>
    <n v="164.22"/>
    <n v="3"/>
    <n v="0"/>
    <n v="50.908200000000001"/>
  </r>
  <r>
    <n v="5238"/>
    <s v="CA-2011-166744"/>
    <x v="2"/>
    <x v="59"/>
    <d v="2011-09-24T00:00:00"/>
    <s v="Standard Class"/>
    <x v="35"/>
    <s v="Duane Noonan"/>
    <x v="0"/>
    <s v="United States"/>
    <x v="29"/>
    <x v="39"/>
    <n v="21044"/>
    <x v="3"/>
    <s v="FUR-BO-10001337"/>
    <x v="0"/>
    <x v="0"/>
    <s v="O'Sullivan Living Dimensions 2-Shelf Bookcases"/>
    <n v="362.94"/>
    <n v="3"/>
    <n v="0"/>
    <n v="36.293999999999997"/>
  </r>
  <r>
    <n v="5239"/>
    <s v="CA-2011-166744"/>
    <x v="2"/>
    <x v="59"/>
    <d v="2011-09-24T00:00:00"/>
    <s v="Standard Class"/>
    <x v="35"/>
    <s v="Duane Noonan"/>
    <x v="0"/>
    <s v="United States"/>
    <x v="29"/>
    <x v="39"/>
    <n v="21044"/>
    <x v="3"/>
    <s v="TEC-AC-10003628"/>
    <x v="2"/>
    <x v="11"/>
    <s v="Logitech 910-002974 M325 Wireless Mouse for Web Scrolling"/>
    <n v="59.98"/>
    <n v="2"/>
    <n v="0"/>
    <n v="26.391200000000005"/>
  </r>
  <r>
    <n v="5240"/>
    <s v="CA-2013-116561"/>
    <x v="0"/>
    <x v="108"/>
    <d v="2013-09-18T00:00:00"/>
    <s v="Standard Class"/>
    <x v="686"/>
    <s v="Eugene Barchas"/>
    <x v="0"/>
    <s v="United States"/>
    <x v="49"/>
    <x v="1"/>
    <n v="95123"/>
    <x v="1"/>
    <s v="OFF-ST-10004186"/>
    <x v="1"/>
    <x v="4"/>
    <s v="Stur-D-Stor Shelving, Vertical 5-Shelf: 72&quot;H x 36&quot;W x 18 1/2&quot;D"/>
    <n v="332.94"/>
    <n v="3"/>
    <n v="0"/>
    <n v="6.6587999999999994"/>
  </r>
  <r>
    <n v="5241"/>
    <s v="CA-2013-116561"/>
    <x v="0"/>
    <x v="108"/>
    <d v="2013-09-18T00:00:00"/>
    <s v="Standard Class"/>
    <x v="686"/>
    <s v="Eugene Barchas"/>
    <x v="0"/>
    <s v="United States"/>
    <x v="49"/>
    <x v="1"/>
    <n v="95123"/>
    <x v="1"/>
    <s v="OFF-BI-10001658"/>
    <x v="1"/>
    <x v="8"/>
    <s v="GBC Standard Therm-A-Bind Covers"/>
    <n v="39.872000000000007"/>
    <n v="2"/>
    <n v="0.2"/>
    <n v="12.958399999999999"/>
  </r>
  <r>
    <n v="5242"/>
    <s v="CA-2013-110730"/>
    <x v="0"/>
    <x v="713"/>
    <d v="2013-09-27T00:00:00"/>
    <s v="Second Class"/>
    <x v="698"/>
    <s v="Candace McMahon"/>
    <x v="1"/>
    <s v="United States"/>
    <x v="4"/>
    <x v="4"/>
    <n v="98115"/>
    <x v="1"/>
    <s v="OFF-SU-10004737"/>
    <x v="1"/>
    <x v="14"/>
    <s v="Acme Design Stainless Steel Bent Scissors"/>
    <n v="13.68"/>
    <n v="2"/>
    <n v="0"/>
    <n v="3.6936"/>
  </r>
  <r>
    <n v="5243"/>
    <s v="CA-2014-146367"/>
    <x v="3"/>
    <x v="1018"/>
    <d v="2014-08-09T00:00:00"/>
    <s v="Standard Class"/>
    <x v="447"/>
    <s v="Harry Marie"/>
    <x v="1"/>
    <s v="United States"/>
    <x v="238"/>
    <x v="5"/>
    <n v="75007"/>
    <x v="2"/>
    <s v="OFF-BI-10002827"/>
    <x v="1"/>
    <x v="8"/>
    <s v="Avery Durable Poly Binders"/>
    <n v="3.3179999999999996"/>
    <n v="3"/>
    <n v="0.8"/>
    <n v="-5.6406000000000018"/>
  </r>
  <r>
    <n v="5244"/>
    <s v="CA-2013-149454"/>
    <x v="0"/>
    <x v="197"/>
    <d v="2013-07-27T00:00:00"/>
    <s v="First Class"/>
    <x v="454"/>
    <s v="Katherine Murray"/>
    <x v="2"/>
    <s v="United States"/>
    <x v="81"/>
    <x v="17"/>
    <n v="22204"/>
    <x v="0"/>
    <s v="OFF-BI-10003694"/>
    <x v="1"/>
    <x v="8"/>
    <s v="Avery 3 1/2&quot; Diskette Storage Pages, 10/Pack"/>
    <n v="10.44"/>
    <n v="1"/>
    <n v="0"/>
    <n v="4.8023999999999996"/>
  </r>
  <r>
    <n v="5245"/>
    <s v="CA-2013-156265"/>
    <x v="0"/>
    <x v="1030"/>
    <d v="2013-08-05T00:00:00"/>
    <s v="Second Class"/>
    <x v="292"/>
    <s v="Barry Französisch"/>
    <x v="1"/>
    <s v="United States"/>
    <x v="1"/>
    <x v="1"/>
    <n v="90032"/>
    <x v="1"/>
    <s v="FUR-TA-10001691"/>
    <x v="0"/>
    <x v="3"/>
    <s v="Barricks Non-Folding Utility Table with Steel Legs, Laminate Tops"/>
    <n v="136.46400000000003"/>
    <n v="2"/>
    <n v="0.2"/>
    <n v="15.352199999999989"/>
  </r>
  <r>
    <n v="5246"/>
    <s v="CA-2013-156265"/>
    <x v="0"/>
    <x v="1030"/>
    <d v="2013-08-05T00:00:00"/>
    <s v="Second Class"/>
    <x v="292"/>
    <s v="Barry Französisch"/>
    <x v="1"/>
    <s v="United States"/>
    <x v="1"/>
    <x v="1"/>
    <n v="90032"/>
    <x v="1"/>
    <s v="TEC-PH-10001918"/>
    <x v="2"/>
    <x v="7"/>
    <s v="Nortel Business Series Terminal T7208 Digital phone"/>
    <n v="333.57600000000002"/>
    <n v="3"/>
    <n v="0.2"/>
    <n v="33.357600000000019"/>
  </r>
  <r>
    <n v="5247"/>
    <s v="CA-2013-156265"/>
    <x v="0"/>
    <x v="1030"/>
    <d v="2013-08-05T00:00:00"/>
    <s v="Second Class"/>
    <x v="292"/>
    <s v="Barry Französisch"/>
    <x v="1"/>
    <s v="United States"/>
    <x v="1"/>
    <x v="1"/>
    <n v="90032"/>
    <x v="1"/>
    <s v="OFF-BI-10000285"/>
    <x v="1"/>
    <x v="8"/>
    <s v="XtraLife ClearVue Slant-D Ring Binders by Cardinal"/>
    <n v="12.544"/>
    <n v="2"/>
    <n v="0.2"/>
    <n v="4.7039999999999997"/>
  </r>
  <r>
    <n v="5248"/>
    <s v="US-2012-168914"/>
    <x v="1"/>
    <x v="1031"/>
    <d v="2012-05-27T00:00:00"/>
    <s v="Standard Class"/>
    <x v="32"/>
    <s v="Joel Eaton"/>
    <x v="0"/>
    <s v="United States"/>
    <x v="436"/>
    <x v="10"/>
    <n v="60423"/>
    <x v="2"/>
    <s v="OFF-AP-10000358"/>
    <x v="1"/>
    <x v="9"/>
    <s v="Fellowes Basic Home/Office Series Surge Protectors"/>
    <n v="20.767999999999997"/>
    <n v="8"/>
    <n v="0.8"/>
    <n v="-52.958400000000012"/>
  </r>
  <r>
    <n v="5249"/>
    <s v="US-2014-110989"/>
    <x v="3"/>
    <x v="132"/>
    <d v="2014-11-06T00:00:00"/>
    <s v="Second Class"/>
    <x v="412"/>
    <s v="Eva Jacobs"/>
    <x v="0"/>
    <s v="United States"/>
    <x v="4"/>
    <x v="4"/>
    <n v="98105"/>
    <x v="1"/>
    <s v="TEC-AC-10002345"/>
    <x v="2"/>
    <x v="11"/>
    <s v="HP Standard 104 key PS/2 Keyboard"/>
    <n v="43.5"/>
    <n v="3"/>
    <n v="0"/>
    <n v="10.875"/>
  </r>
  <r>
    <n v="5250"/>
    <s v="CA-2012-106215"/>
    <x v="1"/>
    <x v="392"/>
    <d v="2012-04-21T00:00:00"/>
    <s v="Standard Class"/>
    <x v="272"/>
    <s v="Brad Norvell"/>
    <x v="1"/>
    <s v="United States"/>
    <x v="10"/>
    <x v="9"/>
    <n v="19143"/>
    <x v="3"/>
    <s v="OFF-FA-10001229"/>
    <x v="1"/>
    <x v="13"/>
    <s v="Staples"/>
    <n v="12.576000000000001"/>
    <n v="4"/>
    <n v="0.2"/>
    <n v="4.0871999999999993"/>
  </r>
  <r>
    <n v="5251"/>
    <s v="US-2013-169369"/>
    <x v="0"/>
    <x v="939"/>
    <d v="2013-12-19T00:00:00"/>
    <s v="Standard Class"/>
    <x v="685"/>
    <s v="Erin Creighton"/>
    <x v="0"/>
    <s v="United States"/>
    <x v="38"/>
    <x v="32"/>
    <n v="31907"/>
    <x v="0"/>
    <s v="TEC-AC-10001314"/>
    <x v="2"/>
    <x v="11"/>
    <s v="Case Logic 2.4GHz Wireless Keyboard"/>
    <n v="249.95000000000002"/>
    <n v="5"/>
    <n v="0"/>
    <n v="19.995999999999974"/>
  </r>
  <r>
    <n v="5252"/>
    <s v="US-2013-169369"/>
    <x v="0"/>
    <x v="939"/>
    <d v="2013-12-19T00:00:00"/>
    <s v="Standard Class"/>
    <x v="685"/>
    <s v="Erin Creighton"/>
    <x v="0"/>
    <s v="United States"/>
    <x v="38"/>
    <x v="32"/>
    <n v="31907"/>
    <x v="0"/>
    <s v="OFF-PA-10004438"/>
    <x v="1"/>
    <x v="10"/>
    <s v="Xerox 1907"/>
    <n v="49.12"/>
    <n v="4"/>
    <n v="0"/>
    <n v="23.086399999999998"/>
  </r>
  <r>
    <n v="5253"/>
    <s v="CA-2012-132318"/>
    <x v="1"/>
    <x v="628"/>
    <d v="2012-11-02T00:00:00"/>
    <s v="First Class"/>
    <x v="627"/>
    <s v="Thomas Thornton"/>
    <x v="0"/>
    <s v="United States"/>
    <x v="173"/>
    <x v="17"/>
    <n v="23464"/>
    <x v="0"/>
    <s v="OFF-AP-10000026"/>
    <x v="1"/>
    <x v="9"/>
    <s v="Tripp Lite Isotel 6 Outlet Surge Protector with Fax/Modem Protection"/>
    <n v="182.91"/>
    <n v="3"/>
    <n v="0"/>
    <n v="53.043899999999979"/>
  </r>
  <r>
    <n v="5254"/>
    <s v="US-2011-131982"/>
    <x v="2"/>
    <x v="1009"/>
    <d v="2011-03-11T00:00:00"/>
    <s v="Second Class"/>
    <x v="472"/>
    <s v="Nora Pelletier"/>
    <x v="2"/>
    <s v="United States"/>
    <x v="96"/>
    <x v="4"/>
    <n v="98198"/>
    <x v="1"/>
    <s v="OFF-BI-10004224"/>
    <x v="1"/>
    <x v="8"/>
    <s v="Catalog Binders with Expanding Posts"/>
    <n v="107.64800000000001"/>
    <n v="2"/>
    <n v="0.2"/>
    <n v="33.639999999999986"/>
  </r>
  <r>
    <n v="5255"/>
    <s v="CA-2012-125185"/>
    <x v="1"/>
    <x v="616"/>
    <d v="2012-03-07T00:00:00"/>
    <s v="Second Class"/>
    <x v="124"/>
    <s v="Alan Haines"/>
    <x v="1"/>
    <s v="United States"/>
    <x v="437"/>
    <x v="9"/>
    <n v="18018"/>
    <x v="3"/>
    <s v="FUR-CH-10002647"/>
    <x v="0"/>
    <x v="1"/>
    <s v="Situations Contoured Folding Chairs, 4/Set"/>
    <n v="99.372"/>
    <n v="2"/>
    <n v="0.3"/>
    <n v="-7.0979999999999919"/>
  </r>
  <r>
    <n v="5256"/>
    <s v="CA-2012-125185"/>
    <x v="1"/>
    <x v="616"/>
    <d v="2012-03-07T00:00:00"/>
    <s v="Second Class"/>
    <x v="124"/>
    <s v="Alan Haines"/>
    <x v="1"/>
    <s v="United States"/>
    <x v="437"/>
    <x v="9"/>
    <n v="18018"/>
    <x v="3"/>
    <s v="FUR-FU-10003247"/>
    <x v="0"/>
    <x v="5"/>
    <s v="36X48 HARDFLOOR CHAIRMAT"/>
    <n v="33.568000000000005"/>
    <n v="2"/>
    <n v="0.2"/>
    <n v="-5.4548000000000041"/>
  </r>
  <r>
    <n v="5257"/>
    <s v="CA-2013-130078"/>
    <x v="0"/>
    <x v="590"/>
    <d v="2013-08-15T00:00:00"/>
    <s v="Standard Class"/>
    <x v="230"/>
    <s v="Charles Crestani"/>
    <x v="0"/>
    <s v="United States"/>
    <x v="268"/>
    <x v="26"/>
    <n v="73120"/>
    <x v="2"/>
    <s v="OFF-PA-10003270"/>
    <x v="1"/>
    <x v="10"/>
    <s v="Xerox 1954"/>
    <n v="10.56"/>
    <n v="2"/>
    <n v="0"/>
    <n v="4.7519999999999998"/>
  </r>
  <r>
    <n v="5258"/>
    <s v="US-2014-114034"/>
    <x v="3"/>
    <x v="1032"/>
    <d v="2014-01-09T00:00:00"/>
    <s v="Standard Class"/>
    <x v="111"/>
    <s v="Delfina Latchford"/>
    <x v="0"/>
    <s v="United States"/>
    <x v="277"/>
    <x v="1"/>
    <n v="91730"/>
    <x v="1"/>
    <s v="OFF-PA-10004735"/>
    <x v="1"/>
    <x v="10"/>
    <s v="Xerox 1905"/>
    <n v="38.880000000000003"/>
    <n v="6"/>
    <n v="0"/>
    <n v="18.662400000000002"/>
  </r>
  <r>
    <n v="5259"/>
    <s v="US-2014-115595"/>
    <x v="3"/>
    <x v="449"/>
    <d v="2014-10-12T00:00:00"/>
    <s v="First Class"/>
    <x v="190"/>
    <s v="Xylona Preis"/>
    <x v="0"/>
    <s v="United States"/>
    <x v="1"/>
    <x v="1"/>
    <n v="90032"/>
    <x v="1"/>
    <s v="OFF-PA-10001745"/>
    <x v="1"/>
    <x v="10"/>
    <s v="Wirebound Message Books, 2 7/8&quot; x 5&quot;, 3 Forms per Page"/>
    <n v="35.200000000000003"/>
    <n v="5"/>
    <n v="0"/>
    <n v="16.543999999999997"/>
  </r>
  <r>
    <n v="5260"/>
    <s v="CA-2014-158722"/>
    <x v="3"/>
    <x v="179"/>
    <d v="2014-10-27T00:00:00"/>
    <s v="Standard Class"/>
    <x v="15"/>
    <s v="Matt Abelman"/>
    <x v="2"/>
    <s v="United States"/>
    <x v="10"/>
    <x v="9"/>
    <n v="19120"/>
    <x v="3"/>
    <s v="OFF-PA-10000176"/>
    <x v="1"/>
    <x v="10"/>
    <s v="Xerox 1887"/>
    <n v="45.527999999999999"/>
    <n v="3"/>
    <n v="0.2"/>
    <n v="15.934799999999997"/>
  </r>
  <r>
    <n v="5261"/>
    <s v="CA-2011-105165"/>
    <x v="2"/>
    <x v="557"/>
    <d v="2011-09-10T00:00:00"/>
    <s v="First Class"/>
    <x v="449"/>
    <s v="Sam Zeldin"/>
    <x v="2"/>
    <s v="United States"/>
    <x v="12"/>
    <x v="5"/>
    <n v="77036"/>
    <x v="2"/>
    <s v="TEC-PH-10000675"/>
    <x v="2"/>
    <x v="7"/>
    <s v="Panasonic KX TS3282B Corded phone"/>
    <n v="196.77600000000001"/>
    <n v="3"/>
    <n v="0.2"/>
    <n v="14.758199999999995"/>
  </r>
  <r>
    <n v="5262"/>
    <s v="CA-2011-105165"/>
    <x v="2"/>
    <x v="557"/>
    <d v="2011-09-10T00:00:00"/>
    <s v="First Class"/>
    <x v="449"/>
    <s v="Sam Zeldin"/>
    <x v="2"/>
    <s v="United States"/>
    <x v="12"/>
    <x v="5"/>
    <n v="77036"/>
    <x v="2"/>
    <s v="OFF-BI-10000050"/>
    <x v="1"/>
    <x v="8"/>
    <s v="Angle-D Binders with Locking Rings, Label Holders"/>
    <n v="2.9199999999999995"/>
    <n v="2"/>
    <n v="0.8"/>
    <n v="-4.8180000000000005"/>
  </r>
  <r>
    <n v="5263"/>
    <s v="CA-2011-105165"/>
    <x v="2"/>
    <x v="557"/>
    <d v="2011-09-10T00:00:00"/>
    <s v="First Class"/>
    <x v="449"/>
    <s v="Sam Zeldin"/>
    <x v="2"/>
    <s v="United States"/>
    <x v="12"/>
    <x v="5"/>
    <n v="77036"/>
    <x v="2"/>
    <s v="FUR-TA-10004154"/>
    <x v="0"/>
    <x v="3"/>
    <s v="Riverside Furniture Oval Coffee Table, Oval End Table, End Table with Drawer"/>
    <n v="200.79500000000002"/>
    <n v="1"/>
    <n v="0.3"/>
    <n v="-22.948000000000008"/>
  </r>
  <r>
    <n v="5264"/>
    <s v="CA-2011-105165"/>
    <x v="2"/>
    <x v="557"/>
    <d v="2011-09-10T00:00:00"/>
    <s v="First Class"/>
    <x v="449"/>
    <s v="Sam Zeldin"/>
    <x v="2"/>
    <s v="United States"/>
    <x v="12"/>
    <x v="5"/>
    <n v="77036"/>
    <x v="2"/>
    <s v="TEC-AC-10002718"/>
    <x v="2"/>
    <x v="11"/>
    <s v="Belkin Standard 104 key USB Keyboard"/>
    <n v="46.688000000000002"/>
    <n v="4"/>
    <n v="0.2"/>
    <n v="-2.9180000000000028"/>
  </r>
  <r>
    <n v="5265"/>
    <s v="CA-2011-105165"/>
    <x v="2"/>
    <x v="557"/>
    <d v="2011-09-10T00:00:00"/>
    <s v="First Class"/>
    <x v="449"/>
    <s v="Sam Zeldin"/>
    <x v="2"/>
    <s v="United States"/>
    <x v="12"/>
    <x v="5"/>
    <n v="77036"/>
    <x v="2"/>
    <s v="OFF-AR-10003179"/>
    <x v="1"/>
    <x v="6"/>
    <s v="Dixon Ticonderoga Core-Lock Colored Pencils"/>
    <n v="21.864000000000001"/>
    <n v="3"/>
    <n v="0.2"/>
    <n v="3.5528999999999984"/>
  </r>
  <r>
    <n v="5266"/>
    <s v="CA-2014-147452"/>
    <x v="3"/>
    <x v="1033"/>
    <d v="2014-10-04T00:00:00"/>
    <s v="First Class"/>
    <x v="688"/>
    <s v="Cari Sayre"/>
    <x v="1"/>
    <s v="United States"/>
    <x v="4"/>
    <x v="4"/>
    <n v="98103"/>
    <x v="1"/>
    <s v="OFF-PA-10001838"/>
    <x v="1"/>
    <x v="10"/>
    <s v="Adams Telephone Message Book W/Dividers/Space For Phone Numbers, 5 1/4&quot;X8 1/2&quot;, 300/Messages"/>
    <n v="11.76"/>
    <n v="2"/>
    <n v="0"/>
    <n v="5.7623999999999995"/>
  </r>
  <r>
    <n v="5267"/>
    <s v="CA-2014-147452"/>
    <x v="3"/>
    <x v="1033"/>
    <d v="2014-10-04T00:00:00"/>
    <s v="First Class"/>
    <x v="688"/>
    <s v="Cari Sayre"/>
    <x v="1"/>
    <s v="United States"/>
    <x v="4"/>
    <x v="4"/>
    <n v="98103"/>
    <x v="1"/>
    <s v="OFF-PA-10004039"/>
    <x v="1"/>
    <x v="10"/>
    <s v="Xerox 1882"/>
    <n v="167.94"/>
    <n v="3"/>
    <n v="0"/>
    <n v="82.290599999999998"/>
  </r>
  <r>
    <n v="5268"/>
    <s v="CA-2014-147452"/>
    <x v="3"/>
    <x v="1033"/>
    <d v="2014-10-04T00:00:00"/>
    <s v="First Class"/>
    <x v="688"/>
    <s v="Cari Sayre"/>
    <x v="1"/>
    <s v="United States"/>
    <x v="4"/>
    <x v="4"/>
    <n v="98103"/>
    <x v="1"/>
    <s v="OFF-AP-10001626"/>
    <x v="1"/>
    <x v="9"/>
    <s v="Commercial WindTunnel Clean Air Upright Vacuum, Replacement Belts, Filtration Bags"/>
    <n v="3.89"/>
    <n v="1"/>
    <n v="0"/>
    <n v="1.0114000000000001"/>
  </r>
  <r>
    <n v="5269"/>
    <s v="US-2014-114657"/>
    <x v="3"/>
    <x v="673"/>
    <d v="2014-11-22T00:00:00"/>
    <s v="Standard Class"/>
    <x v="414"/>
    <s v="Mick Hernandez"/>
    <x v="2"/>
    <s v="United States"/>
    <x v="181"/>
    <x v="15"/>
    <n v="10701"/>
    <x v="3"/>
    <s v="TEC-MA-10003173"/>
    <x v="2"/>
    <x v="15"/>
    <s v="Hewlett-Packard 300S Scientific Calculator"/>
    <n v="52.44"/>
    <n v="4"/>
    <n v="0"/>
    <n v="24.122399999999995"/>
  </r>
  <r>
    <n v="5270"/>
    <s v="CA-2014-144484"/>
    <x v="3"/>
    <x v="220"/>
    <d v="2014-09-12T00:00:00"/>
    <s v="Same Day"/>
    <x v="90"/>
    <s v="Cassandra Brandow"/>
    <x v="0"/>
    <s v="United States"/>
    <x v="8"/>
    <x v="1"/>
    <n v="94110"/>
    <x v="1"/>
    <s v="FUR-FU-10000260"/>
    <x v="0"/>
    <x v="5"/>
    <s v="6&quot; Cubicle Wall Clock, Black"/>
    <n v="32.36"/>
    <n v="4"/>
    <n v="0"/>
    <n v="11.6496"/>
  </r>
  <r>
    <n v="5271"/>
    <s v="CA-2014-144484"/>
    <x v="3"/>
    <x v="220"/>
    <d v="2014-09-12T00:00:00"/>
    <s v="Same Day"/>
    <x v="90"/>
    <s v="Cassandra Brandow"/>
    <x v="0"/>
    <s v="United States"/>
    <x v="8"/>
    <x v="1"/>
    <n v="94110"/>
    <x v="1"/>
    <s v="OFF-AP-10004487"/>
    <x v="1"/>
    <x v="9"/>
    <s v="Kensington 4 Outlet MasterPiece Compact Power Control Center"/>
    <n v="406.59999999999997"/>
    <n v="5"/>
    <n v="0"/>
    <n v="113.84799999999998"/>
  </r>
  <r>
    <n v="5272"/>
    <s v="CA-2014-125913"/>
    <x v="3"/>
    <x v="1034"/>
    <d v="2014-01-17T00:00:00"/>
    <s v="Same Day"/>
    <x v="705"/>
    <s v="Jack O'Briant"/>
    <x v="1"/>
    <s v="United States"/>
    <x v="1"/>
    <x v="1"/>
    <n v="90008"/>
    <x v="1"/>
    <s v="FUR-FU-10001487"/>
    <x v="0"/>
    <x v="5"/>
    <s v="Eldon Expressions Wood and Plastic Desk Accessories, Cherry Wood"/>
    <n v="27.92"/>
    <n v="4"/>
    <n v="0"/>
    <n v="8.0967999999999982"/>
  </r>
  <r>
    <n v="5273"/>
    <s v="CA-2014-125913"/>
    <x v="3"/>
    <x v="1034"/>
    <d v="2014-01-17T00:00:00"/>
    <s v="Same Day"/>
    <x v="705"/>
    <s v="Jack O'Briant"/>
    <x v="1"/>
    <s v="United States"/>
    <x v="1"/>
    <x v="1"/>
    <n v="90008"/>
    <x v="1"/>
    <s v="FUR-TA-10001520"/>
    <x v="0"/>
    <x v="3"/>
    <s v="Lesro Sheffield Collection Coffee Table, End Table, Center Table, Corner Table"/>
    <n v="399.67200000000003"/>
    <n v="7"/>
    <n v="0.2"/>
    <n v="-14.987700000000061"/>
  </r>
  <r>
    <n v="5274"/>
    <s v="US-2013-158309"/>
    <x v="0"/>
    <x v="491"/>
    <d v="2013-11-30T00:00:00"/>
    <s v="First Class"/>
    <x v="50"/>
    <s v="Pete Armstrong"/>
    <x v="2"/>
    <s v="United States"/>
    <x v="100"/>
    <x v="2"/>
    <n v="33142"/>
    <x v="0"/>
    <s v="OFF-BI-10000145"/>
    <x v="1"/>
    <x v="8"/>
    <s v="Zipper Ring Binder Pockets"/>
    <n v="3.7440000000000007"/>
    <n v="4"/>
    <n v="0.7"/>
    <n v="-2.6207999999999991"/>
  </r>
  <r>
    <n v="5275"/>
    <s v="CA-2012-162887"/>
    <x v="1"/>
    <x v="209"/>
    <d v="2012-11-09T00:00:00"/>
    <s v="Second Class"/>
    <x v="647"/>
    <s v="Stewart Visinsky"/>
    <x v="0"/>
    <s v="United States"/>
    <x v="140"/>
    <x v="42"/>
    <s v="05408"/>
    <x v="3"/>
    <s v="FUR-CH-10000595"/>
    <x v="0"/>
    <x v="1"/>
    <s v="Safco Contoured Stacking Chairs"/>
    <n v="715.2"/>
    <n v="3"/>
    <n v="0"/>
    <n v="178.79999999999998"/>
  </r>
  <r>
    <n v="5276"/>
    <s v="CA-2014-147333"/>
    <x v="3"/>
    <x v="817"/>
    <d v="2014-12-21T00:00:00"/>
    <s v="Standard Class"/>
    <x v="126"/>
    <s v="Kelly Lampkin"/>
    <x v="1"/>
    <s v="United States"/>
    <x v="115"/>
    <x v="36"/>
    <n v="72701"/>
    <x v="0"/>
    <s v="TEC-AC-10004469"/>
    <x v="2"/>
    <x v="11"/>
    <s v="Microsoft Sculpt Comfort Mouse"/>
    <n v="159.80000000000001"/>
    <n v="4"/>
    <n v="0"/>
    <n v="70.312000000000012"/>
  </r>
  <r>
    <n v="5277"/>
    <s v="CA-2014-147333"/>
    <x v="3"/>
    <x v="817"/>
    <d v="2014-12-21T00:00:00"/>
    <s v="Standard Class"/>
    <x v="126"/>
    <s v="Kelly Lampkin"/>
    <x v="1"/>
    <s v="United States"/>
    <x v="115"/>
    <x v="36"/>
    <n v="72701"/>
    <x v="0"/>
    <s v="TEC-AC-10003038"/>
    <x v="2"/>
    <x v="11"/>
    <s v="Kingston Digital DataTraveler 16GB USB 2.0"/>
    <n v="44.75"/>
    <n v="5"/>
    <n v="0"/>
    <n v="8.5024999999999942"/>
  </r>
  <r>
    <n v="5278"/>
    <s v="CA-2011-113859"/>
    <x v="2"/>
    <x v="103"/>
    <d v="2011-09-17T00:00:00"/>
    <s v="Standard Class"/>
    <x v="604"/>
    <s v="Becky Castell"/>
    <x v="2"/>
    <s v="United States"/>
    <x v="372"/>
    <x v="5"/>
    <n v="79762"/>
    <x v="2"/>
    <s v="FUR-CH-10004698"/>
    <x v="0"/>
    <x v="1"/>
    <s v="Padded Folding Chairs, Black, 4/Carton"/>
    <n v="340.11599999999999"/>
    <n v="6"/>
    <n v="0.3"/>
    <n v="-9.717599999999976"/>
  </r>
  <r>
    <n v="5279"/>
    <s v="CA-2011-159681"/>
    <x v="2"/>
    <x v="1035"/>
    <d v="2011-12-13T00:00:00"/>
    <s v="Standard Class"/>
    <x v="138"/>
    <s v="Patrick O'Brill"/>
    <x v="0"/>
    <s v="United States"/>
    <x v="173"/>
    <x v="17"/>
    <n v="23464"/>
    <x v="0"/>
    <s v="OFF-PA-10003641"/>
    <x v="1"/>
    <x v="10"/>
    <s v="Xerox 1909"/>
    <n v="105.52"/>
    <n v="4"/>
    <n v="0"/>
    <n v="48.539199999999994"/>
  </r>
  <r>
    <n v="5280"/>
    <s v="US-2014-104094"/>
    <x v="3"/>
    <x v="210"/>
    <d v="2014-09-12T00:00:00"/>
    <s v="Standard Class"/>
    <x v="165"/>
    <s v="Anna Gayman"/>
    <x v="0"/>
    <s v="United States"/>
    <x v="158"/>
    <x v="6"/>
    <n v="53209"/>
    <x v="2"/>
    <s v="TEC-AC-10002134"/>
    <x v="2"/>
    <x v="11"/>
    <s v="Rosewill 107 Normal Keys USB Wired Standard Keyboard"/>
    <n v="13.48"/>
    <n v="1"/>
    <n v="0"/>
    <n v="1.8872"/>
  </r>
  <r>
    <n v="5281"/>
    <s v="CA-2014-152709"/>
    <x v="3"/>
    <x v="566"/>
    <d v="2014-10-13T00:00:00"/>
    <s v="Standard Class"/>
    <x v="203"/>
    <s v="Dean Braden"/>
    <x v="0"/>
    <s v="United States"/>
    <x v="66"/>
    <x v="12"/>
    <n v="48234"/>
    <x v="2"/>
    <s v="OFF-ST-10001837"/>
    <x v="1"/>
    <x v="4"/>
    <s v="SAFCO Mobile Desk Side File, Wire Frame"/>
    <n v="85.52"/>
    <n v="2"/>
    <n v="0"/>
    <n v="22.235199999999999"/>
  </r>
  <r>
    <n v="5282"/>
    <s v="CA-2012-105158"/>
    <x v="1"/>
    <x v="577"/>
    <d v="2012-09-10T00:00:00"/>
    <s v="Standard Class"/>
    <x v="133"/>
    <s v="Sung Pak"/>
    <x v="1"/>
    <s v="United States"/>
    <x v="30"/>
    <x v="11"/>
    <n v="55901"/>
    <x v="2"/>
    <s v="FUR-FU-10001706"/>
    <x v="0"/>
    <x v="5"/>
    <s v="Longer-Life Soft White Bulbs"/>
    <n v="6.16"/>
    <n v="2"/>
    <n v="0"/>
    <n v="2.9567999999999999"/>
  </r>
  <r>
    <n v="5283"/>
    <s v="CA-2012-105158"/>
    <x v="1"/>
    <x v="577"/>
    <d v="2012-09-10T00:00:00"/>
    <s v="Standard Class"/>
    <x v="133"/>
    <s v="Sung Pak"/>
    <x v="1"/>
    <s v="United States"/>
    <x v="30"/>
    <x v="11"/>
    <n v="55901"/>
    <x v="2"/>
    <s v="OFF-PA-10001970"/>
    <x v="1"/>
    <x v="10"/>
    <s v="Xerox 1881"/>
    <n v="36.839999999999996"/>
    <n v="3"/>
    <n v="0"/>
    <n v="17.314799999999998"/>
  </r>
  <r>
    <n v="5284"/>
    <s v="CA-2011-133424"/>
    <x v="2"/>
    <x v="809"/>
    <d v="2011-04-04T00:00:00"/>
    <s v="Standard Class"/>
    <x v="114"/>
    <s v="Dorris liebe"/>
    <x v="1"/>
    <s v="United States"/>
    <x v="4"/>
    <x v="4"/>
    <n v="98105"/>
    <x v="1"/>
    <s v="OFF-ST-10002957"/>
    <x v="1"/>
    <x v="4"/>
    <s v="Sterilite Show Offs Storage Containers"/>
    <n v="15.84"/>
    <n v="3"/>
    <n v="0"/>
    <n v="0"/>
  </r>
  <r>
    <n v="5285"/>
    <s v="CA-2011-133424"/>
    <x v="2"/>
    <x v="809"/>
    <d v="2011-04-04T00:00:00"/>
    <s v="Standard Class"/>
    <x v="114"/>
    <s v="Dorris liebe"/>
    <x v="1"/>
    <s v="United States"/>
    <x v="4"/>
    <x v="4"/>
    <n v="98105"/>
    <x v="1"/>
    <s v="OFF-LA-10002312"/>
    <x v="1"/>
    <x v="2"/>
    <s v="Avery 490"/>
    <n v="44.400000000000006"/>
    <n v="3"/>
    <n v="0"/>
    <n v="22.200000000000003"/>
  </r>
  <r>
    <n v="5286"/>
    <s v="CA-2014-105991"/>
    <x v="3"/>
    <x v="1024"/>
    <d v="2014-05-07T00:00:00"/>
    <s v="First Class"/>
    <x v="293"/>
    <s v="Lisa Hazard"/>
    <x v="0"/>
    <s v="United States"/>
    <x v="103"/>
    <x v="22"/>
    <n v="80027"/>
    <x v="1"/>
    <s v="OFF-EN-10002600"/>
    <x v="1"/>
    <x v="12"/>
    <s v="Redi-Strip #10 Envelopes, 4 1/8 x 9 1/2"/>
    <n v="21.240000000000002"/>
    <n v="9"/>
    <n v="0.2"/>
    <n v="7.4339999999999993"/>
  </r>
  <r>
    <n v="5287"/>
    <s v="CA-2014-105991"/>
    <x v="3"/>
    <x v="1024"/>
    <d v="2014-05-07T00:00:00"/>
    <s v="First Class"/>
    <x v="293"/>
    <s v="Lisa Hazard"/>
    <x v="0"/>
    <s v="United States"/>
    <x v="103"/>
    <x v="22"/>
    <n v="80027"/>
    <x v="1"/>
    <s v="OFF-BI-10003274"/>
    <x v="1"/>
    <x v="8"/>
    <s v="Avery Durable Slant Ring Binders, No Labels"/>
    <n v="9.5520000000000014"/>
    <n v="8"/>
    <n v="0.7"/>
    <n v="-7.3231999999999999"/>
  </r>
  <r>
    <n v="5288"/>
    <s v="CA-2014-105991"/>
    <x v="3"/>
    <x v="1024"/>
    <d v="2014-05-07T00:00:00"/>
    <s v="First Class"/>
    <x v="293"/>
    <s v="Lisa Hazard"/>
    <x v="0"/>
    <s v="United States"/>
    <x v="103"/>
    <x v="22"/>
    <n v="80027"/>
    <x v="1"/>
    <s v="FUR-BO-10004467"/>
    <x v="0"/>
    <x v="0"/>
    <s v="Bestar Classic Bookcase"/>
    <n v="89.991000000000014"/>
    <n v="3"/>
    <n v="0.7"/>
    <n v="-152.9847"/>
  </r>
  <r>
    <n v="5289"/>
    <s v="US-2014-136784"/>
    <x v="3"/>
    <x v="504"/>
    <d v="2014-05-06T00:00:00"/>
    <s v="Standard Class"/>
    <x v="57"/>
    <s v="Alan Dominguez"/>
    <x v="2"/>
    <s v="United States"/>
    <x v="8"/>
    <x v="1"/>
    <n v="94122"/>
    <x v="1"/>
    <s v="OFF-PA-10000675"/>
    <x v="1"/>
    <x v="10"/>
    <s v="Xerox 1919"/>
    <n v="163.96"/>
    <n v="4"/>
    <n v="0"/>
    <n v="80.340400000000002"/>
  </r>
  <r>
    <n v="5290"/>
    <s v="CA-2011-146283"/>
    <x v="2"/>
    <x v="78"/>
    <d v="2011-09-15T00:00:00"/>
    <s v="Standard Class"/>
    <x v="446"/>
    <s v="Kean Takahito"/>
    <x v="0"/>
    <s v="United States"/>
    <x v="12"/>
    <x v="5"/>
    <n v="77036"/>
    <x v="2"/>
    <s v="OFF-PA-10002259"/>
    <x v="1"/>
    <x v="10"/>
    <s v="Geographics Note Cards, Blank, White, 8 1/2&quot; x 11&quot;"/>
    <n v="17.904"/>
    <n v="2"/>
    <n v="0.2"/>
    <n v="6.2664"/>
  </r>
  <r>
    <n v="5291"/>
    <s v="CA-2011-146283"/>
    <x v="2"/>
    <x v="78"/>
    <d v="2011-09-15T00:00:00"/>
    <s v="Standard Class"/>
    <x v="446"/>
    <s v="Kean Takahito"/>
    <x v="0"/>
    <s v="United States"/>
    <x v="12"/>
    <x v="5"/>
    <n v="77036"/>
    <x v="2"/>
    <s v="FUR-CH-10004287"/>
    <x v="0"/>
    <x v="1"/>
    <s v="SAFCO Arco Folding Chair"/>
    <n v="966.69999999999982"/>
    <n v="5"/>
    <n v="0.3"/>
    <n v="-13.810000000000116"/>
  </r>
  <r>
    <n v="5292"/>
    <s v="CA-2011-146283"/>
    <x v="2"/>
    <x v="78"/>
    <d v="2011-09-15T00:00:00"/>
    <s v="Standard Class"/>
    <x v="446"/>
    <s v="Kean Takahito"/>
    <x v="0"/>
    <s v="United States"/>
    <x v="12"/>
    <x v="5"/>
    <n v="77036"/>
    <x v="2"/>
    <s v="OFF-PA-10000482"/>
    <x v="1"/>
    <x v="10"/>
    <s v="Snap-A-Way Black Print Carbonless Ruled Speed Letter, Triplicate"/>
    <n v="182.11199999999999"/>
    <n v="6"/>
    <n v="0.2"/>
    <n v="61.46279999999998"/>
  </r>
  <r>
    <n v="5293"/>
    <s v="CA-2014-151218"/>
    <x v="3"/>
    <x v="308"/>
    <d v="2014-06-24T00:00:00"/>
    <s v="First Class"/>
    <x v="307"/>
    <s v="Pauline Johnson"/>
    <x v="0"/>
    <s v="United States"/>
    <x v="100"/>
    <x v="2"/>
    <n v="33180"/>
    <x v="0"/>
    <s v="OFF-ST-10004835"/>
    <x v="1"/>
    <x v="4"/>
    <s v="Plastic Stacking Crates &amp; Casters"/>
    <n v="4.4640000000000004"/>
    <n v="1"/>
    <n v="0.2"/>
    <n v="0.33479999999999999"/>
  </r>
  <r>
    <n v="5294"/>
    <s v="CA-2012-111073"/>
    <x v="1"/>
    <x v="207"/>
    <d v="2012-12-30T00:00:00"/>
    <s v="Standard Class"/>
    <x v="498"/>
    <s v="Mick Crebagga"/>
    <x v="0"/>
    <s v="United States"/>
    <x v="64"/>
    <x v="24"/>
    <n v="44256"/>
    <x v="3"/>
    <s v="FUR-TA-10004086"/>
    <x v="0"/>
    <x v="3"/>
    <s v="KI Adjustable-Height Table"/>
    <n v="51.588000000000001"/>
    <n v="1"/>
    <n v="0.4"/>
    <n v="-15.476400000000005"/>
  </r>
  <r>
    <n v="5295"/>
    <s v="CA-2014-144883"/>
    <x v="3"/>
    <x v="733"/>
    <d v="2014-08-20T00:00:00"/>
    <s v="Standard Class"/>
    <x v="635"/>
    <s v="Bill Overfelt"/>
    <x v="1"/>
    <s v="United States"/>
    <x v="43"/>
    <x v="11"/>
    <n v="55113"/>
    <x v="2"/>
    <s v="OFF-LA-10000305"/>
    <x v="1"/>
    <x v="2"/>
    <s v="Avery 495"/>
    <n v="50.4"/>
    <n v="8"/>
    <n v="0"/>
    <n v="23.183999999999997"/>
  </r>
  <r>
    <n v="5296"/>
    <s v="CA-2014-142174"/>
    <x v="3"/>
    <x v="168"/>
    <d v="2014-03-10T00:00:00"/>
    <s v="Standard Class"/>
    <x v="24"/>
    <s v="Darren Powers"/>
    <x v="0"/>
    <s v="United States"/>
    <x v="12"/>
    <x v="5"/>
    <n v="77041"/>
    <x v="2"/>
    <s v="OFF-PA-10000806"/>
    <x v="1"/>
    <x v="10"/>
    <s v="Xerox 1934"/>
    <n v="89.567999999999998"/>
    <n v="2"/>
    <n v="0.2"/>
    <n v="32.468400000000003"/>
  </r>
  <r>
    <n v="5297"/>
    <s v="CA-2014-108791"/>
    <x v="3"/>
    <x v="944"/>
    <d v="2014-08-01T00:00:00"/>
    <s v="Standard Class"/>
    <x v="746"/>
    <s v="Tony Molinari"/>
    <x v="0"/>
    <s v="United States"/>
    <x v="181"/>
    <x v="15"/>
    <n v="10701"/>
    <x v="3"/>
    <s v="FUR-FU-10004018"/>
    <x v="0"/>
    <x v="5"/>
    <s v="Tensor Computer Mounted Lamp"/>
    <n v="14.89"/>
    <n v="1"/>
    <n v="0"/>
    <n v="4.0203000000000007"/>
  </r>
  <r>
    <n v="5298"/>
    <s v="CA-2014-108791"/>
    <x v="3"/>
    <x v="944"/>
    <d v="2014-08-01T00:00:00"/>
    <s v="Standard Class"/>
    <x v="746"/>
    <s v="Tony Molinari"/>
    <x v="0"/>
    <s v="United States"/>
    <x v="181"/>
    <x v="15"/>
    <n v="10701"/>
    <x v="3"/>
    <s v="TEC-PH-10002660"/>
    <x v="2"/>
    <x v="7"/>
    <s v="Nortel Networks T7316 E Nt8 B27"/>
    <n v="543.91999999999996"/>
    <n v="8"/>
    <n v="0"/>
    <n v="135.98000000000002"/>
  </r>
  <r>
    <n v="5299"/>
    <s v="CA-2013-106656"/>
    <x v="0"/>
    <x v="713"/>
    <d v="2013-09-27T00:00:00"/>
    <s v="First Class"/>
    <x v="1"/>
    <s v="Darrin Van Huff"/>
    <x v="1"/>
    <s v="United States"/>
    <x v="70"/>
    <x v="1"/>
    <n v="92037"/>
    <x v="1"/>
    <s v="OFF-EN-10001509"/>
    <x v="1"/>
    <x v="12"/>
    <s v="Poly String Tie Envelopes"/>
    <n v="4.08"/>
    <n v="2"/>
    <n v="0"/>
    <n v="1.9175999999999997"/>
  </r>
  <r>
    <n v="5300"/>
    <s v="CA-2013-106656"/>
    <x v="0"/>
    <x v="713"/>
    <d v="2013-09-27T00:00:00"/>
    <s v="First Class"/>
    <x v="1"/>
    <s v="Darrin Van Huff"/>
    <x v="1"/>
    <s v="United States"/>
    <x v="70"/>
    <x v="1"/>
    <n v="92037"/>
    <x v="1"/>
    <s v="OFF-LA-10003148"/>
    <x v="1"/>
    <x v="2"/>
    <s v="Avery 51"/>
    <n v="18.899999999999999"/>
    <n v="3"/>
    <n v="0"/>
    <n v="8.6939999999999991"/>
  </r>
  <r>
    <n v="5301"/>
    <s v="CA-2013-113831"/>
    <x v="0"/>
    <x v="198"/>
    <d v="2013-06-04T00:00:00"/>
    <s v="Standard Class"/>
    <x v="706"/>
    <s v="Anna Häberlin"/>
    <x v="1"/>
    <s v="United States"/>
    <x v="24"/>
    <x v="17"/>
    <n v="22153"/>
    <x v="0"/>
    <s v="FUR-TA-10002645"/>
    <x v="0"/>
    <x v="3"/>
    <s v="Hon Rectangular Conference Tables"/>
    <n v="2275.5"/>
    <n v="10"/>
    <n v="0"/>
    <n v="386.83499999999981"/>
  </r>
  <r>
    <n v="5302"/>
    <s v="CA-2013-113831"/>
    <x v="0"/>
    <x v="198"/>
    <d v="2013-06-04T00:00:00"/>
    <s v="Standard Class"/>
    <x v="706"/>
    <s v="Anna Häberlin"/>
    <x v="1"/>
    <s v="United States"/>
    <x v="24"/>
    <x v="17"/>
    <n v="22153"/>
    <x v="0"/>
    <s v="TEC-AC-10003033"/>
    <x v="2"/>
    <x v="11"/>
    <s v="Plantronics CS510 - Over-the-Head monaural Wireless Headset System"/>
    <n v="1979.6999999999998"/>
    <n v="6"/>
    <n v="0"/>
    <n v="653.30099999999982"/>
  </r>
  <r>
    <n v="5303"/>
    <s v="CA-2013-113831"/>
    <x v="0"/>
    <x v="198"/>
    <d v="2013-06-04T00:00:00"/>
    <s v="Standard Class"/>
    <x v="706"/>
    <s v="Anna Häberlin"/>
    <x v="1"/>
    <s v="United States"/>
    <x v="24"/>
    <x v="17"/>
    <n v="22153"/>
    <x v="0"/>
    <s v="OFF-LA-10001297"/>
    <x v="1"/>
    <x v="2"/>
    <s v="Avery 473"/>
    <n v="62.099999999999994"/>
    <n v="6"/>
    <n v="0"/>
    <n v="29.808"/>
  </r>
  <r>
    <n v="5304"/>
    <s v="US-2011-139500"/>
    <x v="2"/>
    <x v="912"/>
    <d v="2011-11-20T00:00:00"/>
    <s v="Standard Class"/>
    <x v="269"/>
    <s v="Alan Barnes"/>
    <x v="0"/>
    <s v="United States"/>
    <x v="27"/>
    <x v="10"/>
    <n v="62521"/>
    <x v="2"/>
    <s v="FUR-CH-10002017"/>
    <x v="0"/>
    <x v="1"/>
    <s v="SAFCO Optional Arm Kit for Workspace Cribbage Stacking Chair"/>
    <n v="37.295999999999999"/>
    <n v="2"/>
    <n v="0.3"/>
    <n v="-1.0656000000000017"/>
  </r>
  <r>
    <n v="5305"/>
    <s v="US-2011-166310"/>
    <x v="2"/>
    <x v="158"/>
    <d v="2011-09-23T00:00:00"/>
    <s v="First Class"/>
    <x v="185"/>
    <s v="Joni Sundaresam"/>
    <x v="2"/>
    <s v="United States"/>
    <x v="164"/>
    <x v="5"/>
    <n v="75043"/>
    <x v="2"/>
    <s v="FUR-FU-10001546"/>
    <x v="0"/>
    <x v="5"/>
    <s v="Dana Swing-Arm Lamps"/>
    <n v="8.5440000000000005"/>
    <n v="2"/>
    <n v="0.6"/>
    <n v="-7.4759999999999991"/>
  </r>
  <r>
    <n v="5306"/>
    <s v="US-2013-168410"/>
    <x v="0"/>
    <x v="823"/>
    <d v="2013-02-26T00:00:00"/>
    <s v="Standard Class"/>
    <x v="296"/>
    <s v="Benjamin Venier"/>
    <x v="1"/>
    <s v="United States"/>
    <x v="147"/>
    <x v="15"/>
    <n v="11572"/>
    <x v="3"/>
    <s v="FUR-FU-10000629"/>
    <x v="0"/>
    <x v="5"/>
    <s v="9-3/4 Diameter Round Wall Clock"/>
    <n v="68.949999999999989"/>
    <n v="5"/>
    <n v="0"/>
    <n v="28.959000000000003"/>
  </r>
  <r>
    <n v="5307"/>
    <s v="US-2013-168410"/>
    <x v="0"/>
    <x v="823"/>
    <d v="2013-02-26T00:00:00"/>
    <s v="Standard Class"/>
    <x v="296"/>
    <s v="Benjamin Venier"/>
    <x v="1"/>
    <s v="United States"/>
    <x v="147"/>
    <x v="15"/>
    <n v="11572"/>
    <x v="3"/>
    <s v="OFF-ST-10000036"/>
    <x v="1"/>
    <x v="4"/>
    <s v="Recycled Data-Pak for Archival Bound Computer Printouts, 12-1/2 x 12-1/2 x 16"/>
    <n v="296.37"/>
    <n v="3"/>
    <n v="0"/>
    <n v="80.019899999999993"/>
  </r>
  <r>
    <n v="5308"/>
    <s v="US-2013-168410"/>
    <x v="0"/>
    <x v="823"/>
    <d v="2013-02-26T00:00:00"/>
    <s v="Standard Class"/>
    <x v="296"/>
    <s v="Benjamin Venier"/>
    <x v="1"/>
    <s v="United States"/>
    <x v="147"/>
    <x v="15"/>
    <n v="11572"/>
    <x v="3"/>
    <s v="TEC-PH-10002583"/>
    <x v="2"/>
    <x v="7"/>
    <s v="iOttie HLCRIO102 Car Mount"/>
    <n v="39.979999999999997"/>
    <n v="2"/>
    <n v="0"/>
    <n v="1.9989999999999952"/>
  </r>
  <r>
    <n v="5309"/>
    <s v="CA-2014-131254"/>
    <x v="3"/>
    <x v="123"/>
    <d v="2014-11-22T00:00:00"/>
    <s v="First Class"/>
    <x v="720"/>
    <s v="Nathan Cano"/>
    <x v="0"/>
    <s v="United States"/>
    <x v="12"/>
    <x v="5"/>
    <n v="77095"/>
    <x v="2"/>
    <s v="FUR-CH-10003774"/>
    <x v="0"/>
    <x v="1"/>
    <s v="Global Wood Trimmed Manager's Task Chair, Khaki"/>
    <n v="191.05799999999999"/>
    <n v="3"/>
    <n v="0.3"/>
    <n v="-46.399800000000013"/>
  </r>
  <r>
    <n v="5310"/>
    <s v="CA-2014-131254"/>
    <x v="3"/>
    <x v="123"/>
    <d v="2014-11-22T00:00:00"/>
    <s v="First Class"/>
    <x v="720"/>
    <s v="Nathan Cano"/>
    <x v="0"/>
    <s v="United States"/>
    <x v="12"/>
    <x v="5"/>
    <n v="77095"/>
    <x v="2"/>
    <s v="OFF-AR-10003876"/>
    <x v="1"/>
    <x v="6"/>
    <s v="Avery Hi-Liter GlideStik Fluorescent Highlighter, Yellow Ink"/>
    <n v="13.040000000000001"/>
    <n v="5"/>
    <n v="0.2"/>
    <n v="3.9120000000000004"/>
  </r>
  <r>
    <n v="5311"/>
    <s v="CA-2014-131254"/>
    <x v="3"/>
    <x v="123"/>
    <d v="2014-11-22T00:00:00"/>
    <s v="First Class"/>
    <x v="720"/>
    <s v="Nathan Cano"/>
    <x v="0"/>
    <s v="United States"/>
    <x v="12"/>
    <x v="5"/>
    <n v="77095"/>
    <x v="2"/>
    <s v="OFF-BI-10003527"/>
    <x v="1"/>
    <x v="8"/>
    <s v="Fellowes PB500 Electric Punch Plastic Comb Binding Machine with Manual Bind"/>
    <n v="1525.1879999999996"/>
    <n v="6"/>
    <n v="0.8"/>
    <n v="-2287.7820000000002"/>
  </r>
  <r>
    <n v="5312"/>
    <s v="CA-2013-123414"/>
    <x v="0"/>
    <x v="1036"/>
    <d v="2013-08-28T00:00:00"/>
    <s v="Standard Class"/>
    <x v="711"/>
    <s v="Stephanie Ulpright"/>
    <x v="2"/>
    <s v="United States"/>
    <x v="202"/>
    <x v="3"/>
    <n v="27834"/>
    <x v="0"/>
    <s v="OFF-LA-10004559"/>
    <x v="1"/>
    <x v="2"/>
    <s v="Avery 49"/>
    <n v="9.2159999999999993"/>
    <n v="4"/>
    <n v="0.2"/>
    <n v="3.3408000000000002"/>
  </r>
  <r>
    <n v="5313"/>
    <s v="CA-2013-123414"/>
    <x v="0"/>
    <x v="1036"/>
    <d v="2013-08-28T00:00:00"/>
    <s v="Standard Class"/>
    <x v="711"/>
    <s v="Stephanie Ulpright"/>
    <x v="2"/>
    <s v="United States"/>
    <x v="202"/>
    <x v="3"/>
    <n v="27834"/>
    <x v="0"/>
    <s v="OFF-SU-10002573"/>
    <x v="1"/>
    <x v="14"/>
    <s v="Acme 10&quot; Easy Grip Assistive Scissors"/>
    <n v="28.048000000000002"/>
    <n v="2"/>
    <n v="0.2"/>
    <n v="3.5059999999999967"/>
  </r>
  <r>
    <n v="5314"/>
    <s v="CA-2014-137876"/>
    <x v="3"/>
    <x v="504"/>
    <d v="2014-05-06T00:00:00"/>
    <s v="Standard Class"/>
    <x v="137"/>
    <s v="Don Jones"/>
    <x v="1"/>
    <s v="United States"/>
    <x v="8"/>
    <x v="1"/>
    <n v="94110"/>
    <x v="1"/>
    <s v="FUR-FU-10000222"/>
    <x v="0"/>
    <x v="5"/>
    <s v="Seth Thomas 16&quot; Steel Case Clock"/>
    <n v="64.959999999999994"/>
    <n v="2"/>
    <n v="0"/>
    <n v="21.436799999999998"/>
  </r>
  <r>
    <n v="5315"/>
    <s v="CA-2014-137876"/>
    <x v="3"/>
    <x v="504"/>
    <d v="2014-05-06T00:00:00"/>
    <s v="Standard Class"/>
    <x v="137"/>
    <s v="Don Jones"/>
    <x v="1"/>
    <s v="United States"/>
    <x v="8"/>
    <x v="1"/>
    <n v="94110"/>
    <x v="1"/>
    <s v="OFF-EN-10001219"/>
    <x v="1"/>
    <x v="12"/>
    <s v="#10- 4 1/8&quot; x 9 1/2&quot; Security-Tint Envelopes"/>
    <n v="30.56"/>
    <n v="4"/>
    <n v="0"/>
    <n v="14.974399999999999"/>
  </r>
  <r>
    <n v="5316"/>
    <s v="CA-2013-154060"/>
    <x v="0"/>
    <x v="440"/>
    <d v="2013-05-09T00:00:00"/>
    <s v="Standard Class"/>
    <x v="297"/>
    <s v="Dan Lawera"/>
    <x v="0"/>
    <s v="United States"/>
    <x v="247"/>
    <x v="3"/>
    <n v="27405"/>
    <x v="0"/>
    <s v="FUR-CH-10002304"/>
    <x v="0"/>
    <x v="1"/>
    <s v="Global Stack Chair without Arms, Black"/>
    <n v="187.05600000000001"/>
    <n v="9"/>
    <n v="0.2"/>
    <n v="11.69100000000001"/>
  </r>
  <r>
    <n v="5317"/>
    <s v="US-2014-162558"/>
    <x v="3"/>
    <x v="280"/>
    <d v="2014-10-06T00:00:00"/>
    <s v="First Class"/>
    <x v="656"/>
    <s v="Dean percer"/>
    <x v="2"/>
    <s v="United States"/>
    <x v="289"/>
    <x v="18"/>
    <n v="37918"/>
    <x v="0"/>
    <s v="FUR-FU-10002364"/>
    <x v="0"/>
    <x v="5"/>
    <s v="Eldon Expressions Wood Desk Accessories, Oak"/>
    <n v="11.808"/>
    <n v="2"/>
    <n v="0.2"/>
    <n v="1.3283999999999985"/>
  </r>
  <r>
    <n v="5318"/>
    <s v="US-2014-162558"/>
    <x v="3"/>
    <x v="280"/>
    <d v="2014-10-06T00:00:00"/>
    <s v="First Class"/>
    <x v="656"/>
    <s v="Dean percer"/>
    <x v="2"/>
    <s v="United States"/>
    <x v="289"/>
    <x v="18"/>
    <n v="37918"/>
    <x v="0"/>
    <s v="FUR-FU-10004864"/>
    <x v="0"/>
    <x v="5"/>
    <s v="Eldon 500 Class Desk Accessories"/>
    <n v="9.6560000000000006"/>
    <n v="1"/>
    <n v="0.2"/>
    <n v="1.5691000000000002"/>
  </r>
  <r>
    <n v="5319"/>
    <s v="US-2014-162558"/>
    <x v="3"/>
    <x v="280"/>
    <d v="2014-10-06T00:00:00"/>
    <s v="First Class"/>
    <x v="656"/>
    <s v="Dean percer"/>
    <x v="2"/>
    <s v="United States"/>
    <x v="289"/>
    <x v="18"/>
    <n v="37918"/>
    <x v="0"/>
    <s v="OFF-PA-10003172"/>
    <x v="1"/>
    <x v="10"/>
    <s v="Xerox 1996"/>
    <n v="20.736000000000004"/>
    <n v="4"/>
    <n v="0.2"/>
    <n v="7.2576000000000001"/>
  </r>
  <r>
    <n v="5320"/>
    <s v="US-2014-162558"/>
    <x v="3"/>
    <x v="280"/>
    <d v="2014-10-06T00:00:00"/>
    <s v="First Class"/>
    <x v="656"/>
    <s v="Dean percer"/>
    <x v="2"/>
    <s v="United States"/>
    <x v="289"/>
    <x v="18"/>
    <n v="37918"/>
    <x v="0"/>
    <s v="OFF-BI-10000977"/>
    <x v="1"/>
    <x v="8"/>
    <s v="Ibico Plastic Spiral Binding Combs"/>
    <n v="27.360000000000003"/>
    <n v="3"/>
    <n v="0.7"/>
    <n v="-21.887999999999991"/>
  </r>
  <r>
    <n v="5321"/>
    <s v="US-2014-162558"/>
    <x v="3"/>
    <x v="280"/>
    <d v="2014-10-06T00:00:00"/>
    <s v="First Class"/>
    <x v="656"/>
    <s v="Dean percer"/>
    <x v="2"/>
    <s v="United States"/>
    <x v="289"/>
    <x v="18"/>
    <n v="37918"/>
    <x v="0"/>
    <s v="FUR-TA-10000198"/>
    <x v="0"/>
    <x v="3"/>
    <s v="Chromcraft Bull-Nose Wood Oval Conference Tables &amp; Bases"/>
    <n v="2314.116"/>
    <n v="7"/>
    <n v="0.4"/>
    <n v="-1002.7836000000001"/>
  </r>
  <r>
    <n v="5322"/>
    <s v="US-2014-162558"/>
    <x v="3"/>
    <x v="280"/>
    <d v="2014-10-06T00:00:00"/>
    <s v="First Class"/>
    <x v="656"/>
    <s v="Dean percer"/>
    <x v="2"/>
    <s v="United States"/>
    <x v="289"/>
    <x v="18"/>
    <n v="37918"/>
    <x v="0"/>
    <s v="OFF-BI-10003984"/>
    <x v="1"/>
    <x v="8"/>
    <s v="Lock-Up Easel 'Spel-Binder'"/>
    <n v="34.236000000000004"/>
    <n v="4"/>
    <n v="0.7"/>
    <n v="-26.247599999999998"/>
  </r>
  <r>
    <n v="5323"/>
    <s v="US-2014-162558"/>
    <x v="3"/>
    <x v="280"/>
    <d v="2014-10-06T00:00:00"/>
    <s v="First Class"/>
    <x v="656"/>
    <s v="Dean percer"/>
    <x v="2"/>
    <s v="United States"/>
    <x v="289"/>
    <x v="18"/>
    <n v="37918"/>
    <x v="0"/>
    <s v="FUR-FU-10003691"/>
    <x v="0"/>
    <x v="5"/>
    <s v="Eldon Image Series Desk Accessories, Ebony"/>
    <n v="19.760000000000002"/>
    <n v="2"/>
    <n v="0.2"/>
    <n v="5.9279999999999999"/>
  </r>
  <r>
    <n v="5324"/>
    <s v="CA-2014-134439"/>
    <x v="3"/>
    <x v="65"/>
    <d v="2014-09-24T00:00:00"/>
    <s v="Second Class"/>
    <x v="612"/>
    <s v="Tamara Manning"/>
    <x v="0"/>
    <s v="United States"/>
    <x v="438"/>
    <x v="8"/>
    <n v="68801"/>
    <x v="2"/>
    <s v="OFF-PA-10004082"/>
    <x v="1"/>
    <x v="10"/>
    <s v="Adams Telephone Message Book w/Frequently-Called Numbers Space, 400 Messages per Book"/>
    <n v="15.96"/>
    <n v="2"/>
    <n v="0"/>
    <n v="7.98"/>
  </r>
  <r>
    <n v="5325"/>
    <s v="CA-2012-119508"/>
    <x v="1"/>
    <x v="784"/>
    <d v="2012-12-09T00:00:00"/>
    <s v="Standard Class"/>
    <x v="356"/>
    <s v="Tracy Zic"/>
    <x v="0"/>
    <s v="United States"/>
    <x v="80"/>
    <x v="1"/>
    <n v="90712"/>
    <x v="1"/>
    <s v="OFF-AR-10003723"/>
    <x v="1"/>
    <x v="6"/>
    <s v="Avery Hi-Liter Fluorescent Desk Style Markers"/>
    <n v="16.899999999999999"/>
    <n v="5"/>
    <n v="0"/>
    <n v="6.2530000000000001"/>
  </r>
  <r>
    <n v="5326"/>
    <s v="CA-2012-119508"/>
    <x v="1"/>
    <x v="784"/>
    <d v="2012-12-09T00:00:00"/>
    <s v="Standard Class"/>
    <x v="356"/>
    <s v="Tracy Zic"/>
    <x v="0"/>
    <s v="United States"/>
    <x v="80"/>
    <x v="1"/>
    <n v="90712"/>
    <x v="1"/>
    <s v="FUR-FU-10004270"/>
    <x v="0"/>
    <x v="5"/>
    <s v="Eldon Image Series Desk Accessories, Burgundy"/>
    <n v="25.08"/>
    <n v="6"/>
    <n v="0"/>
    <n v="9.0288000000000004"/>
  </r>
  <r>
    <n v="5327"/>
    <s v="CA-2012-152681"/>
    <x v="1"/>
    <x v="184"/>
    <d v="2012-01-22T00:00:00"/>
    <s v="Standard Class"/>
    <x v="609"/>
    <s v="Scott Cohen"/>
    <x v="1"/>
    <s v="United States"/>
    <x v="104"/>
    <x v="31"/>
    <n v="1841"/>
    <x v="3"/>
    <s v="OFF-AR-10003183"/>
    <x v="1"/>
    <x v="6"/>
    <s v="Avery Fluorescent Highlighter Four-Color Set"/>
    <n v="6.68"/>
    <n v="2"/>
    <n v="0"/>
    <n v="2.0039999999999996"/>
  </r>
  <r>
    <n v="5328"/>
    <s v="CA-2011-130813"/>
    <x v="2"/>
    <x v="1037"/>
    <d v="2011-01-09T00:00:00"/>
    <s v="Second Class"/>
    <x v="721"/>
    <s v="Lycoris Saunders"/>
    <x v="0"/>
    <s v="United States"/>
    <x v="1"/>
    <x v="1"/>
    <n v="90049"/>
    <x v="1"/>
    <s v="OFF-PA-10002005"/>
    <x v="1"/>
    <x v="10"/>
    <s v="Xerox 225"/>
    <n v="19.440000000000001"/>
    <n v="3"/>
    <n v="0"/>
    <n v="9.3312000000000008"/>
  </r>
  <r>
    <n v="5329"/>
    <s v="CA-2012-120320"/>
    <x v="1"/>
    <x v="616"/>
    <d v="2012-03-09T00:00:00"/>
    <s v="Standard Class"/>
    <x v="160"/>
    <s v="Mike Vittorini"/>
    <x v="0"/>
    <s v="United States"/>
    <x v="12"/>
    <x v="5"/>
    <n v="77036"/>
    <x v="2"/>
    <s v="TEC-PH-10000149"/>
    <x v="2"/>
    <x v="7"/>
    <s v="Cisco SPA525G2 IP Phone - Wireless"/>
    <n v="31.92"/>
    <n v="2"/>
    <n v="0.2"/>
    <n v="2.3939999999999984"/>
  </r>
  <r>
    <n v="5330"/>
    <s v="CA-2013-111941"/>
    <x v="0"/>
    <x v="591"/>
    <d v="2013-12-29T00:00:00"/>
    <s v="Second Class"/>
    <x v="379"/>
    <s v="Brian DeCherney"/>
    <x v="0"/>
    <s v="United States"/>
    <x v="20"/>
    <x v="15"/>
    <n v="10035"/>
    <x v="3"/>
    <s v="OFF-BI-10001524"/>
    <x v="1"/>
    <x v="8"/>
    <s v="GBC Premium Transparent Covers with Diagonal Lined Pattern"/>
    <n v="33.568000000000005"/>
    <n v="2"/>
    <n v="0.2"/>
    <n v="11.748799999999997"/>
  </r>
  <r>
    <n v="5331"/>
    <s v="CA-2013-123120"/>
    <x v="0"/>
    <x v="913"/>
    <d v="2013-09-09T00:00:00"/>
    <s v="Standard Class"/>
    <x v="610"/>
    <s v="Christina VanderZanden"/>
    <x v="0"/>
    <s v="United States"/>
    <x v="20"/>
    <x v="15"/>
    <n v="10011"/>
    <x v="3"/>
    <s v="FUR-FU-10004748"/>
    <x v="0"/>
    <x v="5"/>
    <s v="Howard Miller 16&quot; Diameter Gallery Wall Clock"/>
    <n v="63.94"/>
    <n v="1"/>
    <n v="0"/>
    <n v="24.936599999999999"/>
  </r>
  <r>
    <n v="5332"/>
    <s v="CA-2013-123120"/>
    <x v="0"/>
    <x v="913"/>
    <d v="2013-09-09T00:00:00"/>
    <s v="Standard Class"/>
    <x v="610"/>
    <s v="Christina VanderZanden"/>
    <x v="0"/>
    <s v="United States"/>
    <x v="20"/>
    <x v="15"/>
    <n v="10011"/>
    <x v="3"/>
    <s v="OFF-BI-10001460"/>
    <x v="1"/>
    <x v="8"/>
    <s v="Plastic Binding Combs"/>
    <n v="60.600000000000009"/>
    <n v="5"/>
    <n v="0.2"/>
    <n v="20.452499999999997"/>
  </r>
  <r>
    <n v="5333"/>
    <s v="CA-2013-123120"/>
    <x v="0"/>
    <x v="913"/>
    <d v="2013-09-09T00:00:00"/>
    <s v="Standard Class"/>
    <x v="610"/>
    <s v="Christina VanderZanden"/>
    <x v="0"/>
    <s v="United States"/>
    <x v="20"/>
    <x v="15"/>
    <n v="10011"/>
    <x v="3"/>
    <s v="OFF-SU-10002503"/>
    <x v="1"/>
    <x v="14"/>
    <s v="Acme Preferred Stainless Steel Scissors"/>
    <n v="22.72"/>
    <n v="4"/>
    <n v="0"/>
    <n v="6.5887999999999991"/>
  </r>
  <r>
    <n v="5334"/>
    <s v="CA-2011-103331"/>
    <x v="2"/>
    <x v="86"/>
    <d v="2011-09-01T00:00:00"/>
    <s v="Standard Class"/>
    <x v="41"/>
    <s v="Karl Braun"/>
    <x v="0"/>
    <s v="United States"/>
    <x v="46"/>
    <x v="13"/>
    <n v="19711"/>
    <x v="3"/>
    <s v="FUR-FU-10001731"/>
    <x v="0"/>
    <x v="5"/>
    <s v="Acrylic Self-Standing Desk Frames"/>
    <n v="10.68"/>
    <n v="4"/>
    <n v="0"/>
    <n v="4.0583999999999998"/>
  </r>
  <r>
    <n v="5335"/>
    <s v="CA-2011-103331"/>
    <x v="2"/>
    <x v="86"/>
    <d v="2011-09-01T00:00:00"/>
    <s v="Standard Class"/>
    <x v="41"/>
    <s v="Karl Braun"/>
    <x v="0"/>
    <s v="United States"/>
    <x v="46"/>
    <x v="13"/>
    <n v="19711"/>
    <x v="3"/>
    <s v="OFF-PA-10002160"/>
    <x v="1"/>
    <x v="10"/>
    <s v="Xerox 1978"/>
    <n v="17.34"/>
    <n v="3"/>
    <n v="0"/>
    <n v="8.4966000000000008"/>
  </r>
  <r>
    <n v="5336"/>
    <s v="CA-2011-103331"/>
    <x v="2"/>
    <x v="86"/>
    <d v="2011-09-01T00:00:00"/>
    <s v="Standard Class"/>
    <x v="41"/>
    <s v="Karl Braun"/>
    <x v="0"/>
    <s v="United States"/>
    <x v="46"/>
    <x v="13"/>
    <n v="19711"/>
    <x v="3"/>
    <s v="OFF-PA-10002659"/>
    <x v="1"/>
    <x v="10"/>
    <s v="Avoid Verbal Orders Carbonless Minifold Book"/>
    <n v="3.38"/>
    <n v="1"/>
    <n v="0"/>
    <n v="1.5547999999999997"/>
  </r>
  <r>
    <n v="5337"/>
    <s v="CA-2012-169278"/>
    <x v="1"/>
    <x v="1031"/>
    <d v="2012-05-25T00:00:00"/>
    <s v="Standard Class"/>
    <x v="545"/>
    <s v="Michelle Ellison"/>
    <x v="1"/>
    <s v="United States"/>
    <x v="4"/>
    <x v="4"/>
    <n v="98105"/>
    <x v="1"/>
    <s v="OFF-BI-10001636"/>
    <x v="1"/>
    <x v="8"/>
    <s v="Ibico Plastic and Wire Spiral Binding Combs"/>
    <n v="26.975999999999999"/>
    <n v="4"/>
    <n v="0.2"/>
    <n v="8.767199999999999"/>
  </r>
  <r>
    <n v="5338"/>
    <s v="CA-2014-111577"/>
    <x v="3"/>
    <x v="524"/>
    <d v="2014-10-22T00:00:00"/>
    <s v="Standard Class"/>
    <x v="321"/>
    <s v="Anthony Jacobs"/>
    <x v="1"/>
    <s v="United States"/>
    <x v="48"/>
    <x v="16"/>
    <n v="85254"/>
    <x v="1"/>
    <s v="OFF-PA-10000062"/>
    <x v="1"/>
    <x v="10"/>
    <s v="Green Bar Computer Printout Paper"/>
    <n v="307.77600000000001"/>
    <n v="7"/>
    <n v="0.2"/>
    <n v="111.5688"/>
  </r>
  <r>
    <n v="5339"/>
    <s v="CA-2012-146486"/>
    <x v="1"/>
    <x v="529"/>
    <d v="2012-11-14T00:00:00"/>
    <s v="Second Class"/>
    <x v="231"/>
    <s v="Dianna Vittorini"/>
    <x v="0"/>
    <s v="United States"/>
    <x v="147"/>
    <x v="15"/>
    <n v="11572"/>
    <x v="3"/>
    <s v="OFF-ST-10002554"/>
    <x v="1"/>
    <x v="4"/>
    <s v="Tennsco Industrial Shelving"/>
    <n v="244.54999999999998"/>
    <n v="5"/>
    <n v="0"/>
    <n v="4.8910000000000053"/>
  </r>
  <r>
    <n v="5340"/>
    <s v="CA-2012-146486"/>
    <x v="1"/>
    <x v="529"/>
    <d v="2012-11-14T00:00:00"/>
    <s v="Second Class"/>
    <x v="231"/>
    <s v="Dianna Vittorini"/>
    <x v="0"/>
    <s v="United States"/>
    <x v="147"/>
    <x v="15"/>
    <n v="11572"/>
    <x v="3"/>
    <s v="OFF-EN-10001509"/>
    <x v="1"/>
    <x v="12"/>
    <s v="Poly String Tie Envelopes"/>
    <n v="12.24"/>
    <n v="6"/>
    <n v="0"/>
    <n v="5.7527999999999988"/>
  </r>
  <r>
    <n v="5341"/>
    <s v="CA-2012-146486"/>
    <x v="1"/>
    <x v="529"/>
    <d v="2012-11-14T00:00:00"/>
    <s v="Second Class"/>
    <x v="231"/>
    <s v="Dianna Vittorini"/>
    <x v="0"/>
    <s v="United States"/>
    <x v="147"/>
    <x v="15"/>
    <n v="11572"/>
    <x v="3"/>
    <s v="TEC-AC-10002018"/>
    <x v="2"/>
    <x v="11"/>
    <s v="AmazonBasics 3-Button USB Wired Mouse"/>
    <n v="13.98"/>
    <n v="2"/>
    <n v="0"/>
    <n v="6.011400000000001"/>
  </r>
  <r>
    <n v="5342"/>
    <s v="CA-2012-146486"/>
    <x v="1"/>
    <x v="529"/>
    <d v="2012-11-14T00:00:00"/>
    <s v="Second Class"/>
    <x v="231"/>
    <s v="Dianna Vittorini"/>
    <x v="0"/>
    <s v="United States"/>
    <x v="147"/>
    <x v="15"/>
    <n v="11572"/>
    <x v="3"/>
    <s v="TEC-AC-10002637"/>
    <x v="2"/>
    <x v="11"/>
    <s v="Logitech VX Revolution Cordless Laser Mouse for Notebooks (Black)"/>
    <n v="899.95"/>
    <n v="5"/>
    <n v="0"/>
    <n v="53.996999999999957"/>
  </r>
  <r>
    <n v="5343"/>
    <s v="US-2011-168501"/>
    <x v="2"/>
    <x v="871"/>
    <d v="2011-11-27T00:00:00"/>
    <s v="Standard Class"/>
    <x v="759"/>
    <s v="Jason Klamczynski"/>
    <x v="1"/>
    <s v="United States"/>
    <x v="61"/>
    <x v="5"/>
    <n v="75220"/>
    <x v="2"/>
    <s v="OFF-EN-10001509"/>
    <x v="1"/>
    <x v="12"/>
    <s v="Poly String Tie Envelopes"/>
    <n v="1.6320000000000001"/>
    <n v="1"/>
    <n v="0.2"/>
    <n v="0.55079999999999985"/>
  </r>
  <r>
    <n v="5344"/>
    <s v="US-2011-168501"/>
    <x v="2"/>
    <x v="871"/>
    <d v="2011-11-27T00:00:00"/>
    <s v="Standard Class"/>
    <x v="759"/>
    <s v="Jason Klamczynski"/>
    <x v="1"/>
    <s v="United States"/>
    <x v="61"/>
    <x v="5"/>
    <n v="75220"/>
    <x v="2"/>
    <s v="TEC-PH-10004922"/>
    <x v="2"/>
    <x v="7"/>
    <s v="RCA Visys Integrated PBX 8-Line Router"/>
    <n v="267.95999999999998"/>
    <n v="5"/>
    <n v="0.2"/>
    <n v="16.747500000000016"/>
  </r>
  <r>
    <n v="5345"/>
    <s v="CA-2012-112053"/>
    <x v="1"/>
    <x v="2"/>
    <d v="2012-10-13T00:00:00"/>
    <s v="Second Class"/>
    <x v="129"/>
    <s v="Shahid Hopkins"/>
    <x v="0"/>
    <s v="United States"/>
    <x v="30"/>
    <x v="15"/>
    <n v="14609"/>
    <x v="3"/>
    <s v="TEC-AC-10002550"/>
    <x v="2"/>
    <x v="11"/>
    <s v="Memorex 25GB 6X Branded Blu-Ray Recordable Disc, 30/Pack"/>
    <n v="31.95"/>
    <n v="1"/>
    <n v="0"/>
    <n v="2.2364999999999995"/>
  </r>
  <r>
    <n v="5346"/>
    <s v="CA-2014-108539"/>
    <x v="3"/>
    <x v="708"/>
    <d v="2014-03-24T00:00:00"/>
    <s v="Second Class"/>
    <x v="56"/>
    <s v="Steven Cartwright"/>
    <x v="0"/>
    <s v="United States"/>
    <x v="1"/>
    <x v="1"/>
    <n v="90045"/>
    <x v="1"/>
    <s v="OFF-ST-10003208"/>
    <x v="1"/>
    <x v="4"/>
    <s v="Adjustable Depth Letter/Legal Cart"/>
    <n v="725.84"/>
    <n v="4"/>
    <n v="0"/>
    <n v="210.4935999999999"/>
  </r>
  <r>
    <n v="5347"/>
    <s v="CA-2014-108539"/>
    <x v="3"/>
    <x v="708"/>
    <d v="2014-03-24T00:00:00"/>
    <s v="Second Class"/>
    <x v="56"/>
    <s v="Steven Cartwright"/>
    <x v="0"/>
    <s v="United States"/>
    <x v="1"/>
    <x v="1"/>
    <n v="90045"/>
    <x v="1"/>
    <s v="OFF-BI-10003981"/>
    <x v="1"/>
    <x v="8"/>
    <s v="Avery Durable Plastic 1&quot; Binders"/>
    <n v="10.896000000000001"/>
    <n v="3"/>
    <n v="0.2"/>
    <n v="3.9497999999999998"/>
  </r>
  <r>
    <n v="5348"/>
    <s v="CA-2014-108539"/>
    <x v="3"/>
    <x v="708"/>
    <d v="2014-03-24T00:00:00"/>
    <s v="Second Class"/>
    <x v="56"/>
    <s v="Steven Cartwright"/>
    <x v="0"/>
    <s v="United States"/>
    <x v="1"/>
    <x v="1"/>
    <n v="90045"/>
    <x v="1"/>
    <s v="OFF-BI-10001031"/>
    <x v="1"/>
    <x v="8"/>
    <s v="Pressboard Data Binders by Wilson Jones"/>
    <n v="8.5440000000000005"/>
    <n v="2"/>
    <n v="0.2"/>
    <n v="2.8835999999999995"/>
  </r>
  <r>
    <n v="5349"/>
    <s v="CA-2012-149811"/>
    <x v="1"/>
    <x v="1038"/>
    <d v="2012-01-10T00:00:00"/>
    <s v="Standard Class"/>
    <x v="294"/>
    <s v="Chris Selesnick"/>
    <x v="1"/>
    <s v="United States"/>
    <x v="439"/>
    <x v="11"/>
    <n v="55125"/>
    <x v="2"/>
    <s v="OFF-BI-10003676"/>
    <x v="1"/>
    <x v="8"/>
    <s v="GBC Standard Recycled Report Covers, Clear Plastic Sheets"/>
    <n v="32.339999999999996"/>
    <n v="3"/>
    <n v="0"/>
    <n v="15.523199999999999"/>
  </r>
  <r>
    <n v="5350"/>
    <s v="CA-2012-149811"/>
    <x v="1"/>
    <x v="1038"/>
    <d v="2012-01-10T00:00:00"/>
    <s v="Standard Class"/>
    <x v="294"/>
    <s v="Chris Selesnick"/>
    <x v="1"/>
    <s v="United States"/>
    <x v="439"/>
    <x v="11"/>
    <n v="55125"/>
    <x v="2"/>
    <s v="OFF-PA-10004082"/>
    <x v="1"/>
    <x v="10"/>
    <s v="Adams Telephone Message Book w/Frequently-Called Numbers Space, 400 Messages per Book"/>
    <n v="39.900000000000006"/>
    <n v="5"/>
    <n v="0"/>
    <n v="19.950000000000003"/>
  </r>
  <r>
    <n v="5351"/>
    <s v="US-2014-103814"/>
    <x v="3"/>
    <x v="34"/>
    <d v="2014-12-17T00:00:00"/>
    <s v="Standard Class"/>
    <x v="23"/>
    <s v="Lena Hernandez"/>
    <x v="0"/>
    <s v="United States"/>
    <x v="111"/>
    <x v="10"/>
    <n v="60068"/>
    <x v="2"/>
    <s v="OFF-PA-10001019"/>
    <x v="1"/>
    <x v="10"/>
    <s v="Xerox 1884"/>
    <n v="143.85600000000002"/>
    <n v="9"/>
    <n v="0.2"/>
    <n v="48.551399999999994"/>
  </r>
  <r>
    <n v="5352"/>
    <s v="CA-2013-123932"/>
    <x v="0"/>
    <x v="47"/>
    <d v="2013-09-13T00:00:00"/>
    <s v="Standard Class"/>
    <x v="289"/>
    <s v="Yoseph Carroll"/>
    <x v="1"/>
    <s v="United States"/>
    <x v="61"/>
    <x v="5"/>
    <n v="75217"/>
    <x v="2"/>
    <s v="OFF-PA-10004665"/>
    <x v="1"/>
    <x v="10"/>
    <s v="Advantus Motivational Note Cards"/>
    <n v="41.92"/>
    <n v="4"/>
    <n v="0.2"/>
    <n v="15.195999999999998"/>
  </r>
  <r>
    <n v="5353"/>
    <s v="CA-2013-123932"/>
    <x v="0"/>
    <x v="47"/>
    <d v="2013-09-13T00:00:00"/>
    <s v="Standard Class"/>
    <x v="289"/>
    <s v="Yoseph Carroll"/>
    <x v="1"/>
    <s v="United States"/>
    <x v="61"/>
    <x v="5"/>
    <n v="75217"/>
    <x v="2"/>
    <s v="TEC-PH-10002447"/>
    <x v="2"/>
    <x v="7"/>
    <s v="AT&amp;T CL83451 4-Handset Telephone"/>
    <n v="329.58400000000006"/>
    <n v="2"/>
    <n v="0.2"/>
    <n v="37.078199999999981"/>
  </r>
  <r>
    <n v="5354"/>
    <s v="US-2013-101616"/>
    <x v="0"/>
    <x v="323"/>
    <d v="2013-09-07T00:00:00"/>
    <s v="First Class"/>
    <x v="388"/>
    <s v="Craig Yedwab"/>
    <x v="1"/>
    <s v="United States"/>
    <x v="53"/>
    <x v="28"/>
    <n v="71203"/>
    <x v="0"/>
    <s v="OFF-BI-10000014"/>
    <x v="1"/>
    <x v="8"/>
    <s v="Heavy-Duty E-Z-D Binders"/>
    <n v="87.28"/>
    <n v="8"/>
    <n v="0"/>
    <n v="41.021599999999999"/>
  </r>
  <r>
    <n v="5355"/>
    <s v="CA-2011-113768"/>
    <x v="2"/>
    <x v="8"/>
    <d v="2011-05-19T00:00:00"/>
    <s v="Standard Class"/>
    <x v="692"/>
    <s v="Aaron Hawkins"/>
    <x v="1"/>
    <s v="United States"/>
    <x v="1"/>
    <x v="1"/>
    <n v="90004"/>
    <x v="1"/>
    <s v="FUR-CH-10002439"/>
    <x v="0"/>
    <x v="1"/>
    <s v="Iceberg Nesting Folding Chair, 19w x 6d x 43h"/>
    <n v="279.45600000000002"/>
    <n v="6"/>
    <n v="0.2"/>
    <n v="20.959199999999996"/>
  </r>
  <r>
    <n v="5356"/>
    <s v="CA-2011-113768"/>
    <x v="2"/>
    <x v="8"/>
    <d v="2011-05-19T00:00:00"/>
    <s v="Standard Class"/>
    <x v="692"/>
    <s v="Aaron Hawkins"/>
    <x v="1"/>
    <s v="United States"/>
    <x v="1"/>
    <x v="1"/>
    <n v="90004"/>
    <x v="1"/>
    <s v="OFF-PA-10003063"/>
    <x v="1"/>
    <x v="10"/>
    <s v="EcoTones Memo Sheets"/>
    <n v="8"/>
    <n v="2"/>
    <n v="0"/>
    <n v="3.84"/>
  </r>
  <r>
    <n v="5357"/>
    <s v="CA-2013-138037"/>
    <x v="0"/>
    <x v="321"/>
    <d v="2013-10-04T00:00:00"/>
    <s v="Standard Class"/>
    <x v="481"/>
    <s v="Andy Reiter"/>
    <x v="0"/>
    <s v="United States"/>
    <x v="8"/>
    <x v="1"/>
    <n v="94109"/>
    <x v="1"/>
    <s v="OFF-BI-10002982"/>
    <x v="1"/>
    <x v="8"/>
    <s v="Avery Self-Adhesive Photo Pockets for Polaroid Photos"/>
    <n v="27.240000000000002"/>
    <n v="5"/>
    <n v="0.2"/>
    <n v="9.5339999999999971"/>
  </r>
  <r>
    <n v="5358"/>
    <s v="CA-2011-150490"/>
    <x v="2"/>
    <x v="79"/>
    <d v="2011-08-11T00:00:00"/>
    <s v="Standard Class"/>
    <x v="196"/>
    <s v="Sonia Sunley"/>
    <x v="0"/>
    <s v="United States"/>
    <x v="8"/>
    <x v="1"/>
    <n v="94122"/>
    <x v="1"/>
    <s v="TEC-AC-10004510"/>
    <x v="2"/>
    <x v="11"/>
    <s v="Logitech Desktop MK120 Mouse and keyboard Combo"/>
    <n v="16.36"/>
    <n v="1"/>
    <n v="0"/>
    <n v="1.6359999999999992"/>
  </r>
  <r>
    <n v="5359"/>
    <s v="CA-2011-150490"/>
    <x v="2"/>
    <x v="79"/>
    <d v="2011-08-11T00:00:00"/>
    <s v="Standard Class"/>
    <x v="196"/>
    <s v="Sonia Sunley"/>
    <x v="0"/>
    <s v="United States"/>
    <x v="8"/>
    <x v="1"/>
    <n v="94122"/>
    <x v="1"/>
    <s v="OFF-ST-10000321"/>
    <x v="1"/>
    <x v="4"/>
    <s v="Akro Stacking Bins"/>
    <n v="15.78"/>
    <n v="2"/>
    <n v="0"/>
    <n v="0.63119999999999798"/>
  </r>
  <r>
    <n v="5360"/>
    <s v="CA-2011-150490"/>
    <x v="2"/>
    <x v="79"/>
    <d v="2011-08-11T00:00:00"/>
    <s v="Standard Class"/>
    <x v="196"/>
    <s v="Sonia Sunley"/>
    <x v="0"/>
    <s v="United States"/>
    <x v="8"/>
    <x v="1"/>
    <n v="94122"/>
    <x v="1"/>
    <s v="OFF-AR-10004602"/>
    <x v="1"/>
    <x v="6"/>
    <s v="Boston KS Multi-Size Manual Pencil Sharpener"/>
    <n v="45.98"/>
    <n v="2"/>
    <n v="0"/>
    <n v="12.874400000000001"/>
  </r>
  <r>
    <n v="5361"/>
    <s v="US-2014-126060"/>
    <x v="3"/>
    <x v="349"/>
    <d v="2014-04-19T00:00:00"/>
    <s v="Standard Class"/>
    <x v="61"/>
    <s v="Dorothy Wardle"/>
    <x v="1"/>
    <s v="United States"/>
    <x v="115"/>
    <x v="3"/>
    <n v="28314"/>
    <x v="0"/>
    <s v="FUR-BO-10003433"/>
    <x v="0"/>
    <x v="0"/>
    <s v="Sauder Cornerstone Collection Library"/>
    <n v="198.27200000000002"/>
    <n v="8"/>
    <n v="0.2"/>
    <n v="-32.219200000000022"/>
  </r>
  <r>
    <n v="5362"/>
    <s v="CA-2014-100951"/>
    <x v="3"/>
    <x v="255"/>
    <d v="2014-06-11T00:00:00"/>
    <s v="First Class"/>
    <x v="544"/>
    <s v="Noah Childs"/>
    <x v="1"/>
    <s v="United States"/>
    <x v="61"/>
    <x v="5"/>
    <n v="75217"/>
    <x v="2"/>
    <s v="OFF-ST-10001496"/>
    <x v="1"/>
    <x v="4"/>
    <s v="Standard Rollaway File with Lock"/>
    <n v="720.7600000000001"/>
    <n v="5"/>
    <n v="0.2"/>
    <n v="54.056999999999988"/>
  </r>
  <r>
    <n v="5363"/>
    <s v="CA-2013-122014"/>
    <x v="0"/>
    <x v="723"/>
    <d v="2014-01-03T00:00:00"/>
    <s v="Standard Class"/>
    <x v="303"/>
    <s v="Carlos Daly"/>
    <x v="0"/>
    <s v="United States"/>
    <x v="391"/>
    <x v="41"/>
    <n v="67212"/>
    <x v="2"/>
    <s v="FUR-FU-10000672"/>
    <x v="0"/>
    <x v="5"/>
    <s v="Executive Impressions 10&quot; Spectator Wall Clock"/>
    <n v="70.56"/>
    <n v="6"/>
    <n v="0"/>
    <n v="23.990399999999994"/>
  </r>
  <r>
    <n v="5364"/>
    <s v="CA-2013-122014"/>
    <x v="0"/>
    <x v="723"/>
    <d v="2014-01-03T00:00:00"/>
    <s v="Standard Class"/>
    <x v="303"/>
    <s v="Carlos Daly"/>
    <x v="0"/>
    <s v="United States"/>
    <x v="391"/>
    <x v="41"/>
    <n v="67212"/>
    <x v="2"/>
    <s v="OFF-AP-10001293"/>
    <x v="1"/>
    <x v="9"/>
    <s v="Belkin 8 Outlet Surge Protector"/>
    <n v="81.96"/>
    <n v="2"/>
    <n v="0"/>
    <n v="22.948799999999999"/>
  </r>
  <r>
    <n v="5365"/>
    <s v="CA-2011-123477"/>
    <x v="2"/>
    <x v="1039"/>
    <d v="2011-01-22T00:00:00"/>
    <s v="Second Class"/>
    <x v="694"/>
    <s v="David Wiener"/>
    <x v="1"/>
    <s v="United States"/>
    <x v="24"/>
    <x v="21"/>
    <n v="97477"/>
    <x v="1"/>
    <s v="OFF-AP-10000692"/>
    <x v="1"/>
    <x v="9"/>
    <s v="Fellowes Mighty 8 Compact Surge Protector"/>
    <n v="64.864000000000004"/>
    <n v="4"/>
    <n v="0.2"/>
    <n v="6.4864000000000033"/>
  </r>
  <r>
    <n v="5366"/>
    <s v="CA-2013-107790"/>
    <x v="0"/>
    <x v="73"/>
    <d v="2013-11-25T00:00:00"/>
    <s v="Standard Class"/>
    <x v="552"/>
    <s v="Erica Hackney"/>
    <x v="0"/>
    <s v="United States"/>
    <x v="12"/>
    <x v="5"/>
    <n v="77041"/>
    <x v="2"/>
    <s v="TEC-PH-10004539"/>
    <x v="2"/>
    <x v="7"/>
    <s v="Wireless Extenders zBoost YX545 SOHO Signal Booster"/>
    <n v="151.19200000000001"/>
    <n v="1"/>
    <n v="0.2"/>
    <n v="13.229299999999995"/>
  </r>
  <r>
    <n v="5367"/>
    <s v="CA-2014-158071"/>
    <x v="3"/>
    <x v="193"/>
    <d v="2014-06-16T00:00:00"/>
    <s v="Standard Class"/>
    <x v="217"/>
    <s v="Bill Donatelli"/>
    <x v="0"/>
    <s v="United States"/>
    <x v="4"/>
    <x v="4"/>
    <n v="98103"/>
    <x v="1"/>
    <s v="TEC-PH-10002923"/>
    <x v="2"/>
    <x v="7"/>
    <s v="Logitech B530 USB Headset - headset - Full size, Binaural"/>
    <n v="88.77600000000001"/>
    <n v="3"/>
    <n v="0.2"/>
    <n v="7.7679000000000009"/>
  </r>
  <r>
    <n v="5368"/>
    <s v="CA-2014-158071"/>
    <x v="3"/>
    <x v="193"/>
    <d v="2014-06-16T00:00:00"/>
    <s v="Standard Class"/>
    <x v="217"/>
    <s v="Bill Donatelli"/>
    <x v="0"/>
    <s v="United States"/>
    <x v="4"/>
    <x v="4"/>
    <n v="98103"/>
    <x v="1"/>
    <s v="OFF-LA-10004689"/>
    <x v="1"/>
    <x v="2"/>
    <s v="Avery 512"/>
    <n v="11.56"/>
    <n v="4"/>
    <n v="0"/>
    <n v="5.4332000000000003"/>
  </r>
  <r>
    <n v="5369"/>
    <s v="CA-2014-158071"/>
    <x v="3"/>
    <x v="193"/>
    <d v="2014-06-16T00:00:00"/>
    <s v="Standard Class"/>
    <x v="217"/>
    <s v="Bill Donatelli"/>
    <x v="0"/>
    <s v="United States"/>
    <x v="4"/>
    <x v="4"/>
    <n v="98103"/>
    <x v="1"/>
    <s v="OFF-ST-10001228"/>
    <x v="1"/>
    <x v="4"/>
    <s v="Personal File Boxes with Fold-Down Carry Handle"/>
    <n v="15.58"/>
    <n v="1"/>
    <n v="0"/>
    <n v="3.8949999999999996"/>
  </r>
  <r>
    <n v="5370"/>
    <s v="CA-2014-147403"/>
    <x v="3"/>
    <x v="18"/>
    <d v="2014-09-14T00:00:00"/>
    <s v="First Class"/>
    <x v="175"/>
    <s v="Ken Heidel"/>
    <x v="1"/>
    <s v="United States"/>
    <x v="59"/>
    <x v="24"/>
    <n v="44312"/>
    <x v="3"/>
    <s v="OFF-PA-10003302"/>
    <x v="1"/>
    <x v="10"/>
    <s v="Xerox 1906"/>
    <n v="85.055999999999997"/>
    <n v="3"/>
    <n v="0.2"/>
    <n v="28.706399999999991"/>
  </r>
  <r>
    <n v="5371"/>
    <s v="US-2014-136721"/>
    <x v="3"/>
    <x v="798"/>
    <d v="2014-04-13T00:00:00"/>
    <s v="Standard Class"/>
    <x v="468"/>
    <s v="Nicole Hansen"/>
    <x v="1"/>
    <s v="United States"/>
    <x v="423"/>
    <x v="12"/>
    <n v="48237"/>
    <x v="2"/>
    <s v="FUR-FU-10004665"/>
    <x v="0"/>
    <x v="5"/>
    <s v="3M Polarizing Task Lamp with Clamp Arm, Light Gray"/>
    <n v="273.95999999999998"/>
    <n v="2"/>
    <n v="0"/>
    <n v="71.229600000000005"/>
  </r>
  <r>
    <n v="5372"/>
    <s v="US-2014-136721"/>
    <x v="3"/>
    <x v="798"/>
    <d v="2014-04-13T00:00:00"/>
    <s v="Standard Class"/>
    <x v="468"/>
    <s v="Nicole Hansen"/>
    <x v="1"/>
    <s v="United States"/>
    <x v="423"/>
    <x v="12"/>
    <n v="48237"/>
    <x v="2"/>
    <s v="FUR-FU-10004188"/>
    <x v="0"/>
    <x v="5"/>
    <s v="Luxo Professional Combination Clamp-On Lamps"/>
    <n v="306.89999999999998"/>
    <n v="3"/>
    <n v="0"/>
    <n v="79.793999999999997"/>
  </r>
  <r>
    <n v="5373"/>
    <s v="CA-2012-118738"/>
    <x v="1"/>
    <x v="1040"/>
    <d v="2012-10-30T00:00:00"/>
    <s v="Standard Class"/>
    <x v="122"/>
    <s v="Andrew Gjertsen"/>
    <x v="1"/>
    <s v="United States"/>
    <x v="12"/>
    <x v="5"/>
    <n v="77041"/>
    <x v="2"/>
    <s v="OFF-PA-10003177"/>
    <x v="1"/>
    <x v="10"/>
    <s v="Xerox 1999"/>
    <n v="15.552000000000003"/>
    <n v="3"/>
    <n v="0.2"/>
    <n v="5.4432"/>
  </r>
  <r>
    <n v="5374"/>
    <s v="CA-2012-118738"/>
    <x v="1"/>
    <x v="1040"/>
    <d v="2012-10-30T00:00:00"/>
    <s v="Standard Class"/>
    <x v="122"/>
    <s v="Andrew Gjertsen"/>
    <x v="1"/>
    <s v="United States"/>
    <x v="12"/>
    <x v="5"/>
    <n v="77041"/>
    <x v="2"/>
    <s v="FUR-TA-10002607"/>
    <x v="0"/>
    <x v="3"/>
    <s v="KI Conference Tables"/>
    <n v="347.36099999999999"/>
    <n v="7"/>
    <n v="0.3"/>
    <n v="-69.472199999999958"/>
  </r>
  <r>
    <n v="5375"/>
    <s v="CA-2012-118738"/>
    <x v="1"/>
    <x v="1040"/>
    <d v="2012-10-30T00:00:00"/>
    <s v="Standard Class"/>
    <x v="122"/>
    <s v="Andrew Gjertsen"/>
    <x v="1"/>
    <s v="United States"/>
    <x v="12"/>
    <x v="5"/>
    <n v="77041"/>
    <x v="2"/>
    <s v="OFF-PA-10001166"/>
    <x v="1"/>
    <x v="10"/>
    <s v="Xerox 2"/>
    <n v="10.368000000000002"/>
    <n v="2"/>
    <n v="0.2"/>
    <n v="3.6288"/>
  </r>
  <r>
    <n v="5376"/>
    <s v="CA-2014-134152"/>
    <x v="3"/>
    <x v="837"/>
    <d v="2014-06-01T00:00:00"/>
    <s v="Standard Class"/>
    <x v="532"/>
    <s v="Roy Phan"/>
    <x v="1"/>
    <s v="United States"/>
    <x v="4"/>
    <x v="4"/>
    <n v="98103"/>
    <x v="1"/>
    <s v="TEC-AC-10004510"/>
    <x v="2"/>
    <x v="11"/>
    <s v="Logitech Desktop MK120 Mouse and keyboard Combo"/>
    <n v="98.16"/>
    <n v="6"/>
    <n v="0"/>
    <n v="9.8159999999999954"/>
  </r>
  <r>
    <n v="5377"/>
    <s v="CA-2014-134152"/>
    <x v="3"/>
    <x v="837"/>
    <d v="2014-06-01T00:00:00"/>
    <s v="Standard Class"/>
    <x v="532"/>
    <s v="Roy Phan"/>
    <x v="1"/>
    <s v="United States"/>
    <x v="4"/>
    <x v="4"/>
    <n v="98103"/>
    <x v="1"/>
    <s v="OFF-AR-10004062"/>
    <x v="1"/>
    <x v="6"/>
    <s v="Staples"/>
    <n v="31.44"/>
    <n v="3"/>
    <n v="0"/>
    <n v="7.86"/>
  </r>
  <r>
    <n v="5378"/>
    <s v="CA-2011-125542"/>
    <x v="2"/>
    <x v="29"/>
    <d v="2011-12-07T00:00:00"/>
    <s v="First Class"/>
    <x v="240"/>
    <s v="Nona Balk"/>
    <x v="1"/>
    <s v="United States"/>
    <x v="10"/>
    <x v="9"/>
    <n v="19134"/>
    <x v="3"/>
    <s v="OFF-EN-10000056"/>
    <x v="1"/>
    <x v="12"/>
    <s v="Cameo Buff Policy Envelopes"/>
    <n v="348.488"/>
    <n v="7"/>
    <n v="0.2"/>
    <n v="117.61469999999996"/>
  </r>
  <r>
    <n v="5379"/>
    <s v="CA-2011-125542"/>
    <x v="2"/>
    <x v="29"/>
    <d v="2011-12-07T00:00:00"/>
    <s v="First Class"/>
    <x v="240"/>
    <s v="Nona Balk"/>
    <x v="1"/>
    <s v="United States"/>
    <x v="10"/>
    <x v="9"/>
    <n v="19134"/>
    <x v="3"/>
    <s v="OFF-ST-10001469"/>
    <x v="1"/>
    <x v="4"/>
    <s v="Fellowes Bankers Box Recycled Super Stor/Drawer"/>
    <n v="172.73599999999999"/>
    <n v="4"/>
    <n v="0.2"/>
    <n v="-30.228800000000007"/>
  </r>
  <r>
    <n v="5380"/>
    <s v="CA-2013-136021"/>
    <x v="0"/>
    <x v="1041"/>
    <d v="2013-08-19T00:00:00"/>
    <s v="Standard Class"/>
    <x v="758"/>
    <s v="Jill Matthias"/>
    <x v="0"/>
    <s v="United States"/>
    <x v="1"/>
    <x v="1"/>
    <n v="90045"/>
    <x v="1"/>
    <s v="OFF-PA-10000551"/>
    <x v="1"/>
    <x v="10"/>
    <s v="Array Memo Cubes"/>
    <n v="15.54"/>
    <n v="3"/>
    <n v="0"/>
    <n v="7.6145999999999994"/>
  </r>
  <r>
    <n v="5381"/>
    <s v="CA-2013-136021"/>
    <x v="0"/>
    <x v="1041"/>
    <d v="2013-08-19T00:00:00"/>
    <s v="Standard Class"/>
    <x v="758"/>
    <s v="Jill Matthias"/>
    <x v="0"/>
    <s v="United States"/>
    <x v="1"/>
    <x v="1"/>
    <n v="90045"/>
    <x v="1"/>
    <s v="TEC-MA-10000423"/>
    <x v="2"/>
    <x v="15"/>
    <s v="Texas Instruments TI-34 Scientific Calculator"/>
    <n v="105.55199999999999"/>
    <n v="6"/>
    <n v="0.2"/>
    <n v="35.623799999999996"/>
  </r>
  <r>
    <n v="5382"/>
    <s v="CA-2013-149195"/>
    <x v="0"/>
    <x v="64"/>
    <d v="2013-09-08T00:00:00"/>
    <s v="Second Class"/>
    <x v="760"/>
    <s v="Don Miller"/>
    <x v="1"/>
    <s v="United States"/>
    <x v="12"/>
    <x v="5"/>
    <n v="77070"/>
    <x v="2"/>
    <s v="OFF-PA-10001870"/>
    <x v="1"/>
    <x v="10"/>
    <s v="Xerox 202"/>
    <n v="25.920000000000005"/>
    <n v="5"/>
    <n v="0.2"/>
    <n v="9.0719999999999992"/>
  </r>
  <r>
    <n v="5383"/>
    <s v="CA-2013-149195"/>
    <x v="0"/>
    <x v="64"/>
    <d v="2013-09-08T00:00:00"/>
    <s v="Second Class"/>
    <x v="760"/>
    <s v="Don Miller"/>
    <x v="1"/>
    <s v="United States"/>
    <x v="12"/>
    <x v="5"/>
    <n v="77070"/>
    <x v="2"/>
    <s v="OFF-FA-10001843"/>
    <x v="1"/>
    <x v="13"/>
    <s v="Staples"/>
    <n v="15.808000000000002"/>
    <n v="8"/>
    <n v="0.2"/>
    <n v="5.3352000000000004"/>
  </r>
  <r>
    <n v="5384"/>
    <s v="CA-2013-149195"/>
    <x v="0"/>
    <x v="64"/>
    <d v="2013-09-08T00:00:00"/>
    <s v="Second Class"/>
    <x v="760"/>
    <s v="Don Miller"/>
    <x v="1"/>
    <s v="United States"/>
    <x v="12"/>
    <x v="5"/>
    <n v="77070"/>
    <x v="2"/>
    <s v="OFF-PA-10002036"/>
    <x v="1"/>
    <x v="10"/>
    <s v="Xerox 1930"/>
    <n v="10.368000000000002"/>
    <n v="2"/>
    <n v="0.2"/>
    <n v="3.7584"/>
  </r>
  <r>
    <n v="5385"/>
    <s v="CA-2014-161410"/>
    <x v="3"/>
    <x v="335"/>
    <d v="2014-07-04T00:00:00"/>
    <s v="Standard Class"/>
    <x v="417"/>
    <s v="Chris Cortes"/>
    <x v="0"/>
    <s v="United States"/>
    <x v="10"/>
    <x v="9"/>
    <n v="19143"/>
    <x v="3"/>
    <s v="TEC-PH-10001760"/>
    <x v="2"/>
    <x v="7"/>
    <s v="Bose SoundLink Bluetooth Speaker"/>
    <n v="358.2"/>
    <n v="3"/>
    <n v="0.4"/>
    <n v="41.79000000000002"/>
  </r>
  <r>
    <n v="5386"/>
    <s v="CA-2014-161410"/>
    <x v="3"/>
    <x v="335"/>
    <d v="2014-07-04T00:00:00"/>
    <s v="Standard Class"/>
    <x v="417"/>
    <s v="Chris Cortes"/>
    <x v="0"/>
    <s v="United States"/>
    <x v="10"/>
    <x v="9"/>
    <n v="19143"/>
    <x v="3"/>
    <s v="TEC-PH-10000673"/>
    <x v="2"/>
    <x v="7"/>
    <s v="Plantronics Voyager Pro HD - Bluetooth Headset"/>
    <n v="545.91599999999994"/>
    <n v="14"/>
    <n v="0.4"/>
    <n v="72.788800000000037"/>
  </r>
  <r>
    <n v="5387"/>
    <s v="CA-2014-152786"/>
    <x v="3"/>
    <x v="846"/>
    <d v="2014-03-18T00:00:00"/>
    <s v="Standard Class"/>
    <x v="315"/>
    <s v="Guy Armstrong"/>
    <x v="0"/>
    <s v="United States"/>
    <x v="440"/>
    <x v="36"/>
    <n v="72756"/>
    <x v="0"/>
    <s v="OFF-BI-10000829"/>
    <x v="1"/>
    <x v="8"/>
    <s v="Avery Non-Stick Binders"/>
    <n v="40.410000000000004"/>
    <n v="9"/>
    <n v="0"/>
    <n v="18.5886"/>
  </r>
  <r>
    <n v="5388"/>
    <s v="CA-2014-164707"/>
    <x v="3"/>
    <x v="1042"/>
    <d v="2014-02-22T00:00:00"/>
    <s v="Second Class"/>
    <x v="51"/>
    <s v="Cynthia Voltz"/>
    <x v="1"/>
    <s v="United States"/>
    <x v="1"/>
    <x v="1"/>
    <n v="90045"/>
    <x v="1"/>
    <s v="TEC-PH-10001924"/>
    <x v="2"/>
    <x v="7"/>
    <s v="iHome FM Clock Radio with Lightning Dock"/>
    <n v="167.976"/>
    <n v="3"/>
    <n v="0.2"/>
    <n v="10.498500000000007"/>
  </r>
  <r>
    <n v="5389"/>
    <s v="CA-2014-164707"/>
    <x v="3"/>
    <x v="1042"/>
    <d v="2014-02-22T00:00:00"/>
    <s v="Second Class"/>
    <x v="51"/>
    <s v="Cynthia Voltz"/>
    <x v="1"/>
    <s v="United States"/>
    <x v="1"/>
    <x v="1"/>
    <n v="90045"/>
    <x v="1"/>
    <s v="TEC-AC-10004864"/>
    <x v="2"/>
    <x v="11"/>
    <s v="Memorex Micro Travel Drive 32 GB"/>
    <n v="109.53"/>
    <n v="3"/>
    <n v="0"/>
    <n v="47.097900000000003"/>
  </r>
  <r>
    <n v="5390"/>
    <s v="CA-2014-164707"/>
    <x v="3"/>
    <x v="1042"/>
    <d v="2014-02-22T00:00:00"/>
    <s v="Second Class"/>
    <x v="51"/>
    <s v="Cynthia Voltz"/>
    <x v="1"/>
    <s v="United States"/>
    <x v="1"/>
    <x v="1"/>
    <n v="90045"/>
    <x v="1"/>
    <s v="OFF-LA-10004345"/>
    <x v="1"/>
    <x v="2"/>
    <s v="Avery 493"/>
    <n v="9.82"/>
    <n v="2"/>
    <n v="0"/>
    <n v="4.8117999999999999"/>
  </r>
  <r>
    <n v="5391"/>
    <s v="CA-2014-163874"/>
    <x v="3"/>
    <x v="468"/>
    <d v="2014-11-13T00:00:00"/>
    <s v="Second Class"/>
    <x v="714"/>
    <s v="Nick Crebassa"/>
    <x v="1"/>
    <s v="United States"/>
    <x v="4"/>
    <x v="4"/>
    <n v="98105"/>
    <x v="1"/>
    <s v="OFF-BI-10000088"/>
    <x v="1"/>
    <x v="8"/>
    <s v="GBC Imprintable Covers"/>
    <n v="26.352000000000004"/>
    <n v="3"/>
    <n v="0.2"/>
    <n v="9.5525999999999982"/>
  </r>
  <r>
    <n v="5392"/>
    <s v="US-2011-123183"/>
    <x v="2"/>
    <x v="84"/>
    <d v="2011-11-25T00:00:00"/>
    <s v="Standard Class"/>
    <x v="744"/>
    <s v="Georgia Rosenberg"/>
    <x v="1"/>
    <s v="United States"/>
    <x v="40"/>
    <x v="13"/>
    <n v="19805"/>
    <x v="3"/>
    <s v="OFF-LA-10002787"/>
    <x v="1"/>
    <x v="2"/>
    <s v="Avery 480"/>
    <n v="22.5"/>
    <n v="6"/>
    <n v="0"/>
    <n v="10.799999999999999"/>
  </r>
  <r>
    <n v="5393"/>
    <s v="US-2011-123183"/>
    <x v="2"/>
    <x v="84"/>
    <d v="2011-11-25T00:00:00"/>
    <s v="Standard Class"/>
    <x v="744"/>
    <s v="Georgia Rosenberg"/>
    <x v="1"/>
    <s v="United States"/>
    <x v="40"/>
    <x v="13"/>
    <n v="19805"/>
    <x v="3"/>
    <s v="OFF-LA-10001569"/>
    <x v="1"/>
    <x v="2"/>
    <s v="Avery 499"/>
    <n v="9.9600000000000009"/>
    <n v="2"/>
    <n v="0"/>
    <n v="4.5815999999999999"/>
  </r>
  <r>
    <n v="5394"/>
    <s v="US-2011-123183"/>
    <x v="2"/>
    <x v="84"/>
    <d v="2011-11-25T00:00:00"/>
    <s v="Standard Class"/>
    <x v="744"/>
    <s v="Georgia Rosenberg"/>
    <x v="1"/>
    <s v="United States"/>
    <x v="40"/>
    <x v="13"/>
    <n v="19805"/>
    <x v="3"/>
    <s v="OFF-BI-10002429"/>
    <x v="1"/>
    <x v="8"/>
    <s v="Premier Elliptical Ring Binder, Black"/>
    <n v="213.08"/>
    <n v="7"/>
    <n v="0"/>
    <n v="102.2784"/>
  </r>
  <r>
    <n v="5395"/>
    <s v="US-2011-123183"/>
    <x v="2"/>
    <x v="84"/>
    <d v="2011-11-25T00:00:00"/>
    <s v="Standard Class"/>
    <x v="744"/>
    <s v="Georgia Rosenberg"/>
    <x v="1"/>
    <s v="United States"/>
    <x v="40"/>
    <x v="13"/>
    <n v="19805"/>
    <x v="3"/>
    <s v="FUR-BO-10000362"/>
    <x v="0"/>
    <x v="0"/>
    <s v="Sauder Inglewood Library Bookcases"/>
    <n v="1025.8799999999999"/>
    <n v="6"/>
    <n v="0"/>
    <n v="235.95240000000001"/>
  </r>
  <r>
    <n v="5396"/>
    <s v="CA-2011-104829"/>
    <x v="2"/>
    <x v="728"/>
    <d v="2011-11-21T00:00:00"/>
    <s v="Second Class"/>
    <x v="189"/>
    <s v="John Grady"/>
    <x v="1"/>
    <s v="United States"/>
    <x v="212"/>
    <x v="7"/>
    <n v="84604"/>
    <x v="1"/>
    <s v="OFF-PA-10003016"/>
    <x v="1"/>
    <x v="10"/>
    <s v="Adams &quot;While You Were Out&quot; Message Pads"/>
    <n v="21.98"/>
    <n v="7"/>
    <n v="0"/>
    <n v="9.8909999999999982"/>
  </r>
  <r>
    <n v="5397"/>
    <s v="US-2013-147340"/>
    <x v="0"/>
    <x v="446"/>
    <d v="2013-09-25T00:00:00"/>
    <s v="Same Day"/>
    <x v="494"/>
    <s v="Edward Becker"/>
    <x v="1"/>
    <s v="United States"/>
    <x v="8"/>
    <x v="1"/>
    <n v="94110"/>
    <x v="1"/>
    <s v="FUR-FU-10002501"/>
    <x v="0"/>
    <x v="5"/>
    <s v="Nu-Dell Executive Frame"/>
    <n v="63.2"/>
    <n v="5"/>
    <n v="0"/>
    <n v="23.384"/>
  </r>
  <r>
    <n v="5398"/>
    <s v="CA-2013-145492"/>
    <x v="0"/>
    <x v="73"/>
    <d v="2013-11-28T00:00:00"/>
    <s v="Standard Class"/>
    <x v="204"/>
    <s v="Matt Connell"/>
    <x v="1"/>
    <s v="United States"/>
    <x v="1"/>
    <x v="1"/>
    <n v="90004"/>
    <x v="1"/>
    <s v="OFF-AP-10003622"/>
    <x v="1"/>
    <x v="9"/>
    <s v="Bravo II Megaboss 12-Amp Hard Body Upright, Replacement Belts, 2 Belts per Pack"/>
    <n v="39"/>
    <n v="12"/>
    <n v="0"/>
    <n v="11.309999999999999"/>
  </r>
  <r>
    <n v="5399"/>
    <s v="CA-2013-163202"/>
    <x v="0"/>
    <x v="720"/>
    <d v="2013-10-03T00:00:00"/>
    <s v="Standard Class"/>
    <x v="312"/>
    <s v="Brian Moss"/>
    <x v="1"/>
    <s v="United States"/>
    <x v="152"/>
    <x v="24"/>
    <n v="43130"/>
    <x v="3"/>
    <s v="OFF-BI-10002764"/>
    <x v="1"/>
    <x v="8"/>
    <s v="Recycled Pressboard Report Cover with Reinforced Top Hinge"/>
    <n v="2.907"/>
    <n v="3"/>
    <n v="0.7"/>
    <n v="-2.0348999999999995"/>
  </r>
  <r>
    <n v="5400"/>
    <s v="CA-2013-117681"/>
    <x v="0"/>
    <x v="526"/>
    <d v="2013-04-15T00:00:00"/>
    <s v="Standard Class"/>
    <x v="520"/>
    <s v="Herbert Flentye"/>
    <x v="0"/>
    <s v="United States"/>
    <x v="1"/>
    <x v="1"/>
    <n v="90004"/>
    <x v="1"/>
    <s v="FUR-BO-10001798"/>
    <x v="0"/>
    <x v="0"/>
    <s v="Bush Somerset Collection Bookcase"/>
    <n v="556.66499999999996"/>
    <n v="5"/>
    <n v="0.15"/>
    <n v="6.5490000000000208"/>
  </r>
  <r>
    <n v="5401"/>
    <s v="CA-2014-132262"/>
    <x v="3"/>
    <x v="296"/>
    <d v="2014-09-24T00:00:00"/>
    <s v="First Class"/>
    <x v="761"/>
    <s v="Muhammed Lee"/>
    <x v="0"/>
    <s v="United States"/>
    <x v="4"/>
    <x v="4"/>
    <n v="98103"/>
    <x v="1"/>
    <s v="TEC-AC-10000158"/>
    <x v="2"/>
    <x v="11"/>
    <s v="Sony 64GB Class 10 Micro SDHC R40 Memory Card"/>
    <n v="71.98"/>
    <n v="2"/>
    <n v="0"/>
    <n v="15.1158"/>
  </r>
  <r>
    <n v="5402"/>
    <s v="CA-2014-132262"/>
    <x v="3"/>
    <x v="296"/>
    <d v="2014-09-24T00:00:00"/>
    <s v="First Class"/>
    <x v="761"/>
    <s v="Muhammed Lee"/>
    <x v="0"/>
    <s v="United States"/>
    <x v="4"/>
    <x v="4"/>
    <n v="98103"/>
    <x v="1"/>
    <s v="TEC-AC-10000303"/>
    <x v="2"/>
    <x v="11"/>
    <s v="Logitech M510 Wireless Mouse"/>
    <n v="79.98"/>
    <n v="2"/>
    <n v="0"/>
    <n v="26.3934"/>
  </r>
  <r>
    <n v="5403"/>
    <s v="CA-2014-123043"/>
    <x v="3"/>
    <x v="1043"/>
    <d v="2014-08-30T00:00:00"/>
    <s v="Standard Class"/>
    <x v="124"/>
    <s v="Alan Haines"/>
    <x v="1"/>
    <s v="United States"/>
    <x v="20"/>
    <x v="15"/>
    <n v="10024"/>
    <x v="3"/>
    <s v="OFF-BI-10003910"/>
    <x v="1"/>
    <x v="8"/>
    <s v="DXL Angle-View Binders with Locking Rings by Samsill"/>
    <n v="24.672000000000001"/>
    <n v="4"/>
    <n v="0.2"/>
    <n v="7.71"/>
  </r>
  <r>
    <n v="5404"/>
    <s v="CA-2014-123043"/>
    <x v="3"/>
    <x v="1043"/>
    <d v="2014-08-30T00:00:00"/>
    <s v="Standard Class"/>
    <x v="124"/>
    <s v="Alan Haines"/>
    <x v="1"/>
    <s v="United States"/>
    <x v="20"/>
    <x v="15"/>
    <n v="10024"/>
    <x v="3"/>
    <s v="OFF-BI-10000138"/>
    <x v="1"/>
    <x v="8"/>
    <s v="Acco Translucent Poly Ring Binders"/>
    <n v="3.7439999999999998"/>
    <n v="1"/>
    <n v="0.2"/>
    <n v="1.3104"/>
  </r>
  <r>
    <n v="5405"/>
    <s v="US-2013-143280"/>
    <x v="0"/>
    <x v="712"/>
    <d v="2013-02-26T00:00:00"/>
    <s v="Standard Class"/>
    <x v="356"/>
    <s v="Tracy Zic"/>
    <x v="0"/>
    <s v="United States"/>
    <x v="1"/>
    <x v="1"/>
    <n v="90045"/>
    <x v="1"/>
    <s v="TEC-PH-10002398"/>
    <x v="2"/>
    <x v="7"/>
    <s v="AT&amp;T 1070 Corded Phone"/>
    <n v="445.96000000000004"/>
    <n v="5"/>
    <n v="0.2"/>
    <n v="55.744999999999948"/>
  </r>
  <r>
    <n v="5406"/>
    <s v="US-2013-143280"/>
    <x v="0"/>
    <x v="712"/>
    <d v="2013-02-26T00:00:00"/>
    <s v="Standard Class"/>
    <x v="356"/>
    <s v="Tracy Zic"/>
    <x v="0"/>
    <s v="United States"/>
    <x v="1"/>
    <x v="1"/>
    <n v="90045"/>
    <x v="1"/>
    <s v="TEC-AC-10003399"/>
    <x v="2"/>
    <x v="11"/>
    <s v="Memorex Mini Travel Drive 64 GB USB 2.0 Flash Drive"/>
    <n v="36.24"/>
    <n v="1"/>
    <n v="0"/>
    <n v="15.220800000000001"/>
  </r>
  <r>
    <n v="5407"/>
    <s v="US-2013-143280"/>
    <x v="0"/>
    <x v="712"/>
    <d v="2013-02-26T00:00:00"/>
    <s v="Standard Class"/>
    <x v="356"/>
    <s v="Tracy Zic"/>
    <x v="0"/>
    <s v="United States"/>
    <x v="1"/>
    <x v="1"/>
    <n v="90045"/>
    <x v="1"/>
    <s v="OFF-FA-10000992"/>
    <x v="1"/>
    <x v="13"/>
    <s v="Acco Clips to Go Binder Clips, 24 Clips in Two Sizes"/>
    <n v="10.649999999999999"/>
    <n v="3"/>
    <n v="0"/>
    <n v="5.0054999999999996"/>
  </r>
  <r>
    <n v="5408"/>
    <s v="CA-2014-108854"/>
    <x v="3"/>
    <x v="166"/>
    <d v="2014-12-15T00:00:00"/>
    <s v="Standard Class"/>
    <x v="664"/>
    <s v="Denise Monton"/>
    <x v="1"/>
    <s v="United States"/>
    <x v="8"/>
    <x v="1"/>
    <n v="94109"/>
    <x v="1"/>
    <s v="OFF-PA-10003022"/>
    <x v="1"/>
    <x v="10"/>
    <s v="Standard Line “While You Were Out” Hardbound Telephone Message Book"/>
    <n v="87.92"/>
    <n v="4"/>
    <n v="0"/>
    <n v="40.443199999999997"/>
  </r>
  <r>
    <n v="5409"/>
    <s v="CA-2014-108854"/>
    <x v="3"/>
    <x v="166"/>
    <d v="2014-12-15T00:00:00"/>
    <s v="Standard Class"/>
    <x v="664"/>
    <s v="Denise Monton"/>
    <x v="1"/>
    <s v="United States"/>
    <x v="8"/>
    <x v="1"/>
    <n v="94109"/>
    <x v="1"/>
    <s v="OFF-BI-10002854"/>
    <x v="1"/>
    <x v="8"/>
    <s v="Performers Binder/Pad Holder, Black"/>
    <n v="22.424000000000003"/>
    <n v="1"/>
    <n v="0.2"/>
    <n v="8.4089999999999989"/>
  </r>
  <r>
    <n v="5410"/>
    <s v="CA-2014-108854"/>
    <x v="3"/>
    <x v="166"/>
    <d v="2014-12-15T00:00:00"/>
    <s v="Standard Class"/>
    <x v="664"/>
    <s v="Denise Monton"/>
    <x v="1"/>
    <s v="United States"/>
    <x v="8"/>
    <x v="1"/>
    <n v="94109"/>
    <x v="1"/>
    <s v="OFF-BI-10001670"/>
    <x v="1"/>
    <x v="8"/>
    <s v="Vinyl Sectional Post Binders"/>
    <n v="90.480000000000018"/>
    <n v="3"/>
    <n v="0.2"/>
    <n v="33.93"/>
  </r>
  <r>
    <n v="5411"/>
    <s v="CA-2014-108854"/>
    <x v="3"/>
    <x v="166"/>
    <d v="2014-12-15T00:00:00"/>
    <s v="Standard Class"/>
    <x v="664"/>
    <s v="Denise Monton"/>
    <x v="1"/>
    <s v="United States"/>
    <x v="8"/>
    <x v="1"/>
    <n v="94109"/>
    <x v="1"/>
    <s v="OFF-ST-10001837"/>
    <x v="1"/>
    <x v="4"/>
    <s v="SAFCO Mobile Desk Side File, Wire Frame"/>
    <n v="42.76"/>
    <n v="1"/>
    <n v="0"/>
    <n v="11.117599999999999"/>
  </r>
  <r>
    <n v="5412"/>
    <s v="CA-2014-166856"/>
    <x v="3"/>
    <x v="65"/>
    <d v="2014-09-23T00:00:00"/>
    <s v="Standard Class"/>
    <x v="700"/>
    <s v="Tony Sayre"/>
    <x v="0"/>
    <s v="United States"/>
    <x v="441"/>
    <x v="27"/>
    <n v="88101"/>
    <x v="1"/>
    <s v="OFF-BI-10002012"/>
    <x v="1"/>
    <x v="8"/>
    <s v="Wilson Jones Easy Flow II Sheet Lifters"/>
    <n v="10.080000000000002"/>
    <n v="7"/>
    <n v="0.2"/>
    <n v="3.5279999999999996"/>
  </r>
  <r>
    <n v="5413"/>
    <s v="CA-2014-166856"/>
    <x v="3"/>
    <x v="65"/>
    <d v="2014-09-23T00:00:00"/>
    <s v="Standard Class"/>
    <x v="700"/>
    <s v="Tony Sayre"/>
    <x v="0"/>
    <s v="United States"/>
    <x v="441"/>
    <x v="27"/>
    <n v="88101"/>
    <x v="1"/>
    <s v="TEC-AC-10004992"/>
    <x v="2"/>
    <x v="11"/>
    <s v="Kingston Digital DataTraveler 64GB USB 2.0"/>
    <n v="101.34"/>
    <n v="3"/>
    <n v="0"/>
    <n v="8.1071999999999917"/>
  </r>
  <r>
    <n v="5414"/>
    <s v="CA-2013-153157"/>
    <x v="0"/>
    <x v="108"/>
    <d v="2013-09-15T00:00:00"/>
    <s v="First Class"/>
    <x v="577"/>
    <s v="Trudy Brown"/>
    <x v="0"/>
    <s v="United States"/>
    <x v="391"/>
    <x v="41"/>
    <n v="67212"/>
    <x v="2"/>
    <s v="TEC-PH-10003171"/>
    <x v="2"/>
    <x v="7"/>
    <s v="Plantronics Encore H101 Dual Earpieces Headset"/>
    <n v="224.75"/>
    <n v="5"/>
    <n v="0"/>
    <n v="62.929999999999993"/>
  </r>
  <r>
    <n v="5415"/>
    <s v="US-2014-125647"/>
    <x v="3"/>
    <x v="397"/>
    <d v="2014-09-29T00:00:00"/>
    <s v="Standard Class"/>
    <x v="48"/>
    <s v="Lena Cacioppo"/>
    <x v="0"/>
    <s v="United States"/>
    <x v="22"/>
    <x v="10"/>
    <n v="60653"/>
    <x v="2"/>
    <s v="OFF-AP-10000390"/>
    <x v="1"/>
    <x v="9"/>
    <s v="Euro Pro Shark Stick Mini Vacuum"/>
    <n v="73.175999999999974"/>
    <n v="6"/>
    <n v="0.8"/>
    <n v="-197.57520000000002"/>
  </r>
  <r>
    <n v="5416"/>
    <s v="US-2014-125647"/>
    <x v="3"/>
    <x v="397"/>
    <d v="2014-09-29T00:00:00"/>
    <s v="Standard Class"/>
    <x v="48"/>
    <s v="Lena Cacioppo"/>
    <x v="0"/>
    <s v="United States"/>
    <x v="22"/>
    <x v="10"/>
    <n v="60653"/>
    <x v="2"/>
    <s v="OFF-PA-10004888"/>
    <x v="1"/>
    <x v="10"/>
    <s v="Xerox 217"/>
    <n v="20.736000000000004"/>
    <n v="4"/>
    <n v="0.2"/>
    <n v="7.2576000000000001"/>
  </r>
  <r>
    <n v="5417"/>
    <s v="US-2014-125647"/>
    <x v="3"/>
    <x v="397"/>
    <d v="2014-09-29T00:00:00"/>
    <s v="Standard Class"/>
    <x v="48"/>
    <s v="Lena Cacioppo"/>
    <x v="0"/>
    <s v="United States"/>
    <x v="22"/>
    <x v="10"/>
    <n v="60653"/>
    <x v="2"/>
    <s v="TEC-PH-10004188"/>
    <x v="2"/>
    <x v="7"/>
    <s v="OtterBox Commuter Series Case - Samsung Galaxy S4"/>
    <n v="39.984000000000002"/>
    <n v="2"/>
    <n v="0.2"/>
    <n v="-8.9963999999999995"/>
  </r>
  <r>
    <n v="5418"/>
    <s v="CA-2011-132542"/>
    <x v="2"/>
    <x v="191"/>
    <d v="2011-10-08T00:00:00"/>
    <s v="Second Class"/>
    <x v="87"/>
    <s v="Alice McCarthy"/>
    <x v="1"/>
    <s v="United States"/>
    <x v="155"/>
    <x v="8"/>
    <n v="68104"/>
    <x v="2"/>
    <s v="OFF-BI-10004099"/>
    <x v="1"/>
    <x v="8"/>
    <s v="GBC VeloBinder Strips"/>
    <n v="15.36"/>
    <n v="2"/>
    <n v="0"/>
    <n v="7.68"/>
  </r>
  <r>
    <n v="5419"/>
    <s v="CA-2012-110877"/>
    <x v="1"/>
    <x v="924"/>
    <d v="2012-10-26T00:00:00"/>
    <s v="First Class"/>
    <x v="555"/>
    <s v="Joe Elijah"/>
    <x v="0"/>
    <s v="United States"/>
    <x v="12"/>
    <x v="5"/>
    <n v="77041"/>
    <x v="2"/>
    <s v="OFF-PA-10004621"/>
    <x v="1"/>
    <x v="10"/>
    <s v="Xerox 212"/>
    <n v="36.288000000000011"/>
    <n v="7"/>
    <n v="0.2"/>
    <n v="12.700800000000001"/>
  </r>
  <r>
    <n v="5420"/>
    <s v="CA-2012-110877"/>
    <x v="1"/>
    <x v="924"/>
    <d v="2012-10-26T00:00:00"/>
    <s v="First Class"/>
    <x v="555"/>
    <s v="Joe Elijah"/>
    <x v="0"/>
    <s v="United States"/>
    <x v="12"/>
    <x v="5"/>
    <n v="77041"/>
    <x v="2"/>
    <s v="TEC-PH-10002103"/>
    <x v="2"/>
    <x v="7"/>
    <s v="Jabra SPEAK 410"/>
    <n v="150.38399999999999"/>
    <n v="2"/>
    <n v="0.2"/>
    <n v="15.038400000000003"/>
  </r>
  <r>
    <n v="5421"/>
    <s v="US-2013-151827"/>
    <x v="0"/>
    <x v="1044"/>
    <d v="2013-04-03T00:00:00"/>
    <s v="Second Class"/>
    <x v="229"/>
    <s v="Carlos Soltero"/>
    <x v="0"/>
    <s v="United States"/>
    <x v="10"/>
    <x v="9"/>
    <n v="19134"/>
    <x v="3"/>
    <s v="TEC-PH-10002789"/>
    <x v="2"/>
    <x v="7"/>
    <s v="LG Exalt"/>
    <n v="280.78200000000004"/>
    <n v="3"/>
    <n v="0.4"/>
    <n v="-60.836100000000016"/>
  </r>
  <r>
    <n v="5422"/>
    <s v="US-2013-151827"/>
    <x v="0"/>
    <x v="1044"/>
    <d v="2013-04-03T00:00:00"/>
    <s v="Second Class"/>
    <x v="229"/>
    <s v="Carlos Soltero"/>
    <x v="0"/>
    <s v="United States"/>
    <x v="10"/>
    <x v="9"/>
    <n v="19134"/>
    <x v="3"/>
    <s v="TEC-AC-10003289"/>
    <x v="2"/>
    <x v="11"/>
    <s v="Anker Ultra-Slim Mini Bluetooth 3.0 Wireless Keyboard"/>
    <n v="31.983999999999998"/>
    <n v="2"/>
    <n v="0.2"/>
    <n v="1.1993999999999998"/>
  </r>
  <r>
    <n v="5423"/>
    <s v="US-2013-163258"/>
    <x v="0"/>
    <x v="723"/>
    <d v="2014-01-03T00:00:00"/>
    <s v="Standard Class"/>
    <x v="418"/>
    <s v="Phillip Flathmann"/>
    <x v="0"/>
    <s v="United States"/>
    <x v="1"/>
    <x v="1"/>
    <n v="90045"/>
    <x v="1"/>
    <s v="OFF-BI-10000138"/>
    <x v="1"/>
    <x v="8"/>
    <s v="Acco Translucent Poly Ring Binders"/>
    <n v="11.231999999999999"/>
    <n v="3"/>
    <n v="0.2"/>
    <n v="3.9312000000000005"/>
  </r>
  <r>
    <n v="5424"/>
    <s v="CA-2014-103009"/>
    <x v="3"/>
    <x v="132"/>
    <d v="2014-11-06T00:00:00"/>
    <s v="Second Class"/>
    <x v="601"/>
    <s v="Patrick Jones"/>
    <x v="1"/>
    <s v="United States"/>
    <x v="102"/>
    <x v="0"/>
    <n v="40475"/>
    <x v="0"/>
    <s v="OFF-PA-10001215"/>
    <x v="1"/>
    <x v="10"/>
    <s v="Xerox 1963"/>
    <n v="26.400000000000002"/>
    <n v="5"/>
    <n v="0"/>
    <n v="11.879999999999999"/>
  </r>
  <r>
    <n v="5425"/>
    <s v="US-2014-120649"/>
    <x v="3"/>
    <x v="176"/>
    <d v="2014-01-27T00:00:00"/>
    <s v="Standard Class"/>
    <x v="223"/>
    <s v="Jeremy Farry"/>
    <x v="0"/>
    <s v="United States"/>
    <x v="416"/>
    <x v="29"/>
    <n v="6708"/>
    <x v="3"/>
    <s v="OFF-AR-10001545"/>
    <x v="1"/>
    <x v="6"/>
    <s v="Newell 326"/>
    <n v="3.52"/>
    <n v="2"/>
    <n v="0"/>
    <n v="1.0207999999999999"/>
  </r>
  <r>
    <n v="5426"/>
    <s v="CA-2013-153598"/>
    <x v="0"/>
    <x v="275"/>
    <d v="2013-12-07T00:00:00"/>
    <s v="First Class"/>
    <x v="392"/>
    <s v="Neoma Murray"/>
    <x v="0"/>
    <s v="United States"/>
    <x v="1"/>
    <x v="1"/>
    <n v="90045"/>
    <x v="1"/>
    <s v="TEC-AC-10003870"/>
    <x v="2"/>
    <x v="11"/>
    <s v="Logitech Z-906 Speaker sys - home theater - 5.1-CH"/>
    <n v="1649.95"/>
    <n v="5"/>
    <n v="0"/>
    <n v="659.98"/>
  </r>
  <r>
    <n v="5427"/>
    <s v="CA-2013-153598"/>
    <x v="0"/>
    <x v="275"/>
    <d v="2013-12-07T00:00:00"/>
    <s v="First Class"/>
    <x v="392"/>
    <s v="Neoma Murray"/>
    <x v="0"/>
    <s v="United States"/>
    <x v="1"/>
    <x v="1"/>
    <n v="90045"/>
    <x v="1"/>
    <s v="FUR-FU-10001085"/>
    <x v="0"/>
    <x v="5"/>
    <s v="3M Polarizing Light Filter Sleeves"/>
    <n v="111.89999999999999"/>
    <n v="6"/>
    <n v="0"/>
    <n v="51.47399999999999"/>
  </r>
  <r>
    <n v="5428"/>
    <s v="US-2013-108497"/>
    <x v="0"/>
    <x v="403"/>
    <d v="2013-06-15T00:00:00"/>
    <s v="Same Day"/>
    <x v="762"/>
    <s v="Marc Harrigan"/>
    <x v="2"/>
    <s v="United States"/>
    <x v="1"/>
    <x v="1"/>
    <n v="90036"/>
    <x v="1"/>
    <s v="FUR-BO-10004218"/>
    <x v="0"/>
    <x v="0"/>
    <s v="Bush Heritage Pine Collection 5-Shelf Bookcase, Albany Pine Finish, *Special Order"/>
    <n v="599.16499999999996"/>
    <n v="5"/>
    <n v="0.15"/>
    <n v="35.245000000000005"/>
  </r>
  <r>
    <n v="5429"/>
    <s v="CA-2013-113096"/>
    <x v="0"/>
    <x v="476"/>
    <d v="2013-09-05T00:00:00"/>
    <s v="First Class"/>
    <x v="449"/>
    <s v="Sam Zeldin"/>
    <x v="2"/>
    <s v="United States"/>
    <x v="8"/>
    <x v="1"/>
    <n v="94122"/>
    <x v="1"/>
    <s v="OFF-ST-10003455"/>
    <x v="1"/>
    <x v="4"/>
    <s v="Tenex File Box, Personal Filing Tote with Lid, Black"/>
    <n v="46.53"/>
    <n v="3"/>
    <n v="0"/>
    <n v="12.097800000000001"/>
  </r>
  <r>
    <n v="5430"/>
    <s v="CA-2011-136861"/>
    <x v="2"/>
    <x v="742"/>
    <d v="2011-09-07T00:00:00"/>
    <s v="First Class"/>
    <x v="701"/>
    <s v="Patrick Ryan"/>
    <x v="0"/>
    <s v="United States"/>
    <x v="84"/>
    <x v="2"/>
    <n v="33710"/>
    <x v="0"/>
    <s v="FUR-FU-10001967"/>
    <x v="0"/>
    <x v="5"/>
    <s v="Telescoping Adjustable Floor Lamp"/>
    <n v="31.983999999999998"/>
    <n v="2"/>
    <n v="0.2"/>
    <n v="1.9989999999999979"/>
  </r>
  <r>
    <n v="5431"/>
    <s v="CA-2014-117422"/>
    <x v="3"/>
    <x v="208"/>
    <d v="2014-10-26T00:00:00"/>
    <s v="Standard Class"/>
    <x v="763"/>
    <s v="Frank Carlisle"/>
    <x v="2"/>
    <s v="United States"/>
    <x v="80"/>
    <x v="24"/>
    <n v="44107"/>
    <x v="3"/>
    <s v="OFF-AP-10000938"/>
    <x v="1"/>
    <x v="9"/>
    <s v="Avanti 1.7 Cu. Ft. Refrigerator"/>
    <n v="161.56800000000001"/>
    <n v="2"/>
    <n v="0.2"/>
    <n v="16.156799999999997"/>
  </r>
  <r>
    <n v="5432"/>
    <s v="CA-2014-117422"/>
    <x v="3"/>
    <x v="208"/>
    <d v="2014-10-26T00:00:00"/>
    <s v="Standard Class"/>
    <x v="763"/>
    <s v="Frank Carlisle"/>
    <x v="2"/>
    <s v="United States"/>
    <x v="80"/>
    <x v="24"/>
    <n v="44107"/>
    <x v="3"/>
    <s v="OFF-PA-10002195"/>
    <x v="1"/>
    <x v="10"/>
    <s v="RSVP Cards &amp; Envelopes, Blank White, 8-1/2&quot; X 11&quot;, 24 Cards/25 Envelopes/Set"/>
    <n v="4.0640000000000001"/>
    <n v="1"/>
    <n v="0.2"/>
    <n v="1.3715999999999999"/>
  </r>
  <r>
    <n v="5433"/>
    <s v="CA-2014-117422"/>
    <x v="3"/>
    <x v="208"/>
    <d v="2014-10-26T00:00:00"/>
    <s v="Standard Class"/>
    <x v="763"/>
    <s v="Frank Carlisle"/>
    <x v="2"/>
    <s v="United States"/>
    <x v="80"/>
    <x v="24"/>
    <n v="44107"/>
    <x v="3"/>
    <s v="OFF-BI-10002799"/>
    <x v="1"/>
    <x v="8"/>
    <s v="SlimView Poly Binder, 3/8&quot;"/>
    <n v="6.2160000000000002"/>
    <n v="4"/>
    <n v="0.7"/>
    <n v="-4.9727999999999994"/>
  </r>
  <r>
    <n v="5434"/>
    <s v="CA-2014-129707"/>
    <x v="3"/>
    <x v="1016"/>
    <d v="2014-04-30T00:00:00"/>
    <s v="Standard Class"/>
    <x v="405"/>
    <s v="Larry Hughes"/>
    <x v="0"/>
    <s v="United States"/>
    <x v="432"/>
    <x v="16"/>
    <n v="85224"/>
    <x v="1"/>
    <s v="OFF-AR-10000246"/>
    <x v="1"/>
    <x v="6"/>
    <s v="Newell 318"/>
    <n v="8.895999999999999"/>
    <n v="4"/>
    <n v="0.2"/>
    <n v="0.66719999999999979"/>
  </r>
  <r>
    <n v="5435"/>
    <s v="CA-2012-160171"/>
    <x v="1"/>
    <x v="324"/>
    <d v="2012-10-24T00:00:00"/>
    <s v="Standard Class"/>
    <x v="84"/>
    <s v="Robert Marley"/>
    <x v="2"/>
    <s v="United States"/>
    <x v="1"/>
    <x v="1"/>
    <n v="90008"/>
    <x v="1"/>
    <s v="OFF-AP-10000275"/>
    <x v="1"/>
    <x v="9"/>
    <s v="Sanyo Counter Height Refrigerator with Crisper, 3.6 Cubic Foot, Stainless Steel/Black"/>
    <n v="1640.6999999999998"/>
    <n v="5"/>
    <n v="0"/>
    <n v="459.39599999999996"/>
  </r>
  <r>
    <n v="5436"/>
    <s v="CA-2012-160171"/>
    <x v="1"/>
    <x v="324"/>
    <d v="2012-10-24T00:00:00"/>
    <s v="Standard Class"/>
    <x v="84"/>
    <s v="Robert Marley"/>
    <x v="2"/>
    <s v="United States"/>
    <x v="1"/>
    <x v="1"/>
    <n v="90008"/>
    <x v="1"/>
    <s v="TEC-AC-10000892"/>
    <x v="2"/>
    <x v="11"/>
    <s v="NETGEAR N750 Dual Band Wi-Fi Gigabit Router"/>
    <n v="270"/>
    <n v="3"/>
    <n v="0"/>
    <n v="97.199999999999989"/>
  </r>
  <r>
    <n v="5437"/>
    <s v="CA-2011-103317"/>
    <x v="2"/>
    <x v="260"/>
    <d v="2011-07-08T00:00:00"/>
    <s v="First Class"/>
    <x v="760"/>
    <s v="Don Miller"/>
    <x v="1"/>
    <s v="United States"/>
    <x v="144"/>
    <x v="2"/>
    <n v="32137"/>
    <x v="0"/>
    <s v="FUR-FU-10001591"/>
    <x v="0"/>
    <x v="5"/>
    <s v="Advantus Panel Wall Certificate Holder - 8.5x11"/>
    <n v="19.52"/>
    <n v="2"/>
    <n v="0.2"/>
    <n v="5.3680000000000012"/>
  </r>
  <r>
    <n v="5438"/>
    <s v="CA-2011-103317"/>
    <x v="2"/>
    <x v="260"/>
    <d v="2011-07-08T00:00:00"/>
    <s v="First Class"/>
    <x v="760"/>
    <s v="Don Miller"/>
    <x v="1"/>
    <s v="United States"/>
    <x v="144"/>
    <x v="2"/>
    <n v="32137"/>
    <x v="0"/>
    <s v="OFF-BI-10001787"/>
    <x v="1"/>
    <x v="8"/>
    <s v="Wilson Jones Four-Pocket Poly Binders"/>
    <n v="9.8100000000000023"/>
    <n v="5"/>
    <n v="0.7"/>
    <n v="-6.8669999999999973"/>
  </r>
  <r>
    <n v="5439"/>
    <s v="CA-2011-103317"/>
    <x v="2"/>
    <x v="260"/>
    <d v="2011-07-08T00:00:00"/>
    <s v="First Class"/>
    <x v="760"/>
    <s v="Don Miller"/>
    <x v="1"/>
    <s v="United States"/>
    <x v="144"/>
    <x v="2"/>
    <n v="32137"/>
    <x v="0"/>
    <s v="FUR-FU-10003192"/>
    <x v="0"/>
    <x v="5"/>
    <s v="Luxo Adjustable Task Clamp Lamp"/>
    <n v="213.21600000000001"/>
    <n v="3"/>
    <n v="0.2"/>
    <n v="15.991199999999992"/>
  </r>
  <r>
    <n v="5440"/>
    <s v="CA-2013-167115"/>
    <x v="0"/>
    <x v="958"/>
    <d v="2013-04-10T00:00:00"/>
    <s v="Standard Class"/>
    <x v="699"/>
    <s v="Evan Henry"/>
    <x v="0"/>
    <s v="United States"/>
    <x v="20"/>
    <x v="15"/>
    <n v="10035"/>
    <x v="3"/>
    <s v="OFF-BI-10004600"/>
    <x v="1"/>
    <x v="8"/>
    <s v="Ibico Ibimaster 300 Manual Binding System"/>
    <n v="588.78399999999999"/>
    <n v="2"/>
    <n v="0.2"/>
    <n v="183.99499999999998"/>
  </r>
  <r>
    <n v="5441"/>
    <s v="US-2014-153633"/>
    <x v="3"/>
    <x v="38"/>
    <d v="2014-11-19T00:00:00"/>
    <s v="Second Class"/>
    <x v="646"/>
    <s v="Toby Carlisle"/>
    <x v="0"/>
    <s v="United States"/>
    <x v="442"/>
    <x v="2"/>
    <n v="33458"/>
    <x v="0"/>
    <s v="OFF-AR-10002335"/>
    <x v="1"/>
    <x v="6"/>
    <s v="DIXON Oriole Pencils"/>
    <n v="2.0640000000000001"/>
    <n v="1"/>
    <n v="0.2"/>
    <n v="0.15480000000000005"/>
  </r>
  <r>
    <n v="5442"/>
    <s v="CA-2014-155929"/>
    <x v="3"/>
    <x v="428"/>
    <d v="2014-09-14T00:00:00"/>
    <s v="Standard Class"/>
    <x v="482"/>
    <s v="Arianne Irving"/>
    <x v="0"/>
    <s v="United States"/>
    <x v="220"/>
    <x v="16"/>
    <n v="85301"/>
    <x v="1"/>
    <s v="OFF-PA-10000859"/>
    <x v="1"/>
    <x v="10"/>
    <s v="Unpadded Memo Slips"/>
    <n v="6.3680000000000003"/>
    <n v="2"/>
    <n v="0.2"/>
    <n v="2.3879999999999999"/>
  </r>
  <r>
    <n v="5443"/>
    <s v="CA-2012-148712"/>
    <x v="1"/>
    <x v="786"/>
    <d v="2012-04-23T00:00:00"/>
    <s v="Standard Class"/>
    <x v="341"/>
    <s v="Jessica Myrick"/>
    <x v="0"/>
    <s v="United States"/>
    <x v="20"/>
    <x v="15"/>
    <n v="10035"/>
    <x v="3"/>
    <s v="TEC-AC-10003198"/>
    <x v="2"/>
    <x v="11"/>
    <s v="Enermax Acrylux Wireless Keyboard"/>
    <n v="99.6"/>
    <n v="1"/>
    <n v="0"/>
    <n v="36.851999999999997"/>
  </r>
  <r>
    <n v="5444"/>
    <s v="CA-2012-148712"/>
    <x v="1"/>
    <x v="786"/>
    <d v="2012-04-23T00:00:00"/>
    <s v="Standard Class"/>
    <x v="341"/>
    <s v="Jessica Myrick"/>
    <x v="0"/>
    <s v="United States"/>
    <x v="20"/>
    <x v="15"/>
    <n v="10035"/>
    <x v="3"/>
    <s v="OFF-BI-10001900"/>
    <x v="1"/>
    <x v="8"/>
    <s v="DXL Angle-View Binders with Locking Rings, Black"/>
    <n v="62.296000000000006"/>
    <n v="13"/>
    <n v="0.2"/>
    <n v="21.024899999999999"/>
  </r>
  <r>
    <n v="5445"/>
    <s v="CA-2012-148712"/>
    <x v="1"/>
    <x v="786"/>
    <d v="2012-04-23T00:00:00"/>
    <s v="Standard Class"/>
    <x v="341"/>
    <s v="Jessica Myrick"/>
    <x v="0"/>
    <s v="United States"/>
    <x v="20"/>
    <x v="15"/>
    <n v="10035"/>
    <x v="3"/>
    <s v="OFF-AR-10000614"/>
    <x v="1"/>
    <x v="6"/>
    <s v="Barrel Sharpener"/>
    <n v="10.709999999999999"/>
    <n v="3"/>
    <n v="0"/>
    <n v="2.7845999999999997"/>
  </r>
  <r>
    <n v="5446"/>
    <s v="CA-2013-128307"/>
    <x v="0"/>
    <x v="197"/>
    <d v="2013-07-30T00:00:00"/>
    <s v="Standard Class"/>
    <x v="336"/>
    <s v="Bill Eplett"/>
    <x v="2"/>
    <s v="United States"/>
    <x v="12"/>
    <x v="5"/>
    <n v="77041"/>
    <x v="2"/>
    <s v="OFF-EN-10003040"/>
    <x v="1"/>
    <x v="12"/>
    <s v="Quality Park Security Envelopes"/>
    <n v="20.936000000000003"/>
    <n v="1"/>
    <n v="0.2"/>
    <n v="7.0659000000000001"/>
  </r>
  <r>
    <n v="5447"/>
    <s v="US-2013-127425"/>
    <x v="0"/>
    <x v="370"/>
    <d v="2013-09-01T00:00:00"/>
    <s v="Standard Class"/>
    <x v="112"/>
    <s v="Dan Reichenbach"/>
    <x v="1"/>
    <s v="United States"/>
    <x v="20"/>
    <x v="15"/>
    <n v="10035"/>
    <x v="3"/>
    <s v="TEC-PH-10003442"/>
    <x v="2"/>
    <x v="7"/>
    <s v="Samsung Replacement EH64AVFWE Premium Headset"/>
    <n v="33"/>
    <n v="6"/>
    <n v="0"/>
    <n v="8.25"/>
  </r>
  <r>
    <n v="5448"/>
    <s v="US-2013-127425"/>
    <x v="0"/>
    <x v="370"/>
    <d v="2013-09-01T00:00:00"/>
    <s v="Standard Class"/>
    <x v="112"/>
    <s v="Dan Reichenbach"/>
    <x v="1"/>
    <s v="United States"/>
    <x v="20"/>
    <x v="15"/>
    <n v="10035"/>
    <x v="3"/>
    <s v="TEC-AC-10002800"/>
    <x v="2"/>
    <x v="11"/>
    <s v="Plantronics Audio 478 Stereo USB Headset"/>
    <n v="249.95000000000002"/>
    <n v="5"/>
    <n v="0"/>
    <n v="87.482499999999987"/>
  </r>
  <r>
    <n v="5449"/>
    <s v="US-2011-119081"/>
    <x v="2"/>
    <x v="171"/>
    <d v="2011-09-19T00:00:00"/>
    <s v="Standard Class"/>
    <x v="638"/>
    <s v="Tom Ashbrook"/>
    <x v="2"/>
    <s v="United States"/>
    <x v="250"/>
    <x v="41"/>
    <n v="66062"/>
    <x v="2"/>
    <s v="OFF-SU-10000157"/>
    <x v="1"/>
    <x v="14"/>
    <s v="Compact Automatic Electric Letter Opener"/>
    <n v="357.93"/>
    <n v="3"/>
    <n v="0"/>
    <n v="7.158600000000007"/>
  </r>
  <r>
    <n v="5450"/>
    <s v="US-2011-119081"/>
    <x v="2"/>
    <x v="171"/>
    <d v="2011-09-19T00:00:00"/>
    <s v="Standard Class"/>
    <x v="638"/>
    <s v="Tom Ashbrook"/>
    <x v="2"/>
    <s v="United States"/>
    <x v="250"/>
    <x v="41"/>
    <n v="66062"/>
    <x v="2"/>
    <s v="TEC-AC-10001542"/>
    <x v="2"/>
    <x v="11"/>
    <s v="SanDisk Cruzer 16 GB USB Flash Drive"/>
    <n v="57.400000000000006"/>
    <n v="5"/>
    <n v="0"/>
    <n v="10.905999999999993"/>
  </r>
  <r>
    <n v="5451"/>
    <s v="US-2011-119081"/>
    <x v="2"/>
    <x v="171"/>
    <d v="2011-09-19T00:00:00"/>
    <s v="Standard Class"/>
    <x v="638"/>
    <s v="Tom Ashbrook"/>
    <x v="2"/>
    <s v="United States"/>
    <x v="250"/>
    <x v="41"/>
    <n v="66062"/>
    <x v="2"/>
    <s v="OFF-BI-10004519"/>
    <x v="1"/>
    <x v="8"/>
    <s v="GBC DocuBind P100 Manual Binding Machine"/>
    <n v="331.96"/>
    <n v="2"/>
    <n v="0"/>
    <n v="149.38199999999998"/>
  </r>
  <r>
    <n v="5452"/>
    <s v="US-2011-119081"/>
    <x v="2"/>
    <x v="171"/>
    <d v="2011-09-19T00:00:00"/>
    <s v="Standard Class"/>
    <x v="638"/>
    <s v="Tom Ashbrook"/>
    <x v="2"/>
    <s v="United States"/>
    <x v="250"/>
    <x v="41"/>
    <n v="66062"/>
    <x v="2"/>
    <s v="FUR-FU-10003464"/>
    <x v="0"/>
    <x v="5"/>
    <s v="Seth Thomas 8 1/2&quot; Cubicle Clock"/>
    <n v="40.56"/>
    <n v="2"/>
    <n v="0"/>
    <n v="12.979199999999999"/>
  </r>
  <r>
    <n v="5453"/>
    <s v="CA-2013-140613"/>
    <x v="0"/>
    <x v="405"/>
    <d v="2013-07-30T00:00:00"/>
    <s v="Standard Class"/>
    <x v="607"/>
    <s v="Kristina Nunn"/>
    <x v="2"/>
    <s v="United States"/>
    <x v="306"/>
    <x v="33"/>
    <n v="89431"/>
    <x v="1"/>
    <s v="OFF-SU-10004261"/>
    <x v="1"/>
    <x v="14"/>
    <s v="Fiskars 8&quot; Scissors, 2/Pack"/>
    <n v="86.199999999999989"/>
    <n v="5"/>
    <n v="0"/>
    <n v="24.997999999999987"/>
  </r>
  <r>
    <n v="5454"/>
    <s v="US-2014-108700"/>
    <x v="3"/>
    <x v="240"/>
    <d v="2014-05-24T00:00:00"/>
    <s v="Standard Class"/>
    <x v="601"/>
    <s v="Patrick Jones"/>
    <x v="1"/>
    <s v="United States"/>
    <x v="179"/>
    <x v="10"/>
    <n v="61107"/>
    <x v="2"/>
    <s v="OFF-PA-10004733"/>
    <x v="1"/>
    <x v="10"/>
    <s v="Things To Do Today Spiral Book"/>
    <n v="38.016000000000005"/>
    <n v="6"/>
    <n v="0.2"/>
    <n v="13.780799999999996"/>
  </r>
  <r>
    <n v="5455"/>
    <s v="CA-2014-160962"/>
    <x v="3"/>
    <x v="1045"/>
    <d v="2014-05-03T00:00:00"/>
    <s v="Standard Class"/>
    <x v="204"/>
    <s v="Matt Connell"/>
    <x v="1"/>
    <s v="United States"/>
    <x v="10"/>
    <x v="9"/>
    <n v="19143"/>
    <x v="3"/>
    <s v="OFF-ST-10001325"/>
    <x v="1"/>
    <x v="4"/>
    <s v="Sterilite Officeware Hinged File Box"/>
    <n v="8.3840000000000003"/>
    <n v="1"/>
    <n v="0.2"/>
    <n v="0.73360000000000003"/>
  </r>
  <r>
    <n v="5456"/>
    <s v="CA-2014-160962"/>
    <x v="3"/>
    <x v="1045"/>
    <d v="2014-05-03T00:00:00"/>
    <s v="Standard Class"/>
    <x v="204"/>
    <s v="Matt Connell"/>
    <x v="1"/>
    <s v="United States"/>
    <x v="10"/>
    <x v="9"/>
    <n v="19143"/>
    <x v="3"/>
    <s v="OFF-AR-10003056"/>
    <x v="1"/>
    <x v="6"/>
    <s v="Newell 341"/>
    <n v="6.8480000000000008"/>
    <n v="2"/>
    <n v="0.2"/>
    <n v="0.77039999999999909"/>
  </r>
  <r>
    <n v="5457"/>
    <s v="CA-2014-130631"/>
    <x v="3"/>
    <x v="614"/>
    <d v="2015-01-03T00:00:00"/>
    <s v="Standard Class"/>
    <x v="94"/>
    <s v="Bruce Stewart"/>
    <x v="0"/>
    <s v="United States"/>
    <x v="156"/>
    <x v="4"/>
    <n v="98026"/>
    <x v="1"/>
    <s v="OFF-FA-10000089"/>
    <x v="1"/>
    <x v="13"/>
    <s v="Acco Glide Clips"/>
    <n v="19.600000000000001"/>
    <n v="5"/>
    <n v="0"/>
    <n v="9.6039999999999992"/>
  </r>
  <r>
    <n v="5458"/>
    <s v="CA-2014-130631"/>
    <x v="3"/>
    <x v="614"/>
    <d v="2015-01-03T00:00:00"/>
    <s v="Standard Class"/>
    <x v="94"/>
    <s v="Bruce Stewart"/>
    <x v="0"/>
    <s v="United States"/>
    <x v="156"/>
    <x v="4"/>
    <n v="98026"/>
    <x v="1"/>
    <s v="FUR-FU-10004093"/>
    <x v="0"/>
    <x v="5"/>
    <s v="Hand-Finished Solid Wood Document Frame"/>
    <n v="68.459999999999994"/>
    <n v="2"/>
    <n v="0"/>
    <n v="20.537999999999997"/>
  </r>
  <r>
    <n v="5459"/>
    <s v="CA-2014-116680"/>
    <x v="3"/>
    <x v="507"/>
    <d v="2014-09-07T00:00:00"/>
    <s v="Second Class"/>
    <x v="7"/>
    <s v="Pete Kriz"/>
    <x v="0"/>
    <s v="United States"/>
    <x v="8"/>
    <x v="1"/>
    <n v="94122"/>
    <x v="1"/>
    <s v="OFF-BI-10004022"/>
    <x v="1"/>
    <x v="8"/>
    <s v="Acco Suede Grain Vinyl Round Ring Binder"/>
    <n v="13.343999999999998"/>
    <n v="6"/>
    <n v="0.2"/>
    <n v="4.3367999999999993"/>
  </r>
  <r>
    <n v="5460"/>
    <s v="CA-2014-116680"/>
    <x v="3"/>
    <x v="507"/>
    <d v="2014-09-07T00:00:00"/>
    <s v="Second Class"/>
    <x v="7"/>
    <s v="Pete Kriz"/>
    <x v="0"/>
    <s v="United States"/>
    <x v="8"/>
    <x v="1"/>
    <n v="94122"/>
    <x v="1"/>
    <s v="FUR-TA-10001771"/>
    <x v="0"/>
    <x v="3"/>
    <s v="Bush Cubix Conference Tables, Fully Assembled"/>
    <n v="1478.2719999999999"/>
    <n v="8"/>
    <n v="0.2"/>
    <n v="92.392000000000053"/>
  </r>
  <r>
    <n v="5461"/>
    <s v="US-2011-107405"/>
    <x v="2"/>
    <x v="90"/>
    <d v="2011-03-25T00:00:00"/>
    <s v="Standard Class"/>
    <x v="131"/>
    <s v="Thomas Seio"/>
    <x v="1"/>
    <s v="United States"/>
    <x v="153"/>
    <x v="3"/>
    <n v="28806"/>
    <x v="0"/>
    <s v="OFF-ST-10002301"/>
    <x v="1"/>
    <x v="4"/>
    <s v="Tennsco Commercial Shelving"/>
    <n v="16.272000000000002"/>
    <n v="1"/>
    <n v="0.2"/>
    <n v="-3.864600000000002"/>
  </r>
  <r>
    <n v="5462"/>
    <s v="CA-2014-101574"/>
    <x v="3"/>
    <x v="394"/>
    <d v="2014-10-05T00:00:00"/>
    <s v="Standard Class"/>
    <x v="232"/>
    <s v="Bruce Degenhardt"/>
    <x v="0"/>
    <s v="United States"/>
    <x v="1"/>
    <x v="1"/>
    <n v="90032"/>
    <x v="1"/>
    <s v="FUR-FU-10001706"/>
    <x v="0"/>
    <x v="5"/>
    <s v="Longer-Life Soft White Bulbs"/>
    <n v="9.24"/>
    <n v="3"/>
    <n v="0"/>
    <n v="4.4352"/>
  </r>
  <r>
    <n v="5463"/>
    <s v="CA-2011-146591"/>
    <x v="2"/>
    <x v="1046"/>
    <d v="2011-01-21T00:00:00"/>
    <s v="First Class"/>
    <x v="358"/>
    <s v="Toby Swindell"/>
    <x v="0"/>
    <s v="United States"/>
    <x v="48"/>
    <x v="16"/>
    <n v="85254"/>
    <x v="1"/>
    <s v="OFF-BI-10003676"/>
    <x v="1"/>
    <x v="8"/>
    <s v="GBC Standard Recycled Report Covers, Clear Plastic Sheets"/>
    <n v="32.340000000000003"/>
    <n v="10"/>
    <n v="0.7"/>
    <n v="-23.716000000000001"/>
  </r>
  <r>
    <n v="5464"/>
    <s v="CA-2011-146591"/>
    <x v="2"/>
    <x v="1046"/>
    <d v="2011-01-21T00:00:00"/>
    <s v="First Class"/>
    <x v="358"/>
    <s v="Toby Swindell"/>
    <x v="0"/>
    <s v="United States"/>
    <x v="48"/>
    <x v="16"/>
    <n v="85254"/>
    <x v="1"/>
    <s v="OFF-PA-10000659"/>
    <x v="1"/>
    <x v="10"/>
    <s v="TOPS Carbonless Receipt Book, Four 2-3/4 x 7-1/4 Money Receipts per Page"/>
    <n v="56.064"/>
    <n v="4"/>
    <n v="0.2"/>
    <n v="19.622399999999999"/>
  </r>
  <r>
    <n v="5465"/>
    <s v="CA-2011-146591"/>
    <x v="2"/>
    <x v="1046"/>
    <d v="2011-01-21T00:00:00"/>
    <s v="First Class"/>
    <x v="358"/>
    <s v="Toby Swindell"/>
    <x v="0"/>
    <s v="United States"/>
    <x v="48"/>
    <x v="16"/>
    <n v="85254"/>
    <x v="1"/>
    <s v="OFF-EN-10002504"/>
    <x v="1"/>
    <x v="12"/>
    <s v="Tyvek  Top-Opening Peel &amp; Seel Envelopes, Plain White"/>
    <n v="108.72"/>
    <n v="5"/>
    <n v="0.2"/>
    <n v="36.692999999999998"/>
  </r>
  <r>
    <n v="5466"/>
    <s v="CA-2011-146591"/>
    <x v="2"/>
    <x v="1046"/>
    <d v="2011-01-21T00:00:00"/>
    <s v="First Class"/>
    <x v="358"/>
    <s v="Toby Swindell"/>
    <x v="0"/>
    <s v="United States"/>
    <x v="48"/>
    <x v="16"/>
    <n v="85254"/>
    <x v="1"/>
    <s v="FUR-BO-10001972"/>
    <x v="0"/>
    <x v="0"/>
    <s v="O'Sullivan 4-Shelf Bookcase in Odessa Pine"/>
    <n v="181.47000000000003"/>
    <n v="5"/>
    <n v="0.7"/>
    <n v="-320.59699999999998"/>
  </r>
  <r>
    <n v="5467"/>
    <s v="CA-2011-107706"/>
    <x v="2"/>
    <x v="1047"/>
    <d v="2011-02-20T00:00:00"/>
    <s v="Second Class"/>
    <x v="461"/>
    <s v="Shui Tom"/>
    <x v="0"/>
    <s v="United States"/>
    <x v="12"/>
    <x v="5"/>
    <n v="77095"/>
    <x v="2"/>
    <s v="OFF-PA-10000466"/>
    <x v="1"/>
    <x v="10"/>
    <s v="Memo Book, 100 Message Capacity, 5 3/8” x 11”"/>
    <n v="16.176000000000002"/>
    <n v="3"/>
    <n v="0.2"/>
    <n v="6.0659999999999989"/>
  </r>
  <r>
    <n v="5468"/>
    <s v="CA-2013-122448"/>
    <x v="0"/>
    <x v="632"/>
    <d v="2013-06-15T00:00:00"/>
    <s v="Standard Class"/>
    <x v="203"/>
    <s v="Dean Braden"/>
    <x v="0"/>
    <s v="United States"/>
    <x v="8"/>
    <x v="1"/>
    <n v="94109"/>
    <x v="1"/>
    <s v="FUR-CH-10002774"/>
    <x v="0"/>
    <x v="1"/>
    <s v="Global Deluxe Stacking Chair, Gray"/>
    <n v="122.352"/>
    <n v="3"/>
    <n v="0.2"/>
    <n v="13.764599999999994"/>
  </r>
  <r>
    <n v="5469"/>
    <s v="CA-2011-132451"/>
    <x v="2"/>
    <x v="467"/>
    <d v="2011-09-27T00:00:00"/>
    <s v="First Class"/>
    <x v="580"/>
    <s v="Karen Ferguson"/>
    <x v="2"/>
    <s v="United States"/>
    <x v="70"/>
    <x v="1"/>
    <n v="92105"/>
    <x v="1"/>
    <s v="FUR-CH-10000454"/>
    <x v="0"/>
    <x v="1"/>
    <s v="Hon Deluxe Fabric Upholstered Stacking Chairs, Rounded Back"/>
    <n v="585.55200000000002"/>
    <n v="3"/>
    <n v="0.2"/>
    <n v="73.19399999999996"/>
  </r>
  <r>
    <n v="5470"/>
    <s v="CA-2011-132451"/>
    <x v="2"/>
    <x v="467"/>
    <d v="2011-09-27T00:00:00"/>
    <s v="First Class"/>
    <x v="580"/>
    <s v="Karen Ferguson"/>
    <x v="2"/>
    <s v="United States"/>
    <x v="70"/>
    <x v="1"/>
    <n v="92105"/>
    <x v="1"/>
    <s v="OFF-PA-10004888"/>
    <x v="1"/>
    <x v="10"/>
    <s v="Xerox 217"/>
    <n v="19.440000000000001"/>
    <n v="3"/>
    <n v="0"/>
    <n v="9.3312000000000008"/>
  </r>
  <r>
    <n v="5471"/>
    <s v="CA-2013-158547"/>
    <x v="0"/>
    <x v="198"/>
    <d v="2013-06-05T00:00:00"/>
    <s v="Standard Class"/>
    <x v="594"/>
    <s v="Justin MacKendrick"/>
    <x v="0"/>
    <s v="United States"/>
    <x v="57"/>
    <x v="24"/>
    <n v="45011"/>
    <x v="3"/>
    <s v="OFF-AP-10003842"/>
    <x v="1"/>
    <x v="9"/>
    <s v="Euro-Pro Shark Turbo Vacuum"/>
    <n v="123.92000000000002"/>
    <n v="5"/>
    <n v="0.2"/>
    <n v="9.2939999999999969"/>
  </r>
  <r>
    <n v="5472"/>
    <s v="CA-2014-116946"/>
    <x v="3"/>
    <x v="484"/>
    <d v="2014-12-24T00:00:00"/>
    <s v="Standard Class"/>
    <x v="700"/>
    <s v="Tony Sayre"/>
    <x v="0"/>
    <s v="United States"/>
    <x v="117"/>
    <x v="22"/>
    <n v="80134"/>
    <x v="1"/>
    <s v="FUR-FU-10000320"/>
    <x v="0"/>
    <x v="5"/>
    <s v="OIC Stacking Trays"/>
    <n v="13.360000000000001"/>
    <n v="5"/>
    <n v="0.2"/>
    <n v="4.0080000000000009"/>
  </r>
  <r>
    <n v="5473"/>
    <s v="CA-2014-116946"/>
    <x v="3"/>
    <x v="484"/>
    <d v="2014-12-24T00:00:00"/>
    <s v="Standard Class"/>
    <x v="700"/>
    <s v="Tony Sayre"/>
    <x v="0"/>
    <s v="United States"/>
    <x v="117"/>
    <x v="22"/>
    <n v="80134"/>
    <x v="1"/>
    <s v="OFF-ST-10002554"/>
    <x v="1"/>
    <x v="4"/>
    <s v="Tennsco Industrial Shelving"/>
    <n v="78.256"/>
    <n v="2"/>
    <n v="0.2"/>
    <n v="-17.607599999999998"/>
  </r>
  <r>
    <n v="5474"/>
    <s v="CA-2014-116946"/>
    <x v="3"/>
    <x v="484"/>
    <d v="2014-12-24T00:00:00"/>
    <s v="Standard Class"/>
    <x v="700"/>
    <s v="Tony Sayre"/>
    <x v="0"/>
    <s v="United States"/>
    <x v="117"/>
    <x v="22"/>
    <n v="80134"/>
    <x v="1"/>
    <s v="FUR-BO-10000468"/>
    <x v="0"/>
    <x v="0"/>
    <s v="O'Sullivan 2-Shelf Heavy-Duty Bookcases"/>
    <n v="102.01800000000001"/>
    <n v="7"/>
    <n v="0.7"/>
    <n v="-183.6323999999999"/>
  </r>
  <r>
    <n v="5475"/>
    <s v="CA-2014-121741"/>
    <x v="3"/>
    <x v="377"/>
    <d v="2014-12-27T00:00:00"/>
    <s v="Same Day"/>
    <x v="289"/>
    <s v="Yoseph Carroll"/>
    <x v="1"/>
    <s v="United States"/>
    <x v="9"/>
    <x v="8"/>
    <n v="68025"/>
    <x v="2"/>
    <s v="OFF-ST-10004459"/>
    <x v="1"/>
    <x v="4"/>
    <s v="Tennsco Single-Tier Lockers"/>
    <n v="750.68"/>
    <n v="2"/>
    <n v="0"/>
    <n v="37.533999999999992"/>
  </r>
  <r>
    <n v="5476"/>
    <s v="CA-2014-169691"/>
    <x v="3"/>
    <x v="140"/>
    <d v="2014-06-19T00:00:00"/>
    <s v="First Class"/>
    <x v="656"/>
    <s v="Dean percer"/>
    <x v="2"/>
    <s v="United States"/>
    <x v="349"/>
    <x v="11"/>
    <n v="55369"/>
    <x v="2"/>
    <s v="OFF-LA-10002312"/>
    <x v="1"/>
    <x v="2"/>
    <s v="Avery 490"/>
    <n v="44.400000000000006"/>
    <n v="3"/>
    <n v="0"/>
    <n v="22.200000000000003"/>
  </r>
  <r>
    <n v="5477"/>
    <s v="CA-2014-169691"/>
    <x v="3"/>
    <x v="140"/>
    <d v="2014-06-19T00:00:00"/>
    <s v="First Class"/>
    <x v="656"/>
    <s v="Dean percer"/>
    <x v="2"/>
    <s v="United States"/>
    <x v="349"/>
    <x v="11"/>
    <n v="55369"/>
    <x v="2"/>
    <s v="OFF-ST-10001291"/>
    <x v="1"/>
    <x v="4"/>
    <s v="Tenex Personal Self-Stacking Standard File Box, Black/Gray"/>
    <n v="84.55"/>
    <n v="5"/>
    <n v="0"/>
    <n v="22.828499999999998"/>
  </r>
  <r>
    <n v="5478"/>
    <s v="CA-2014-169691"/>
    <x v="3"/>
    <x v="140"/>
    <d v="2014-06-19T00:00:00"/>
    <s v="First Class"/>
    <x v="656"/>
    <s v="Dean percer"/>
    <x v="2"/>
    <s v="United States"/>
    <x v="349"/>
    <x v="11"/>
    <n v="55369"/>
    <x v="2"/>
    <s v="OFF-PA-10003022"/>
    <x v="1"/>
    <x v="10"/>
    <s v="Xerox 1992"/>
    <n v="17.940000000000001"/>
    <n v="3"/>
    <n v="0"/>
    <n v="8.7906000000000013"/>
  </r>
  <r>
    <n v="5479"/>
    <s v="CA-2013-121356"/>
    <x v="0"/>
    <x v="73"/>
    <d v="2013-11-25T00:00:00"/>
    <s v="Standard Class"/>
    <x v="81"/>
    <s v="Shirley Jackson"/>
    <x v="0"/>
    <s v="United States"/>
    <x v="46"/>
    <x v="13"/>
    <n v="19711"/>
    <x v="3"/>
    <s v="OFF-BI-10002133"/>
    <x v="1"/>
    <x v="8"/>
    <s v="Wilson Jones Elliptical Ring 3 1/2&quot; Capacity Binders, 800 sheets"/>
    <n v="128.39999999999998"/>
    <n v="3"/>
    <n v="0"/>
    <n v="62.915999999999997"/>
  </r>
  <r>
    <n v="5480"/>
    <s v="CA-2011-101770"/>
    <x v="2"/>
    <x v="691"/>
    <d v="2011-04-04T00:00:00"/>
    <s v="Standard Class"/>
    <x v="208"/>
    <s v="Karen Bern"/>
    <x v="1"/>
    <s v="United States"/>
    <x v="100"/>
    <x v="2"/>
    <n v="33180"/>
    <x v="0"/>
    <s v="OFF-BI-10001097"/>
    <x v="1"/>
    <x v="8"/>
    <s v="Avery Hole Reinforcements"/>
    <n v="1.8690000000000004"/>
    <n v="1"/>
    <n v="0.7"/>
    <n v="-1.3082999999999996"/>
  </r>
  <r>
    <n v="5481"/>
    <s v="CA-2014-105487"/>
    <x v="3"/>
    <x v="1048"/>
    <d v="2014-10-15T00:00:00"/>
    <s v="Standard Class"/>
    <x v="294"/>
    <s v="Chris Selesnick"/>
    <x v="1"/>
    <s v="United States"/>
    <x v="70"/>
    <x v="1"/>
    <n v="92105"/>
    <x v="1"/>
    <s v="TEC-PH-10001336"/>
    <x v="2"/>
    <x v="7"/>
    <s v="Digium D40 VoIP phone"/>
    <n v="103.19200000000001"/>
    <n v="1"/>
    <n v="0.2"/>
    <n v="11.609099999999998"/>
  </r>
  <r>
    <n v="5482"/>
    <s v="CA-2014-105487"/>
    <x v="3"/>
    <x v="1048"/>
    <d v="2014-10-15T00:00:00"/>
    <s v="Standard Class"/>
    <x v="294"/>
    <s v="Chris Selesnick"/>
    <x v="1"/>
    <s v="United States"/>
    <x v="70"/>
    <x v="1"/>
    <n v="92105"/>
    <x v="1"/>
    <s v="TEC-AC-10002305"/>
    <x v="2"/>
    <x v="11"/>
    <s v="KeyTronic E03601U1 - Keyboard - Beige"/>
    <n v="36"/>
    <n v="2"/>
    <n v="0"/>
    <n v="6.4799999999999969"/>
  </r>
  <r>
    <n v="5483"/>
    <s v="CA-2014-105487"/>
    <x v="3"/>
    <x v="1048"/>
    <d v="2014-10-15T00:00:00"/>
    <s v="Standard Class"/>
    <x v="294"/>
    <s v="Chris Selesnick"/>
    <x v="1"/>
    <s v="United States"/>
    <x v="70"/>
    <x v="1"/>
    <n v="92105"/>
    <x v="1"/>
    <s v="TEC-AC-10003610"/>
    <x v="2"/>
    <x v="11"/>
    <s v="Logitech Illuminated - Keyboard"/>
    <n v="239.96"/>
    <n v="4"/>
    <n v="0"/>
    <n v="115.1808"/>
  </r>
  <r>
    <n v="5484"/>
    <s v="CA-2014-105487"/>
    <x v="3"/>
    <x v="1048"/>
    <d v="2014-10-15T00:00:00"/>
    <s v="Standard Class"/>
    <x v="294"/>
    <s v="Chris Selesnick"/>
    <x v="1"/>
    <s v="United States"/>
    <x v="70"/>
    <x v="1"/>
    <n v="92105"/>
    <x v="1"/>
    <s v="OFF-ST-10002301"/>
    <x v="1"/>
    <x v="4"/>
    <s v="Tennsco Commercial Shelving"/>
    <n v="40.68"/>
    <n v="2"/>
    <n v="0"/>
    <n v="0.40679999999999694"/>
  </r>
  <r>
    <n v="5485"/>
    <s v="CA-2014-148999"/>
    <x v="3"/>
    <x v="289"/>
    <d v="2014-02-05T00:00:00"/>
    <s v="Standard Class"/>
    <x v="12"/>
    <s v="Emily Burns"/>
    <x v="0"/>
    <s v="United States"/>
    <x v="100"/>
    <x v="2"/>
    <n v="33142"/>
    <x v="0"/>
    <s v="FUR-CH-10002044"/>
    <x v="0"/>
    <x v="1"/>
    <s v="Office Star - Contemporary Task Swivel chair with 2-way adjustable arms, Plum"/>
    <n v="419.13599999999997"/>
    <n v="4"/>
    <n v="0.2"/>
    <n v="-68.1096"/>
  </r>
  <r>
    <n v="5486"/>
    <s v="CA-2011-107573"/>
    <x v="2"/>
    <x v="432"/>
    <d v="2011-12-17T00:00:00"/>
    <s v="Standard Class"/>
    <x v="171"/>
    <s v="Philip Brown"/>
    <x v="0"/>
    <s v="United States"/>
    <x v="100"/>
    <x v="2"/>
    <n v="33178"/>
    <x v="0"/>
    <s v="OFF-EN-10001099"/>
    <x v="1"/>
    <x v="12"/>
    <s v="Staples"/>
    <n v="23.472000000000001"/>
    <n v="3"/>
    <n v="0.2"/>
    <n v="7.6283999999999974"/>
  </r>
  <r>
    <n v="5487"/>
    <s v="CA-2012-156608"/>
    <x v="1"/>
    <x v="1040"/>
    <d v="2012-10-29T00:00:00"/>
    <s v="Standard Class"/>
    <x v="192"/>
    <s v="Michelle Tran"/>
    <x v="2"/>
    <s v="United States"/>
    <x v="52"/>
    <x v="5"/>
    <n v="78207"/>
    <x v="2"/>
    <s v="OFF-BI-10004140"/>
    <x v="1"/>
    <x v="8"/>
    <s v="Avery Non-Stick Binders"/>
    <n v="3.5919999999999992"/>
    <n v="4"/>
    <n v="0.8"/>
    <n v="-6.2860000000000031"/>
  </r>
  <r>
    <n v="5488"/>
    <s v="CA-2014-134495"/>
    <x v="3"/>
    <x v="719"/>
    <d v="2014-04-05T00:00:00"/>
    <s v="Second Class"/>
    <x v="292"/>
    <s v="Barry Französisch"/>
    <x v="1"/>
    <s v="United States"/>
    <x v="108"/>
    <x v="2"/>
    <n v="32216"/>
    <x v="0"/>
    <s v="TEC-PH-10004897"/>
    <x v="2"/>
    <x v="7"/>
    <s v="Mediabridge Sport Armband iPhone 5s"/>
    <n v="23.976000000000003"/>
    <n v="3"/>
    <n v="0.2"/>
    <n v="-5.694300000000001"/>
  </r>
  <r>
    <n v="5489"/>
    <s v="CA-2014-134495"/>
    <x v="3"/>
    <x v="719"/>
    <d v="2014-04-05T00:00:00"/>
    <s v="Second Class"/>
    <x v="292"/>
    <s v="Barry Französisch"/>
    <x v="1"/>
    <s v="United States"/>
    <x v="108"/>
    <x v="2"/>
    <n v="32216"/>
    <x v="0"/>
    <s v="OFF-LA-10000262"/>
    <x v="1"/>
    <x v="2"/>
    <s v="Avery 494"/>
    <n v="6.2640000000000002"/>
    <n v="3"/>
    <n v="0.2"/>
    <n v="2.0358000000000001"/>
  </r>
  <r>
    <n v="5490"/>
    <s v="CA-2014-134495"/>
    <x v="3"/>
    <x v="719"/>
    <d v="2014-04-05T00:00:00"/>
    <s v="Second Class"/>
    <x v="292"/>
    <s v="Barry Französisch"/>
    <x v="1"/>
    <s v="United States"/>
    <x v="108"/>
    <x v="2"/>
    <n v="32216"/>
    <x v="0"/>
    <s v="OFF-AP-10002222"/>
    <x v="1"/>
    <x v="9"/>
    <s v="Staples"/>
    <n v="20.808"/>
    <n v="3"/>
    <n v="0.2"/>
    <n v="1.8207000000000013"/>
  </r>
  <r>
    <n v="5491"/>
    <s v="CA-2014-134495"/>
    <x v="3"/>
    <x v="719"/>
    <d v="2014-04-05T00:00:00"/>
    <s v="Second Class"/>
    <x v="292"/>
    <s v="Barry Französisch"/>
    <x v="1"/>
    <s v="United States"/>
    <x v="108"/>
    <x v="2"/>
    <n v="32216"/>
    <x v="0"/>
    <s v="FUR-CH-10003774"/>
    <x v="0"/>
    <x v="1"/>
    <s v="Global Wood Trimmed Manager's Task Chair, Khaki"/>
    <n v="218.35200000000003"/>
    <n v="3"/>
    <n v="0.2"/>
    <n v="-19.105800000000016"/>
  </r>
  <r>
    <n v="5492"/>
    <s v="CA-2014-164098"/>
    <x v="3"/>
    <x v="795"/>
    <d v="2014-01-28T00:00:00"/>
    <s v="First Class"/>
    <x v="0"/>
    <s v="Claire Gute"/>
    <x v="0"/>
    <s v="United States"/>
    <x v="12"/>
    <x v="5"/>
    <n v="77070"/>
    <x v="2"/>
    <s v="OFF-ST-10000615"/>
    <x v="1"/>
    <x v="4"/>
    <s v="SimpliFile Personal File, Black Granite, 15w x 6-15/16d x 11-1/4h"/>
    <n v="18.16"/>
    <n v="2"/>
    <n v="0.2"/>
    <n v="1.8160000000000016"/>
  </r>
  <r>
    <n v="5493"/>
    <s v="CA-2011-105249"/>
    <x v="2"/>
    <x v="683"/>
    <d v="2011-11-28T00:00:00"/>
    <s v="Same Day"/>
    <x v="723"/>
    <s v="Duane Huffman"/>
    <x v="2"/>
    <s v="United States"/>
    <x v="8"/>
    <x v="1"/>
    <n v="94122"/>
    <x v="1"/>
    <s v="OFF-SU-10001225"/>
    <x v="1"/>
    <x v="14"/>
    <s v="Staples"/>
    <n v="7.36"/>
    <n v="2"/>
    <n v="0"/>
    <n v="0.14719999999999978"/>
  </r>
  <r>
    <n v="5494"/>
    <s v="CA-2011-105249"/>
    <x v="2"/>
    <x v="683"/>
    <d v="2011-11-28T00:00:00"/>
    <s v="Same Day"/>
    <x v="723"/>
    <s v="Duane Huffman"/>
    <x v="2"/>
    <s v="United States"/>
    <x v="8"/>
    <x v="1"/>
    <n v="94122"/>
    <x v="1"/>
    <s v="OFF-LA-10002043"/>
    <x v="1"/>
    <x v="2"/>
    <s v="Avery 489"/>
    <n v="41.4"/>
    <n v="4"/>
    <n v="0"/>
    <n v="19.872"/>
  </r>
  <r>
    <n v="5495"/>
    <s v="CA-2011-105249"/>
    <x v="2"/>
    <x v="683"/>
    <d v="2011-11-28T00:00:00"/>
    <s v="Same Day"/>
    <x v="723"/>
    <s v="Duane Huffman"/>
    <x v="2"/>
    <s v="United States"/>
    <x v="8"/>
    <x v="1"/>
    <n v="94122"/>
    <x v="1"/>
    <s v="FUR-BO-10000330"/>
    <x v="0"/>
    <x v="0"/>
    <s v="Sauder Camden County Barrister Bookcase, Planked Cherry Finish"/>
    <n v="411.33199999999999"/>
    <n v="4"/>
    <n v="0.15"/>
    <n v="-4.8391999999999769"/>
  </r>
  <r>
    <n v="5496"/>
    <s v="CA-2012-113523"/>
    <x v="1"/>
    <x v="406"/>
    <d v="2012-09-08T00:00:00"/>
    <s v="Standard Class"/>
    <x v="464"/>
    <s v="Shaun Chance"/>
    <x v="1"/>
    <s v="United States"/>
    <x v="10"/>
    <x v="9"/>
    <n v="19140"/>
    <x v="3"/>
    <s v="OFF-BI-10001249"/>
    <x v="1"/>
    <x v="8"/>
    <s v="Avery Heavy-Duty EZD View Binder with Locking Rings"/>
    <n v="7.6560000000000006"/>
    <n v="4"/>
    <n v="0.7"/>
    <n v="-6.1247999999999987"/>
  </r>
  <r>
    <n v="5497"/>
    <s v="CA-2014-117821"/>
    <x v="3"/>
    <x v="492"/>
    <d v="2014-06-17T00:00:00"/>
    <s v="Standard Class"/>
    <x v="643"/>
    <s v="Hunter Glantz"/>
    <x v="0"/>
    <s v="United States"/>
    <x v="292"/>
    <x v="24"/>
    <n v="43302"/>
    <x v="3"/>
    <s v="TEC-AC-10004469"/>
    <x v="2"/>
    <x v="11"/>
    <s v="Microsoft Sculpt Comfort Mouse"/>
    <n v="63.920000000000009"/>
    <n v="2"/>
    <n v="0.2"/>
    <n v="19.176000000000002"/>
  </r>
  <r>
    <n v="5498"/>
    <s v="CA-2014-164378"/>
    <x v="3"/>
    <x v="663"/>
    <d v="2014-07-19T00:00:00"/>
    <s v="Second Class"/>
    <x v="514"/>
    <s v="Michelle Moray"/>
    <x v="0"/>
    <s v="United States"/>
    <x v="20"/>
    <x v="15"/>
    <n v="10024"/>
    <x v="3"/>
    <s v="OFF-AR-10001177"/>
    <x v="1"/>
    <x v="6"/>
    <s v="Newell 349"/>
    <n v="6.56"/>
    <n v="2"/>
    <n v="0"/>
    <n v="1.9023999999999992"/>
  </r>
  <r>
    <n v="5499"/>
    <s v="CA-2014-164378"/>
    <x v="3"/>
    <x v="663"/>
    <d v="2014-07-19T00:00:00"/>
    <s v="Second Class"/>
    <x v="514"/>
    <s v="Michelle Moray"/>
    <x v="0"/>
    <s v="United States"/>
    <x v="20"/>
    <x v="15"/>
    <n v="10024"/>
    <x v="3"/>
    <s v="OFF-LA-10000634"/>
    <x v="1"/>
    <x v="2"/>
    <s v="Avery 509"/>
    <n v="7.83"/>
    <n v="3"/>
    <n v="0"/>
    <n v="3.6017999999999999"/>
  </r>
  <r>
    <n v="5500"/>
    <s v="CA-2014-164378"/>
    <x v="3"/>
    <x v="663"/>
    <d v="2014-07-19T00:00:00"/>
    <s v="Second Class"/>
    <x v="514"/>
    <s v="Michelle Moray"/>
    <x v="0"/>
    <s v="United States"/>
    <x v="20"/>
    <x v="15"/>
    <n v="10024"/>
    <x v="3"/>
    <s v="TEC-AC-10004708"/>
    <x v="2"/>
    <x v="11"/>
    <s v="Sony 32GB Class 10 Micro SDHC R40 Memory Card"/>
    <n v="41.9"/>
    <n v="2"/>
    <n v="0"/>
    <n v="8.7989999999999995"/>
  </r>
  <r>
    <n v="5501"/>
    <s v="CA-2014-164378"/>
    <x v="3"/>
    <x v="663"/>
    <d v="2014-07-19T00:00:00"/>
    <s v="Second Class"/>
    <x v="514"/>
    <s v="Michelle Moray"/>
    <x v="0"/>
    <s v="United States"/>
    <x v="20"/>
    <x v="15"/>
    <n v="10024"/>
    <x v="3"/>
    <s v="FUR-CH-10002084"/>
    <x v="0"/>
    <x v="1"/>
    <s v="Hon Mobius Operator's Chair"/>
    <n v="664.14599999999996"/>
    <n v="6"/>
    <n v="0.1"/>
    <n v="88.552800000000005"/>
  </r>
  <r>
    <n v="5502"/>
    <s v="CA-2014-164378"/>
    <x v="3"/>
    <x v="663"/>
    <d v="2014-07-19T00:00:00"/>
    <s v="Second Class"/>
    <x v="514"/>
    <s v="Michelle Moray"/>
    <x v="0"/>
    <s v="United States"/>
    <x v="20"/>
    <x v="15"/>
    <n v="10024"/>
    <x v="3"/>
    <s v="OFF-PA-10004519"/>
    <x v="1"/>
    <x v="10"/>
    <s v="Spiral Phone Message Books with Labels by Adams"/>
    <n v="8.9600000000000009"/>
    <n v="2"/>
    <n v="0"/>
    <n v="4.3904000000000005"/>
  </r>
  <r>
    <n v="5503"/>
    <s v="CA-2014-127782"/>
    <x v="3"/>
    <x v="808"/>
    <d v="2014-11-07T00:00:00"/>
    <s v="Standard Class"/>
    <x v="764"/>
    <s v="Thea Hudgings"/>
    <x v="1"/>
    <s v="United States"/>
    <x v="10"/>
    <x v="9"/>
    <n v="19140"/>
    <x v="3"/>
    <s v="FUR-FU-10001847"/>
    <x v="0"/>
    <x v="5"/>
    <s v="Eldon Image Series Black Desk Accessories"/>
    <n v="3.3119999999999998"/>
    <n v="1"/>
    <n v="0.2"/>
    <n v="0.66239999999999977"/>
  </r>
  <r>
    <n v="5504"/>
    <s v="CA-2014-127782"/>
    <x v="3"/>
    <x v="808"/>
    <d v="2014-11-07T00:00:00"/>
    <s v="Standard Class"/>
    <x v="764"/>
    <s v="Thea Hudgings"/>
    <x v="1"/>
    <s v="United States"/>
    <x v="10"/>
    <x v="9"/>
    <n v="19140"/>
    <x v="3"/>
    <s v="OFF-AP-10001962"/>
    <x v="1"/>
    <x v="9"/>
    <s v="Black &amp; Decker Filter for Double Action Dustbuster Cordless Vac BLDV7210"/>
    <n v="20.136000000000003"/>
    <n v="3"/>
    <n v="0.2"/>
    <n v="1.2584999999999997"/>
  </r>
  <r>
    <n v="5505"/>
    <s v="CA-2014-127782"/>
    <x v="3"/>
    <x v="808"/>
    <d v="2014-11-07T00:00:00"/>
    <s v="Standard Class"/>
    <x v="764"/>
    <s v="Thea Hudgings"/>
    <x v="1"/>
    <s v="United States"/>
    <x v="10"/>
    <x v="9"/>
    <n v="19140"/>
    <x v="3"/>
    <s v="OFF-EN-10003845"/>
    <x v="1"/>
    <x v="12"/>
    <s v="Colored Envelopes"/>
    <n v="8.8559999999999999"/>
    <n v="3"/>
    <n v="0.2"/>
    <n v="2.8781999999999992"/>
  </r>
  <r>
    <n v="5506"/>
    <s v="CA-2014-127782"/>
    <x v="3"/>
    <x v="808"/>
    <d v="2014-11-07T00:00:00"/>
    <s v="Standard Class"/>
    <x v="764"/>
    <s v="Thea Hudgings"/>
    <x v="1"/>
    <s v="United States"/>
    <x v="10"/>
    <x v="9"/>
    <n v="19140"/>
    <x v="3"/>
    <s v="TEC-PH-10001817"/>
    <x v="2"/>
    <x v="7"/>
    <s v="Wilson Electronics DB Pro Signal Booster"/>
    <n v="859.19999999999993"/>
    <n v="4"/>
    <n v="0.4"/>
    <n v="-186.15999999999997"/>
  </r>
  <r>
    <n v="5507"/>
    <s v="US-2013-162026"/>
    <x v="0"/>
    <x v="750"/>
    <d v="2013-10-09T00:00:00"/>
    <s v="Same Day"/>
    <x v="32"/>
    <s v="Joel Eaton"/>
    <x v="0"/>
    <s v="United States"/>
    <x v="1"/>
    <x v="1"/>
    <n v="90036"/>
    <x v="1"/>
    <s v="OFF-PA-10000167"/>
    <x v="1"/>
    <x v="10"/>
    <s v="Xerox 1925"/>
    <n v="61.96"/>
    <n v="2"/>
    <n v="0"/>
    <n v="27.881999999999998"/>
  </r>
  <r>
    <n v="5508"/>
    <s v="CA-2013-150000"/>
    <x v="0"/>
    <x v="143"/>
    <d v="2013-04-15T00:00:00"/>
    <s v="Standard Class"/>
    <x v="310"/>
    <s v="Patrick Gardner"/>
    <x v="0"/>
    <s v="United States"/>
    <x v="214"/>
    <x v="32"/>
    <n v="30080"/>
    <x v="0"/>
    <s v="OFF-EN-10002973"/>
    <x v="1"/>
    <x v="12"/>
    <s v="Ampad #10 Peel &amp; Seel Holiday Envelopes"/>
    <n v="17.920000000000002"/>
    <n v="4"/>
    <n v="0"/>
    <n v="8.6016000000000012"/>
  </r>
  <r>
    <n v="5509"/>
    <s v="CA-2012-168529"/>
    <x v="1"/>
    <x v="1049"/>
    <d v="2012-10-12T00:00:00"/>
    <s v="Standard Class"/>
    <x v="93"/>
    <s v="Maria Bertelson"/>
    <x v="0"/>
    <s v="United States"/>
    <x v="8"/>
    <x v="1"/>
    <n v="94122"/>
    <x v="1"/>
    <s v="FUR-FU-10001588"/>
    <x v="0"/>
    <x v="5"/>
    <s v="Deflect-o SuperTray Unbreakable Stackable Tray, Letter, Black"/>
    <n v="145.9"/>
    <n v="5"/>
    <n v="0"/>
    <n v="62.736999999999995"/>
  </r>
  <r>
    <n v="5510"/>
    <s v="US-2014-152569"/>
    <x v="3"/>
    <x v="356"/>
    <d v="2014-05-21T00:00:00"/>
    <s v="Standard Class"/>
    <x v="557"/>
    <s v="Joy Daniels"/>
    <x v="0"/>
    <s v="United States"/>
    <x v="22"/>
    <x v="10"/>
    <n v="60653"/>
    <x v="2"/>
    <s v="OFF-PA-10001736"/>
    <x v="1"/>
    <x v="10"/>
    <s v="Xerox 1880"/>
    <n v="56.704000000000001"/>
    <n v="2"/>
    <n v="0.2"/>
    <n v="19.137599999999992"/>
  </r>
  <r>
    <n v="5511"/>
    <s v="US-2014-152569"/>
    <x v="3"/>
    <x v="356"/>
    <d v="2014-05-21T00:00:00"/>
    <s v="Standard Class"/>
    <x v="557"/>
    <s v="Joy Daniels"/>
    <x v="0"/>
    <s v="United States"/>
    <x v="22"/>
    <x v="10"/>
    <n v="60653"/>
    <x v="2"/>
    <s v="TEC-PH-10002185"/>
    <x v="2"/>
    <x v="7"/>
    <s v="QVS USB Car Charger 2-Port 2.1Amp for iPod/iPhone/iPad/iPad 2/iPad 3"/>
    <n v="11.120000000000001"/>
    <n v="2"/>
    <n v="0.2"/>
    <n v="3.4749999999999996"/>
  </r>
  <r>
    <n v="5512"/>
    <s v="US-2011-137680"/>
    <x v="2"/>
    <x v="1050"/>
    <d v="2011-03-02T00:00:00"/>
    <s v="Standard Class"/>
    <x v="371"/>
    <s v="Jennifer Halladay"/>
    <x v="0"/>
    <s v="United States"/>
    <x v="261"/>
    <x v="21"/>
    <n v="97504"/>
    <x v="1"/>
    <s v="OFF-PA-10000174"/>
    <x v="1"/>
    <x v="10"/>
    <s v="Message Book, Wirebound, Four 5 1/2&quot; X 4&quot; Forms/Pg., 200 Dupl. Sets/Book"/>
    <n v="32.896000000000001"/>
    <n v="4"/>
    <n v="0.2"/>
    <n v="11.102399999999996"/>
  </r>
  <r>
    <n v="5513"/>
    <s v="US-2011-137680"/>
    <x v="2"/>
    <x v="1050"/>
    <d v="2011-03-02T00:00:00"/>
    <s v="Standard Class"/>
    <x v="371"/>
    <s v="Jennifer Halladay"/>
    <x v="0"/>
    <s v="United States"/>
    <x v="261"/>
    <x v="21"/>
    <n v="97504"/>
    <x v="1"/>
    <s v="OFF-PA-10000069"/>
    <x v="1"/>
    <x v="10"/>
    <s v="TOPS 4 x 6 Fluorescent Color Memo Sheets, 500 Sheets per Pack"/>
    <n v="22.776000000000003"/>
    <n v="3"/>
    <n v="0.2"/>
    <n v="7.6868999999999996"/>
  </r>
  <r>
    <n v="5514"/>
    <s v="CA-2012-103177"/>
    <x v="1"/>
    <x v="1051"/>
    <d v="2012-06-01T00:00:00"/>
    <s v="First Class"/>
    <x v="633"/>
    <s v="Edward Nazzal"/>
    <x v="0"/>
    <s v="United States"/>
    <x v="20"/>
    <x v="15"/>
    <n v="10009"/>
    <x v="3"/>
    <s v="TEC-PH-10001795"/>
    <x v="2"/>
    <x v="7"/>
    <s v="RCA H5401RE1 DECT 6.0 4-Line Cordless Handset With Caller ID/Call Waiting"/>
    <n v="239.96999999999997"/>
    <n v="3"/>
    <n v="0"/>
    <n v="2.3996999999999815"/>
  </r>
  <r>
    <n v="5515"/>
    <s v="CA-2012-103177"/>
    <x v="1"/>
    <x v="1051"/>
    <d v="2012-06-01T00:00:00"/>
    <s v="First Class"/>
    <x v="633"/>
    <s v="Edward Nazzal"/>
    <x v="0"/>
    <s v="United States"/>
    <x v="20"/>
    <x v="15"/>
    <n v="10009"/>
    <x v="3"/>
    <s v="OFF-AP-10004540"/>
    <x v="1"/>
    <x v="9"/>
    <s v="Eureka The Boss Lite 10-Amp Upright Vacuum, Blue"/>
    <n v="160.32"/>
    <n v="2"/>
    <n v="0"/>
    <n v="44.889600000000002"/>
  </r>
  <r>
    <n v="5516"/>
    <s v="CA-2012-103177"/>
    <x v="1"/>
    <x v="1051"/>
    <d v="2012-06-01T00:00:00"/>
    <s v="First Class"/>
    <x v="633"/>
    <s v="Edward Nazzal"/>
    <x v="0"/>
    <s v="United States"/>
    <x v="20"/>
    <x v="15"/>
    <n v="10009"/>
    <x v="3"/>
    <s v="TEC-PH-10001527"/>
    <x v="2"/>
    <x v="7"/>
    <s v="Plantronics MX500i Earset"/>
    <n v="128.85000000000002"/>
    <n v="3"/>
    <n v="0"/>
    <n v="3.8654999999999973"/>
  </r>
  <r>
    <n v="5517"/>
    <s v="US-2013-138408"/>
    <x v="0"/>
    <x v="741"/>
    <d v="2013-11-22T00:00:00"/>
    <s v="Second Class"/>
    <x v="346"/>
    <s v="Karen Carlisle"/>
    <x v="1"/>
    <s v="United States"/>
    <x v="114"/>
    <x v="19"/>
    <n v="35810"/>
    <x v="0"/>
    <s v="TEC-AC-10003870"/>
    <x v="2"/>
    <x v="11"/>
    <s v="Logitech Z-906 Speaker sys - home theater - 5.1-CH"/>
    <n v="1319.96"/>
    <n v="4"/>
    <n v="0"/>
    <n v="527.98400000000004"/>
  </r>
  <r>
    <n v="5518"/>
    <s v="CA-2014-117667"/>
    <x v="3"/>
    <x v="769"/>
    <d v="2014-12-10T00:00:00"/>
    <s v="Standard Class"/>
    <x v="99"/>
    <s v="Michael Stewart"/>
    <x v="1"/>
    <s v="United States"/>
    <x v="10"/>
    <x v="9"/>
    <n v="19134"/>
    <x v="3"/>
    <s v="FUR-CH-10004540"/>
    <x v="0"/>
    <x v="1"/>
    <s v="Global Chrome Stack Chair"/>
    <n v="239.95999999999998"/>
    <n v="10"/>
    <n v="0.3"/>
    <n v="-10.283999999999992"/>
  </r>
  <r>
    <n v="5519"/>
    <s v="CA-2014-117667"/>
    <x v="3"/>
    <x v="769"/>
    <d v="2014-12-10T00:00:00"/>
    <s v="Standard Class"/>
    <x v="99"/>
    <s v="Michael Stewart"/>
    <x v="1"/>
    <s v="United States"/>
    <x v="10"/>
    <x v="9"/>
    <n v="19134"/>
    <x v="3"/>
    <s v="FUR-FU-10004093"/>
    <x v="0"/>
    <x v="5"/>
    <s v="Hand-Finished Solid Wood Document Frame"/>
    <n v="54.768000000000001"/>
    <n v="2"/>
    <n v="0.2"/>
    <n v="6.8459999999999965"/>
  </r>
  <r>
    <n v="5520"/>
    <s v="CA-2014-117667"/>
    <x v="3"/>
    <x v="769"/>
    <d v="2014-12-10T00:00:00"/>
    <s v="Standard Class"/>
    <x v="99"/>
    <s v="Michael Stewart"/>
    <x v="1"/>
    <s v="United States"/>
    <x v="10"/>
    <x v="9"/>
    <n v="19134"/>
    <x v="3"/>
    <s v="OFF-AR-10000716"/>
    <x v="1"/>
    <x v="6"/>
    <s v="DIXON Ticonderoga Erasable Checking Pencils"/>
    <n v="13.392000000000001"/>
    <n v="3"/>
    <n v="0.2"/>
    <n v="3.1806000000000005"/>
  </r>
  <r>
    <n v="5521"/>
    <s v="CA-2014-117667"/>
    <x v="3"/>
    <x v="769"/>
    <d v="2014-12-10T00:00:00"/>
    <s v="Standard Class"/>
    <x v="99"/>
    <s v="Michael Stewart"/>
    <x v="1"/>
    <s v="United States"/>
    <x v="10"/>
    <x v="9"/>
    <n v="19134"/>
    <x v="3"/>
    <s v="OFF-PA-10002709"/>
    <x v="1"/>
    <x v="10"/>
    <s v="Xerox 1956"/>
    <n v="23.92"/>
    <n v="5"/>
    <n v="0.2"/>
    <n v="8.6709999999999994"/>
  </r>
  <r>
    <n v="5522"/>
    <s v="CA-2014-117667"/>
    <x v="3"/>
    <x v="769"/>
    <d v="2014-12-10T00:00:00"/>
    <s v="Standard Class"/>
    <x v="99"/>
    <s v="Michael Stewart"/>
    <x v="1"/>
    <s v="United States"/>
    <x v="10"/>
    <x v="9"/>
    <n v="19134"/>
    <x v="3"/>
    <s v="TEC-AC-10000580"/>
    <x v="2"/>
    <x v="11"/>
    <s v="Logitech G13 Programmable Gameboard with LCD Display"/>
    <n v="255.96799999999999"/>
    <n v="4"/>
    <n v="0.2"/>
    <n v="-28.796399999999984"/>
  </r>
  <r>
    <n v="5523"/>
    <s v="CA-2013-110982"/>
    <x v="0"/>
    <x v="410"/>
    <d v="2013-06-08T00:00:00"/>
    <s v="First Class"/>
    <x v="237"/>
    <s v="Chloris Kastensmidt"/>
    <x v="0"/>
    <s v="United States"/>
    <x v="68"/>
    <x v="1"/>
    <n v="95051"/>
    <x v="1"/>
    <s v="OFF-BI-10000829"/>
    <x v="1"/>
    <x v="8"/>
    <s v="Avery Non-Stick Binders"/>
    <n v="21.552000000000003"/>
    <n v="6"/>
    <n v="0.2"/>
    <n v="7.0043999999999977"/>
  </r>
  <r>
    <n v="5524"/>
    <s v="CA-2013-110982"/>
    <x v="0"/>
    <x v="410"/>
    <d v="2013-06-08T00:00:00"/>
    <s v="First Class"/>
    <x v="237"/>
    <s v="Chloris Kastensmidt"/>
    <x v="0"/>
    <s v="United States"/>
    <x v="68"/>
    <x v="1"/>
    <n v="95051"/>
    <x v="1"/>
    <s v="OFF-AP-10004859"/>
    <x v="1"/>
    <x v="9"/>
    <s v="Acco 6 Outlet Guardian Premium Surge Suppressor"/>
    <n v="58.24"/>
    <n v="4"/>
    <n v="0"/>
    <n v="15.724800000000002"/>
  </r>
  <r>
    <n v="5525"/>
    <s v="CA-2013-147123"/>
    <x v="0"/>
    <x v="107"/>
    <d v="2013-12-13T00:00:00"/>
    <s v="First Class"/>
    <x v="319"/>
    <s v="Sanjit Jacobs"/>
    <x v="2"/>
    <s v="United States"/>
    <x v="85"/>
    <x v="1"/>
    <n v="90805"/>
    <x v="1"/>
    <s v="OFF-PA-10000575"/>
    <x v="1"/>
    <x v="10"/>
    <s v="Wirebound Message Books, Four 2 3/4 x 5 White Forms per Page"/>
    <n v="80.28"/>
    <n v="12"/>
    <n v="0"/>
    <n v="36.928799999999995"/>
  </r>
  <r>
    <n v="5526"/>
    <s v="CA-2014-154501"/>
    <x v="3"/>
    <x v="504"/>
    <d v="2014-05-06T00:00:00"/>
    <s v="Standard Class"/>
    <x v="105"/>
    <s v="Erin Ashbrook"/>
    <x v="1"/>
    <s v="United States"/>
    <x v="1"/>
    <x v="1"/>
    <n v="90008"/>
    <x v="1"/>
    <s v="OFF-AR-10002804"/>
    <x v="1"/>
    <x v="6"/>
    <s v="Faber Castell Col-Erase Pencils"/>
    <n v="9.7799999999999994"/>
    <n v="2"/>
    <n v="0"/>
    <n v="4.0098000000000003"/>
  </r>
  <r>
    <n v="5527"/>
    <s v="CA-2014-166933"/>
    <x v="3"/>
    <x v="558"/>
    <d v="2014-04-29T00:00:00"/>
    <s v="Standard Class"/>
    <x v="450"/>
    <s v="Michael Granlund"/>
    <x v="2"/>
    <s v="United States"/>
    <x v="443"/>
    <x v="1"/>
    <n v="93101"/>
    <x v="1"/>
    <s v="OFF-FA-10002676"/>
    <x v="1"/>
    <x v="13"/>
    <s v="Colored Push Pins"/>
    <n v="1.81"/>
    <n v="1"/>
    <n v="0"/>
    <n v="0.65159999999999996"/>
  </r>
  <r>
    <n v="5528"/>
    <s v="CA-2012-142055"/>
    <x v="1"/>
    <x v="412"/>
    <d v="2012-05-10T00:00:00"/>
    <s v="First Class"/>
    <x v="437"/>
    <s v="Alejandro Ballentine"/>
    <x v="2"/>
    <s v="United States"/>
    <x v="20"/>
    <x v="15"/>
    <n v="10009"/>
    <x v="3"/>
    <s v="OFF-PA-10003465"/>
    <x v="1"/>
    <x v="10"/>
    <s v="Xerox 1912"/>
    <n v="37.94"/>
    <n v="2"/>
    <n v="0"/>
    <n v="18.211199999999998"/>
  </r>
  <r>
    <n v="5529"/>
    <s v="CA-2012-137106"/>
    <x v="1"/>
    <x v="1052"/>
    <d v="2012-04-04T00:00:00"/>
    <s v="Standard Class"/>
    <x v="609"/>
    <s v="Scott Cohen"/>
    <x v="1"/>
    <s v="United States"/>
    <x v="108"/>
    <x v="2"/>
    <n v="32216"/>
    <x v="0"/>
    <s v="TEC-PH-10000011"/>
    <x v="2"/>
    <x v="7"/>
    <s v="PureGear Roll-On Screen Protector"/>
    <n v="79.959999999999994"/>
    <n v="5"/>
    <n v="0.2"/>
    <n v="27.985999999999994"/>
  </r>
  <r>
    <n v="5530"/>
    <s v="CA-2014-136609"/>
    <x v="3"/>
    <x v="634"/>
    <d v="2014-08-12T00:00:00"/>
    <s v="Standard Class"/>
    <x v="422"/>
    <s v="Todd Boyes"/>
    <x v="1"/>
    <s v="United States"/>
    <x v="444"/>
    <x v="5"/>
    <n v="75104"/>
    <x v="2"/>
    <s v="OFF-PA-10004381"/>
    <x v="1"/>
    <x v="10"/>
    <s v="14-7/8 x 11 Blue Bar Computer Printout Paper"/>
    <n v="115.29600000000001"/>
    <n v="3"/>
    <n v="0.2"/>
    <n v="40.353599999999986"/>
  </r>
  <r>
    <n v="5531"/>
    <s v="CA-2014-160885"/>
    <x v="3"/>
    <x v="574"/>
    <d v="2014-12-07T00:00:00"/>
    <s v="Standard Class"/>
    <x v="765"/>
    <s v="Juliana Krohn"/>
    <x v="0"/>
    <s v="United States"/>
    <x v="155"/>
    <x v="8"/>
    <n v="68104"/>
    <x v="2"/>
    <s v="TEC-PH-10001795"/>
    <x v="2"/>
    <x v="7"/>
    <s v="ClearOne CHATAttach 160 - speaker phone"/>
    <n v="2479.96"/>
    <n v="4"/>
    <n v="0"/>
    <n v="743.98799999999983"/>
  </r>
  <r>
    <n v="5532"/>
    <s v="US-2013-167472"/>
    <x v="0"/>
    <x v="112"/>
    <d v="2013-06-08T00:00:00"/>
    <s v="First Class"/>
    <x v="242"/>
    <s v="Clytie Kelty"/>
    <x v="0"/>
    <s v="United States"/>
    <x v="290"/>
    <x v="36"/>
    <n v="72209"/>
    <x v="0"/>
    <s v="TEC-AC-10001109"/>
    <x v="2"/>
    <x v="11"/>
    <s v="Logitech Trackman Marble Mouse"/>
    <n v="179.94"/>
    <n v="6"/>
    <n v="0"/>
    <n v="75.57480000000001"/>
  </r>
  <r>
    <n v="5533"/>
    <s v="US-2013-167472"/>
    <x v="0"/>
    <x v="112"/>
    <d v="2013-06-08T00:00:00"/>
    <s v="First Class"/>
    <x v="242"/>
    <s v="Clytie Kelty"/>
    <x v="0"/>
    <s v="United States"/>
    <x v="290"/>
    <x v="36"/>
    <n v="72209"/>
    <x v="0"/>
    <s v="TEC-AC-10003038"/>
    <x v="2"/>
    <x v="11"/>
    <s v="Kingston Digital DataTraveler 16GB USB 2.0"/>
    <n v="26.849999999999998"/>
    <n v="3"/>
    <n v="0"/>
    <n v="5.101499999999997"/>
  </r>
  <r>
    <n v="5534"/>
    <s v="US-2013-167472"/>
    <x v="0"/>
    <x v="112"/>
    <d v="2013-06-08T00:00:00"/>
    <s v="First Class"/>
    <x v="242"/>
    <s v="Clytie Kelty"/>
    <x v="0"/>
    <s v="United States"/>
    <x v="290"/>
    <x v="36"/>
    <n v="72209"/>
    <x v="0"/>
    <s v="TEC-AC-10003174"/>
    <x v="2"/>
    <x v="11"/>
    <s v="Plantronics S12 Corded Telephone Headset System"/>
    <n v="323.37"/>
    <n v="3"/>
    <n v="0"/>
    <n v="129.34800000000001"/>
  </r>
  <r>
    <n v="5535"/>
    <s v="US-2013-167472"/>
    <x v="0"/>
    <x v="112"/>
    <d v="2013-06-08T00:00:00"/>
    <s v="First Class"/>
    <x v="242"/>
    <s v="Clytie Kelty"/>
    <x v="0"/>
    <s v="United States"/>
    <x v="290"/>
    <x v="36"/>
    <n v="72209"/>
    <x v="0"/>
    <s v="OFF-PA-10000157"/>
    <x v="1"/>
    <x v="10"/>
    <s v="Xerox 191"/>
    <n v="59.94"/>
    <n v="3"/>
    <n v="0"/>
    <n v="28.171799999999998"/>
  </r>
  <r>
    <n v="5536"/>
    <s v="US-2013-167472"/>
    <x v="0"/>
    <x v="112"/>
    <d v="2013-06-08T00:00:00"/>
    <s v="First Class"/>
    <x v="242"/>
    <s v="Clytie Kelty"/>
    <x v="0"/>
    <s v="United States"/>
    <x v="290"/>
    <x v="36"/>
    <n v="72209"/>
    <x v="0"/>
    <s v="OFF-BI-10001721"/>
    <x v="1"/>
    <x v="8"/>
    <s v="Trimflex Flexible Post Binders"/>
    <n v="64.14"/>
    <n v="3"/>
    <n v="0"/>
    <n v="30.787199999999999"/>
  </r>
  <r>
    <n v="5537"/>
    <s v="US-2013-167472"/>
    <x v="0"/>
    <x v="112"/>
    <d v="2013-06-08T00:00:00"/>
    <s v="First Class"/>
    <x v="242"/>
    <s v="Clytie Kelty"/>
    <x v="0"/>
    <s v="United States"/>
    <x v="290"/>
    <x v="36"/>
    <n v="72209"/>
    <x v="0"/>
    <s v="OFF-BI-10000591"/>
    <x v="1"/>
    <x v="8"/>
    <s v="Avery Binder Labels"/>
    <n v="11.67"/>
    <n v="3"/>
    <n v="0"/>
    <n v="5.6015999999999995"/>
  </r>
  <r>
    <n v="5538"/>
    <s v="US-2013-167472"/>
    <x v="0"/>
    <x v="112"/>
    <d v="2013-06-08T00:00:00"/>
    <s v="First Class"/>
    <x v="242"/>
    <s v="Clytie Kelty"/>
    <x v="0"/>
    <s v="United States"/>
    <x v="290"/>
    <x v="36"/>
    <n v="72209"/>
    <x v="0"/>
    <s v="OFF-PA-10001534"/>
    <x v="1"/>
    <x v="10"/>
    <s v="Xerox 230"/>
    <n v="12.96"/>
    <n v="2"/>
    <n v="0"/>
    <n v="6.2208000000000006"/>
  </r>
  <r>
    <n v="5539"/>
    <s v="CA-2012-120551"/>
    <x v="1"/>
    <x v="657"/>
    <d v="2012-04-20T00:00:00"/>
    <s v="Standard Class"/>
    <x v="196"/>
    <s v="Sonia Sunley"/>
    <x v="0"/>
    <s v="United States"/>
    <x v="445"/>
    <x v="8"/>
    <n v="68701"/>
    <x v="2"/>
    <s v="OFF-BI-10002071"/>
    <x v="1"/>
    <x v="8"/>
    <s v="Fellowes Black Plastic Comb Bindings"/>
    <n v="17.43"/>
    <n v="3"/>
    <n v="0"/>
    <n v="8.0177999999999994"/>
  </r>
  <r>
    <n v="5540"/>
    <s v="US-2014-150595"/>
    <x v="3"/>
    <x v="1053"/>
    <d v="2014-05-27T00:00:00"/>
    <s v="Standard Class"/>
    <x v="97"/>
    <s v="Laurel Elliston"/>
    <x v="0"/>
    <s v="United States"/>
    <x v="22"/>
    <x v="10"/>
    <n v="60653"/>
    <x v="2"/>
    <s v="FUR-CH-10000513"/>
    <x v="0"/>
    <x v="1"/>
    <s v="High-Back Leather Manager's Chair"/>
    <n v="181.98599999999999"/>
    <n v="2"/>
    <n v="0.3"/>
    <n v="-54.595799999999997"/>
  </r>
  <r>
    <n v="5541"/>
    <s v="US-2014-150595"/>
    <x v="3"/>
    <x v="1053"/>
    <d v="2014-05-27T00:00:00"/>
    <s v="Standard Class"/>
    <x v="97"/>
    <s v="Laurel Elliston"/>
    <x v="0"/>
    <s v="United States"/>
    <x v="22"/>
    <x v="10"/>
    <n v="60653"/>
    <x v="2"/>
    <s v="OFF-BI-10003274"/>
    <x v="1"/>
    <x v="8"/>
    <s v="Avery Durable Slant Ring Binders, No Labels"/>
    <n v="1.5919999999999996"/>
    <n v="2"/>
    <n v="0.8"/>
    <n v="-2.6268000000000002"/>
  </r>
  <r>
    <n v="5542"/>
    <s v="US-2014-150595"/>
    <x v="3"/>
    <x v="1053"/>
    <d v="2014-05-27T00:00:00"/>
    <s v="Standard Class"/>
    <x v="97"/>
    <s v="Laurel Elliston"/>
    <x v="0"/>
    <s v="United States"/>
    <x v="22"/>
    <x v="10"/>
    <n v="60653"/>
    <x v="2"/>
    <s v="OFF-SU-10000381"/>
    <x v="1"/>
    <x v="14"/>
    <s v="Acme Forged Steel Scissors with Black Enamel Handles"/>
    <n v="22.344000000000001"/>
    <n v="3"/>
    <n v="0.2"/>
    <n v="2.5136999999999983"/>
  </r>
  <r>
    <n v="5543"/>
    <s v="CA-2013-134936"/>
    <x v="0"/>
    <x v="1054"/>
    <d v="2013-12-26T00:00:00"/>
    <s v="Standard Class"/>
    <x v="20"/>
    <s v="Erin Smith"/>
    <x v="1"/>
    <s v="United States"/>
    <x v="93"/>
    <x v="16"/>
    <n v="85705"/>
    <x v="1"/>
    <s v="FUR-TA-10001086"/>
    <x v="0"/>
    <x v="3"/>
    <s v="SAFCO PlanMaster Boards, 60w x 37-1/2d, White Melamine"/>
    <n v="455.97"/>
    <n v="6"/>
    <n v="0.5"/>
    <n v="-218.86559999999997"/>
  </r>
  <r>
    <n v="5544"/>
    <s v="CA-2013-134936"/>
    <x v="0"/>
    <x v="1054"/>
    <d v="2013-12-26T00:00:00"/>
    <s v="Standard Class"/>
    <x v="20"/>
    <s v="Erin Smith"/>
    <x v="1"/>
    <s v="United States"/>
    <x v="93"/>
    <x v="16"/>
    <n v="85705"/>
    <x v="1"/>
    <s v="OFF-BI-10000174"/>
    <x v="1"/>
    <x v="8"/>
    <s v="Wilson Jones Clip &amp; Carry Folder Binder Tool for Ring Binders, Clear"/>
    <n v="10.440000000000001"/>
    <n v="6"/>
    <n v="0.7"/>
    <n v="-7.6559999999999988"/>
  </r>
  <r>
    <n v="5545"/>
    <s v="CA-2013-134936"/>
    <x v="0"/>
    <x v="1054"/>
    <d v="2013-12-26T00:00:00"/>
    <s v="Standard Class"/>
    <x v="20"/>
    <s v="Erin Smith"/>
    <x v="1"/>
    <s v="United States"/>
    <x v="93"/>
    <x v="16"/>
    <n v="85705"/>
    <x v="1"/>
    <s v="OFF-BI-10002103"/>
    <x v="1"/>
    <x v="8"/>
    <s v="Cardinal Slant-D Ring Binder, Heavy Gauge Vinyl"/>
    <n v="5.2140000000000004"/>
    <n v="2"/>
    <n v="0.7"/>
    <n v="-4.1711999999999989"/>
  </r>
  <r>
    <n v="5546"/>
    <s v="CA-2014-102967"/>
    <x v="3"/>
    <x v="585"/>
    <d v="2014-09-27T00:00:00"/>
    <s v="Standard Class"/>
    <x v="450"/>
    <s v="Michael Granlund"/>
    <x v="2"/>
    <s v="United States"/>
    <x v="3"/>
    <x v="38"/>
    <n v="3301"/>
    <x v="3"/>
    <s v="OFF-ST-10001590"/>
    <x v="1"/>
    <x v="4"/>
    <s v="Tenex Personal Project File with Scoop Front Design, Black"/>
    <n v="67.400000000000006"/>
    <n v="5"/>
    <n v="0"/>
    <n v="17.523999999999997"/>
  </r>
  <r>
    <n v="5547"/>
    <s v="CA-2014-151008"/>
    <x v="3"/>
    <x v="210"/>
    <d v="2014-09-09T00:00:00"/>
    <s v="First Class"/>
    <x v="594"/>
    <s v="Justin MacKendrick"/>
    <x v="0"/>
    <s v="United States"/>
    <x v="446"/>
    <x v="7"/>
    <n v="84020"/>
    <x v="1"/>
    <s v="FUR-FU-10002396"/>
    <x v="0"/>
    <x v="5"/>
    <s v="DAX Copper Panel Document Frame, 5 x 7 Size"/>
    <n v="25.16"/>
    <n v="2"/>
    <n v="0"/>
    <n v="10.567200000000001"/>
  </r>
  <r>
    <n v="5548"/>
    <s v="CA-2014-151008"/>
    <x v="3"/>
    <x v="210"/>
    <d v="2014-09-09T00:00:00"/>
    <s v="First Class"/>
    <x v="594"/>
    <s v="Justin MacKendrick"/>
    <x v="0"/>
    <s v="United States"/>
    <x v="446"/>
    <x v="7"/>
    <n v="84020"/>
    <x v="1"/>
    <s v="TEC-PH-10002807"/>
    <x v="2"/>
    <x v="7"/>
    <s v="Motorla HX550 Universal Bluetooth Headset"/>
    <n v="126.56"/>
    <n v="4"/>
    <n v="0.2"/>
    <n v="47.459999999999994"/>
  </r>
  <r>
    <n v="5549"/>
    <s v="CA-2011-159800"/>
    <x v="2"/>
    <x v="683"/>
    <d v="2011-12-01T00:00:00"/>
    <s v="First Class"/>
    <x v="495"/>
    <s v="Sheri Gordon"/>
    <x v="0"/>
    <s v="United States"/>
    <x v="8"/>
    <x v="1"/>
    <n v="94109"/>
    <x v="1"/>
    <s v="OFF-AP-10004859"/>
    <x v="1"/>
    <x v="9"/>
    <s v="Acco 6 Outlet Guardian Premium Surge Suppressor"/>
    <n v="43.68"/>
    <n v="3"/>
    <n v="0"/>
    <n v="11.793600000000001"/>
  </r>
  <r>
    <n v="5550"/>
    <s v="CA-2011-159800"/>
    <x v="2"/>
    <x v="683"/>
    <d v="2011-12-01T00:00:00"/>
    <s v="First Class"/>
    <x v="495"/>
    <s v="Sheri Gordon"/>
    <x v="0"/>
    <s v="United States"/>
    <x v="8"/>
    <x v="1"/>
    <n v="94109"/>
    <x v="1"/>
    <s v="TEC-AC-10003447"/>
    <x v="2"/>
    <x v="11"/>
    <s v="Micropad Numeric Keypads"/>
    <n v="139.92999999999998"/>
    <n v="7"/>
    <n v="0"/>
    <n v="34.982499999999987"/>
  </r>
  <r>
    <n v="5551"/>
    <s v="US-2011-159618"/>
    <x v="2"/>
    <x v="607"/>
    <d v="2011-11-16T00:00:00"/>
    <s v="Standard Class"/>
    <x v="715"/>
    <s v="Darren Budd"/>
    <x v="1"/>
    <s v="United States"/>
    <x v="12"/>
    <x v="5"/>
    <n v="77036"/>
    <x v="2"/>
    <s v="OFF-AR-10003183"/>
    <x v="1"/>
    <x v="6"/>
    <s v="Avery Fluorescent Highlighter Four-Color Set"/>
    <n v="2.6720000000000002"/>
    <n v="1"/>
    <n v="0.2"/>
    <n v="0.33399999999999974"/>
  </r>
  <r>
    <n v="5552"/>
    <s v="US-2011-159618"/>
    <x v="2"/>
    <x v="607"/>
    <d v="2011-11-16T00:00:00"/>
    <s v="Standard Class"/>
    <x v="715"/>
    <s v="Darren Budd"/>
    <x v="1"/>
    <s v="United States"/>
    <x v="12"/>
    <x v="5"/>
    <n v="77036"/>
    <x v="2"/>
    <s v="OFF-SU-10000432"/>
    <x v="1"/>
    <x v="14"/>
    <s v="Acco Side-Punched Conventional Columnar Pads"/>
    <n v="16.656000000000002"/>
    <n v="6"/>
    <n v="0.2"/>
    <n v="-3.123000000000002"/>
  </r>
  <r>
    <n v="5553"/>
    <s v="US-2011-159618"/>
    <x v="2"/>
    <x v="607"/>
    <d v="2011-11-16T00:00:00"/>
    <s v="Standard Class"/>
    <x v="715"/>
    <s v="Darren Budd"/>
    <x v="1"/>
    <s v="United States"/>
    <x v="12"/>
    <x v="5"/>
    <n v="77036"/>
    <x v="2"/>
    <s v="TEC-AC-10003832"/>
    <x v="2"/>
    <x v="11"/>
    <s v="Imation 16GB Mini TravelDrive USB 2.0 Flash Drive"/>
    <n v="79.512000000000015"/>
    <n v="3"/>
    <n v="0.2"/>
    <n v="20.8719"/>
  </r>
  <r>
    <n v="5554"/>
    <s v="US-2011-159618"/>
    <x v="2"/>
    <x v="607"/>
    <d v="2011-11-16T00:00:00"/>
    <s v="Standard Class"/>
    <x v="715"/>
    <s v="Darren Budd"/>
    <x v="1"/>
    <s v="United States"/>
    <x v="12"/>
    <x v="5"/>
    <n v="77036"/>
    <x v="2"/>
    <s v="OFF-PA-10004100"/>
    <x v="1"/>
    <x v="10"/>
    <s v="Xerox 216"/>
    <n v="36.288000000000011"/>
    <n v="7"/>
    <n v="0.2"/>
    <n v="12.700800000000001"/>
  </r>
  <r>
    <n v="5555"/>
    <s v="US-2011-159618"/>
    <x v="2"/>
    <x v="607"/>
    <d v="2011-11-16T00:00:00"/>
    <s v="Standard Class"/>
    <x v="715"/>
    <s v="Darren Budd"/>
    <x v="1"/>
    <s v="United States"/>
    <x v="12"/>
    <x v="5"/>
    <n v="77036"/>
    <x v="2"/>
    <s v="FUR-BO-10004467"/>
    <x v="0"/>
    <x v="0"/>
    <s v="Bestar Classic Bookcase"/>
    <n v="67.993199999999987"/>
    <n v="1"/>
    <n v="0.32"/>
    <n v="-12.998700000000007"/>
  </r>
  <r>
    <n v="5556"/>
    <s v="CA-2014-116113"/>
    <x v="3"/>
    <x v="280"/>
    <d v="2014-10-07T00:00:00"/>
    <s v="Second Class"/>
    <x v="478"/>
    <s v="Jane Waco"/>
    <x v="1"/>
    <s v="United States"/>
    <x v="122"/>
    <x v="19"/>
    <n v="36116"/>
    <x v="0"/>
    <s v="FUR-FU-10002963"/>
    <x v="0"/>
    <x v="5"/>
    <s v="Master Caster Door Stop, Gray"/>
    <n v="10.16"/>
    <n v="2"/>
    <n v="0"/>
    <n v="3.4543999999999997"/>
  </r>
  <r>
    <n v="5557"/>
    <s v="CA-2012-125066"/>
    <x v="1"/>
    <x v="639"/>
    <d v="2012-12-18T00:00:00"/>
    <s v="Standard Class"/>
    <x v="470"/>
    <s v="Keith Dawkins"/>
    <x v="1"/>
    <s v="United States"/>
    <x v="25"/>
    <x v="35"/>
    <n v="39212"/>
    <x v="0"/>
    <s v="FUR-FU-10003829"/>
    <x v="0"/>
    <x v="5"/>
    <s v="Stackable Trays"/>
    <n v="6.16"/>
    <n v="2"/>
    <n v="0"/>
    <n v="1.9711999999999996"/>
  </r>
  <r>
    <n v="5558"/>
    <s v="CA-2012-125066"/>
    <x v="1"/>
    <x v="639"/>
    <d v="2012-12-18T00:00:00"/>
    <s v="Standard Class"/>
    <x v="470"/>
    <s v="Keith Dawkins"/>
    <x v="1"/>
    <s v="United States"/>
    <x v="25"/>
    <x v="35"/>
    <n v="39212"/>
    <x v="0"/>
    <s v="OFF-AR-10003582"/>
    <x v="1"/>
    <x v="6"/>
    <s v="Boston Electric Pencil Sharpener, Model 1818, Charcoal Black"/>
    <n v="56.3"/>
    <n v="2"/>
    <n v="0"/>
    <n v="15.764000000000003"/>
  </r>
  <r>
    <n v="5559"/>
    <s v="US-2012-114741"/>
    <x v="1"/>
    <x v="401"/>
    <d v="2012-12-10T00:00:00"/>
    <s v="Standard Class"/>
    <x v="582"/>
    <s v="Ivan Liston"/>
    <x v="0"/>
    <s v="United States"/>
    <x v="226"/>
    <x v="33"/>
    <n v="89031"/>
    <x v="1"/>
    <s v="OFF-PA-10000048"/>
    <x v="1"/>
    <x v="10"/>
    <s v="Xerox 20"/>
    <n v="6.48"/>
    <n v="1"/>
    <n v="0"/>
    <n v="3.1104000000000003"/>
  </r>
  <r>
    <n v="5560"/>
    <s v="US-2012-114741"/>
    <x v="1"/>
    <x v="401"/>
    <d v="2012-12-10T00:00:00"/>
    <s v="Standard Class"/>
    <x v="582"/>
    <s v="Ivan Liston"/>
    <x v="0"/>
    <s v="United States"/>
    <x v="226"/>
    <x v="33"/>
    <n v="89031"/>
    <x v="1"/>
    <s v="OFF-ST-10000078"/>
    <x v="1"/>
    <x v="4"/>
    <s v="Tennsco 6- and 18-Compartment Lockers"/>
    <n v="1325.8500000000001"/>
    <n v="5"/>
    <n v="0"/>
    <n v="238.65299999999991"/>
  </r>
  <r>
    <n v="5561"/>
    <s v="US-2012-114741"/>
    <x v="1"/>
    <x v="401"/>
    <d v="2012-12-10T00:00:00"/>
    <s v="Standard Class"/>
    <x v="582"/>
    <s v="Ivan Liston"/>
    <x v="0"/>
    <s v="United States"/>
    <x v="226"/>
    <x v="33"/>
    <n v="89031"/>
    <x v="1"/>
    <s v="OFF-LA-10004853"/>
    <x v="1"/>
    <x v="2"/>
    <s v="Avery 483"/>
    <n v="14.940000000000001"/>
    <n v="3"/>
    <n v="0"/>
    <n v="6.8723999999999998"/>
  </r>
  <r>
    <n v="5562"/>
    <s v="CA-2014-133263"/>
    <x v="3"/>
    <x v="185"/>
    <d v="2014-04-03T00:00:00"/>
    <s v="Second Class"/>
    <x v="531"/>
    <s v="Jim Epp"/>
    <x v="1"/>
    <s v="United States"/>
    <x v="118"/>
    <x v="32"/>
    <n v="30318"/>
    <x v="0"/>
    <s v="OFF-BI-10001153"/>
    <x v="1"/>
    <x v="8"/>
    <s v="Ibico Recycled Grain-Textured Covers"/>
    <n v="34.54"/>
    <n v="1"/>
    <n v="0"/>
    <n v="17.27"/>
  </r>
  <r>
    <n v="5563"/>
    <s v="CA-2014-133263"/>
    <x v="3"/>
    <x v="185"/>
    <d v="2014-04-03T00:00:00"/>
    <s v="Second Class"/>
    <x v="531"/>
    <s v="Jim Epp"/>
    <x v="1"/>
    <s v="United States"/>
    <x v="118"/>
    <x v="32"/>
    <n v="30318"/>
    <x v="0"/>
    <s v="TEC-CO-10001449"/>
    <x v="2"/>
    <x v="16"/>
    <s v="Hewlett Packard LaserJet 3310 Copier"/>
    <n v="2999.95"/>
    <n v="5"/>
    <n v="0"/>
    <n v="1439.9760000000001"/>
  </r>
  <r>
    <n v="5564"/>
    <s v="CA-2014-133263"/>
    <x v="3"/>
    <x v="185"/>
    <d v="2014-04-03T00:00:00"/>
    <s v="Second Class"/>
    <x v="531"/>
    <s v="Jim Epp"/>
    <x v="1"/>
    <s v="United States"/>
    <x v="118"/>
    <x v="32"/>
    <n v="30318"/>
    <x v="0"/>
    <s v="OFF-BI-10000474"/>
    <x v="1"/>
    <x v="8"/>
    <s v="Avery Recycled Flexi-View Covers for Binding Systems"/>
    <n v="64.12"/>
    <n v="4"/>
    <n v="0"/>
    <n v="30.7776"/>
  </r>
  <r>
    <n v="5565"/>
    <s v="CA-2014-157966"/>
    <x v="3"/>
    <x v="677"/>
    <d v="2014-03-14T00:00:00"/>
    <s v="Same Day"/>
    <x v="711"/>
    <s v="Stephanie Ulpright"/>
    <x v="2"/>
    <s v="United States"/>
    <x v="22"/>
    <x v="10"/>
    <n v="60610"/>
    <x v="2"/>
    <s v="OFF-AR-10000799"/>
    <x v="1"/>
    <x v="6"/>
    <s v="Col-Erase Pencils with Erasers"/>
    <n v="19.456000000000003"/>
    <n v="4"/>
    <n v="0.2"/>
    <n v="2.188799999999997"/>
  </r>
  <r>
    <n v="5566"/>
    <s v="CA-2014-157966"/>
    <x v="3"/>
    <x v="677"/>
    <d v="2014-03-14T00:00:00"/>
    <s v="Same Day"/>
    <x v="711"/>
    <s v="Stephanie Ulpright"/>
    <x v="2"/>
    <s v="United States"/>
    <x v="22"/>
    <x v="10"/>
    <n v="60610"/>
    <x v="2"/>
    <s v="TEC-MA-10002109"/>
    <x v="2"/>
    <x v="15"/>
    <s v="HP Officejet Pro 8600 e-All-In-One Printer, Copier, Scanner, Fax"/>
    <n v="209.98599999999999"/>
    <n v="2"/>
    <n v="0.3"/>
    <n v="8.9993999999999801"/>
  </r>
  <r>
    <n v="5567"/>
    <s v="CA-2014-157966"/>
    <x v="3"/>
    <x v="677"/>
    <d v="2014-03-14T00:00:00"/>
    <s v="Same Day"/>
    <x v="711"/>
    <s v="Stephanie Ulpright"/>
    <x v="2"/>
    <s v="United States"/>
    <x v="22"/>
    <x v="10"/>
    <n v="60610"/>
    <x v="2"/>
    <s v="OFF-AR-10003338"/>
    <x v="1"/>
    <x v="6"/>
    <s v="Eberhard Faber 3 1/2&quot; Golf Pencils"/>
    <n v="29.760000000000005"/>
    <n v="5"/>
    <n v="0.2"/>
    <n v="1.8599999999999994"/>
  </r>
  <r>
    <n v="5568"/>
    <s v="CA-2014-157966"/>
    <x v="3"/>
    <x v="677"/>
    <d v="2014-03-14T00:00:00"/>
    <s v="Same Day"/>
    <x v="711"/>
    <s v="Stephanie Ulpright"/>
    <x v="2"/>
    <s v="United States"/>
    <x v="22"/>
    <x v="10"/>
    <n v="60610"/>
    <x v="2"/>
    <s v="FUR-CH-10003606"/>
    <x v="0"/>
    <x v="1"/>
    <s v="SAFCO Folding Chair Trolley"/>
    <n v="89.768000000000001"/>
    <n v="1"/>
    <n v="0.3"/>
    <n v="-2.5647999999999982"/>
  </r>
  <r>
    <n v="5569"/>
    <s v="CA-2014-157966"/>
    <x v="3"/>
    <x v="677"/>
    <d v="2014-03-14T00:00:00"/>
    <s v="Same Day"/>
    <x v="711"/>
    <s v="Stephanie Ulpright"/>
    <x v="2"/>
    <s v="United States"/>
    <x v="22"/>
    <x v="10"/>
    <n v="60610"/>
    <x v="2"/>
    <s v="TEC-CO-10001449"/>
    <x v="2"/>
    <x v="16"/>
    <s v="Hewlett Packard LaserJet 3310 Copier"/>
    <n v="959.98400000000004"/>
    <n v="2"/>
    <n v="0.2"/>
    <n v="335.99440000000004"/>
  </r>
  <r>
    <n v="5570"/>
    <s v="CA-2014-157966"/>
    <x v="3"/>
    <x v="677"/>
    <d v="2014-03-14T00:00:00"/>
    <s v="Same Day"/>
    <x v="711"/>
    <s v="Stephanie Ulpright"/>
    <x v="2"/>
    <s v="United States"/>
    <x v="22"/>
    <x v="10"/>
    <n v="60610"/>
    <x v="2"/>
    <s v="OFF-PA-10001934"/>
    <x v="1"/>
    <x v="10"/>
    <s v="Xerox 1993"/>
    <n v="15.552000000000003"/>
    <n v="3"/>
    <n v="0.2"/>
    <n v="5.6375999999999999"/>
  </r>
  <r>
    <n v="5571"/>
    <s v="CA-2014-157966"/>
    <x v="3"/>
    <x v="677"/>
    <d v="2014-03-14T00:00:00"/>
    <s v="Same Day"/>
    <x v="711"/>
    <s v="Stephanie Ulpright"/>
    <x v="2"/>
    <s v="United States"/>
    <x v="22"/>
    <x v="10"/>
    <n v="60610"/>
    <x v="2"/>
    <s v="TEC-PH-10001527"/>
    <x v="2"/>
    <x v="7"/>
    <s v="Plantronics MX500i Earset"/>
    <n v="34.360000000000007"/>
    <n v="1"/>
    <n v="0.2"/>
    <n v="-7.3015000000000025"/>
  </r>
  <r>
    <n v="5572"/>
    <s v="CA-2011-151162"/>
    <x v="2"/>
    <x v="29"/>
    <d v="2011-12-09T00:00:00"/>
    <s v="Standard Class"/>
    <x v="105"/>
    <s v="Erin Ashbrook"/>
    <x v="1"/>
    <s v="United States"/>
    <x v="38"/>
    <x v="24"/>
    <n v="43229"/>
    <x v="3"/>
    <s v="OFF-PA-10001033"/>
    <x v="1"/>
    <x v="10"/>
    <s v="Xerox 1893"/>
    <n v="98.376000000000005"/>
    <n v="3"/>
    <n v="0.2"/>
    <n v="35.661300000000004"/>
  </r>
  <r>
    <n v="5573"/>
    <s v="CA-2011-151162"/>
    <x v="2"/>
    <x v="29"/>
    <d v="2011-12-09T00:00:00"/>
    <s v="Standard Class"/>
    <x v="105"/>
    <s v="Erin Ashbrook"/>
    <x v="1"/>
    <s v="United States"/>
    <x v="38"/>
    <x v="24"/>
    <n v="43229"/>
    <x v="3"/>
    <s v="OFF-BI-10003719"/>
    <x v="1"/>
    <x v="8"/>
    <s v="Large Capacity Hanging Post Binders"/>
    <n v="29.940000000000005"/>
    <n v="4"/>
    <n v="0.7"/>
    <n v="-23.952000000000005"/>
  </r>
  <r>
    <n v="5574"/>
    <s v="CA-2011-151162"/>
    <x v="2"/>
    <x v="29"/>
    <d v="2011-12-09T00:00:00"/>
    <s v="Standard Class"/>
    <x v="105"/>
    <s v="Erin Ashbrook"/>
    <x v="1"/>
    <s v="United States"/>
    <x v="38"/>
    <x v="24"/>
    <n v="43229"/>
    <x v="3"/>
    <s v="OFF-PA-10003036"/>
    <x v="1"/>
    <x v="10"/>
    <s v="Black Print Carbonless 8 1/2&quot; x 8 1/4&quot; Rapid Memo Book"/>
    <n v="17.472000000000001"/>
    <n v="3"/>
    <n v="0.2"/>
    <n v="5.6783999999999981"/>
  </r>
  <r>
    <n v="5575"/>
    <s v="CA-2011-151162"/>
    <x v="2"/>
    <x v="29"/>
    <d v="2011-12-09T00:00:00"/>
    <s v="Standard Class"/>
    <x v="105"/>
    <s v="Erin Ashbrook"/>
    <x v="1"/>
    <s v="United States"/>
    <x v="38"/>
    <x v="24"/>
    <n v="43229"/>
    <x v="3"/>
    <s v="TEC-PH-10001870"/>
    <x v="2"/>
    <x v="7"/>
    <s v="Lunatik TT5L-002 Taktik Strike Impact Protection System for iPhone 5"/>
    <n v="36.738"/>
    <n v="1"/>
    <n v="0.4"/>
    <n v="-9.1845000000000034"/>
  </r>
  <r>
    <n v="5576"/>
    <s v="CA-2011-151162"/>
    <x v="2"/>
    <x v="29"/>
    <d v="2011-12-09T00:00:00"/>
    <s v="Standard Class"/>
    <x v="105"/>
    <s v="Erin Ashbrook"/>
    <x v="1"/>
    <s v="United States"/>
    <x v="38"/>
    <x v="24"/>
    <n v="43229"/>
    <x v="3"/>
    <s v="TEC-PH-10001809"/>
    <x v="2"/>
    <x v="7"/>
    <s v="Panasonic KX T7736-B Digital phone"/>
    <n v="179.93999999999997"/>
    <n v="2"/>
    <n v="0.4"/>
    <n v="-44.984999999999999"/>
  </r>
  <r>
    <n v="5577"/>
    <s v="CA-2013-136686"/>
    <x v="0"/>
    <x v="939"/>
    <d v="2013-12-17T00:00:00"/>
    <s v="Standard Class"/>
    <x v="167"/>
    <s v="Roy Französisch"/>
    <x v="0"/>
    <s v="United States"/>
    <x v="45"/>
    <x v="1"/>
    <n v="91104"/>
    <x v="1"/>
    <s v="FUR-FU-10004864"/>
    <x v="0"/>
    <x v="5"/>
    <s v="Howard Miller 14-1/2&quot; Diameter Chrome Round Wall Clock"/>
    <n v="383.64"/>
    <n v="6"/>
    <n v="0"/>
    <n v="122.76479999999999"/>
  </r>
  <r>
    <n v="5578"/>
    <s v="CA-2013-136686"/>
    <x v="0"/>
    <x v="939"/>
    <d v="2013-12-17T00:00:00"/>
    <s v="Standard Class"/>
    <x v="167"/>
    <s v="Roy Französisch"/>
    <x v="0"/>
    <s v="United States"/>
    <x v="45"/>
    <x v="1"/>
    <n v="91104"/>
    <x v="1"/>
    <s v="OFF-AP-10002350"/>
    <x v="1"/>
    <x v="9"/>
    <s v="Belkin F9H710-06 7 Outlet SurgeMaster Surge Protector"/>
    <n v="56.519999999999996"/>
    <n v="3"/>
    <n v="0"/>
    <n v="15.8256"/>
  </r>
  <r>
    <n v="5579"/>
    <s v="CA-2014-137498"/>
    <x v="3"/>
    <x v="428"/>
    <d v="2014-09-15T00:00:00"/>
    <s v="Second Class"/>
    <x v="702"/>
    <s v="Liz Carlisle"/>
    <x v="0"/>
    <s v="United States"/>
    <x v="1"/>
    <x v="1"/>
    <n v="90004"/>
    <x v="1"/>
    <s v="OFF-AR-10003829"/>
    <x v="1"/>
    <x v="6"/>
    <s v="Newell 35"/>
    <n v="6.56"/>
    <n v="2"/>
    <n v="0"/>
    <n v="1.9023999999999992"/>
  </r>
  <r>
    <n v="5580"/>
    <s v="CA-2014-137498"/>
    <x v="3"/>
    <x v="428"/>
    <d v="2014-09-15T00:00:00"/>
    <s v="Second Class"/>
    <x v="702"/>
    <s v="Liz Carlisle"/>
    <x v="0"/>
    <s v="United States"/>
    <x v="1"/>
    <x v="1"/>
    <n v="90004"/>
    <x v="1"/>
    <s v="FUR-CH-10003833"/>
    <x v="0"/>
    <x v="1"/>
    <s v="Novimex Fabric Task Chair"/>
    <n v="243.92"/>
    <n v="5"/>
    <n v="0.2"/>
    <n v="-15.245000000000005"/>
  </r>
  <r>
    <n v="5581"/>
    <s v="CA-2014-137498"/>
    <x v="3"/>
    <x v="428"/>
    <d v="2014-09-15T00:00:00"/>
    <s v="Second Class"/>
    <x v="702"/>
    <s v="Liz Carlisle"/>
    <x v="0"/>
    <s v="United States"/>
    <x v="1"/>
    <x v="1"/>
    <n v="90004"/>
    <x v="1"/>
    <s v="OFF-PA-10000143"/>
    <x v="1"/>
    <x v="10"/>
    <s v="Astroparche Fine Business Paper"/>
    <n v="47.52"/>
    <n v="9"/>
    <n v="0"/>
    <n v="22.809600000000003"/>
  </r>
  <r>
    <n v="5582"/>
    <s v="CA-2014-163818"/>
    <x v="3"/>
    <x v="1055"/>
    <d v="2014-10-09T00:00:00"/>
    <s v="Standard Class"/>
    <x v="28"/>
    <s v="Paul Stevenson"/>
    <x v="2"/>
    <s v="United States"/>
    <x v="183"/>
    <x v="39"/>
    <n v="20735"/>
    <x v="3"/>
    <s v="FUR-FU-10000076"/>
    <x v="0"/>
    <x v="5"/>
    <s v="24-Hour Round Wall Clock"/>
    <n v="19.98"/>
    <n v="1"/>
    <n v="0"/>
    <n v="8.5914000000000019"/>
  </r>
  <r>
    <n v="5583"/>
    <s v="CA-2013-161158"/>
    <x v="0"/>
    <x v="195"/>
    <d v="2013-05-14T00:00:00"/>
    <s v="Standard Class"/>
    <x v="28"/>
    <s v="Paul Stevenson"/>
    <x v="2"/>
    <s v="United States"/>
    <x v="20"/>
    <x v="15"/>
    <n v="10024"/>
    <x v="3"/>
    <s v="OFF-AR-10000462"/>
    <x v="1"/>
    <x v="6"/>
    <s v="Sanford Pocket Accent Highlighters"/>
    <n v="8"/>
    <n v="5"/>
    <n v="0"/>
    <n v="3.4400000000000008"/>
  </r>
  <r>
    <n v="5584"/>
    <s v="CA-2011-116673"/>
    <x v="2"/>
    <x v="534"/>
    <d v="2011-12-19T00:00:00"/>
    <s v="Second Class"/>
    <x v="123"/>
    <s v="Jas O'Carroll"/>
    <x v="0"/>
    <s v="United States"/>
    <x v="70"/>
    <x v="1"/>
    <n v="92037"/>
    <x v="1"/>
    <s v="FUR-FU-10003829"/>
    <x v="0"/>
    <x v="5"/>
    <s v="Stackable Trays"/>
    <n v="6.16"/>
    <n v="2"/>
    <n v="0"/>
    <n v="1.9711999999999996"/>
  </r>
  <r>
    <n v="5585"/>
    <s v="CA-2014-105333"/>
    <x v="3"/>
    <x v="329"/>
    <d v="2014-12-05T00:00:00"/>
    <s v="Standard Class"/>
    <x v="163"/>
    <s v="Victor Preis"/>
    <x v="2"/>
    <s v="United States"/>
    <x v="20"/>
    <x v="15"/>
    <n v="10011"/>
    <x v="3"/>
    <s v="OFF-ST-10002182"/>
    <x v="1"/>
    <x v="4"/>
    <s v="Iris 3-Drawer Stacking Bin, Black"/>
    <n v="83.56"/>
    <n v="4"/>
    <n v="0"/>
    <n v="1.6711999999999989"/>
  </r>
  <r>
    <n v="5586"/>
    <s v="CA-2014-105333"/>
    <x v="3"/>
    <x v="329"/>
    <d v="2014-12-05T00:00:00"/>
    <s v="Standard Class"/>
    <x v="163"/>
    <s v="Victor Preis"/>
    <x v="2"/>
    <s v="United States"/>
    <x v="20"/>
    <x v="15"/>
    <n v="10011"/>
    <x v="3"/>
    <s v="TEC-PH-10001468"/>
    <x v="2"/>
    <x v="7"/>
    <s v="Panasonic Business Telephones KX-T7736"/>
    <n v="546.06000000000006"/>
    <n v="3"/>
    <n v="0"/>
    <n v="163.81799999999998"/>
  </r>
  <r>
    <n v="5587"/>
    <s v="CA-2014-105333"/>
    <x v="3"/>
    <x v="329"/>
    <d v="2014-12-05T00:00:00"/>
    <s v="Standard Class"/>
    <x v="163"/>
    <s v="Victor Preis"/>
    <x v="2"/>
    <s v="United States"/>
    <x v="20"/>
    <x v="15"/>
    <n v="10011"/>
    <x v="3"/>
    <s v="OFF-ST-10001809"/>
    <x v="1"/>
    <x v="4"/>
    <s v="Fellowes Officeware Wire Shelving"/>
    <n v="269.49"/>
    <n v="3"/>
    <n v="0"/>
    <n v="5.3897999999999939"/>
  </r>
  <r>
    <n v="5588"/>
    <s v="CA-2012-149993"/>
    <x v="1"/>
    <x v="531"/>
    <d v="2012-03-20T00:00:00"/>
    <s v="First Class"/>
    <x v="315"/>
    <s v="Guy Armstrong"/>
    <x v="0"/>
    <s v="United States"/>
    <x v="152"/>
    <x v="1"/>
    <n v="93534"/>
    <x v="1"/>
    <s v="OFF-FA-10001561"/>
    <x v="1"/>
    <x v="13"/>
    <s v="Stockwell Push Pins"/>
    <n v="10.9"/>
    <n v="5"/>
    <n v="0"/>
    <n v="3.5970000000000004"/>
  </r>
  <r>
    <n v="5589"/>
    <s v="CA-2011-168158"/>
    <x v="2"/>
    <x v="866"/>
    <d v="2011-07-24T00:00:00"/>
    <s v="Standard Class"/>
    <x v="670"/>
    <s v="Eugene Moren"/>
    <x v="2"/>
    <s v="United States"/>
    <x v="120"/>
    <x v="37"/>
    <n v="59405"/>
    <x v="1"/>
    <s v="OFF-BI-10001759"/>
    <x v="1"/>
    <x v="8"/>
    <s v="Acco Pressboard Covers with Storage Hooks, 14 7/8&quot; x 11&quot;, Dark Blue"/>
    <n v="6.0960000000000001"/>
    <n v="2"/>
    <n v="0.2"/>
    <n v="2.2098"/>
  </r>
  <r>
    <n v="5590"/>
    <s v="CA-2013-115224"/>
    <x v="0"/>
    <x v="16"/>
    <d v="2013-12-12T00:00:00"/>
    <s v="Second Class"/>
    <x v="140"/>
    <s v="Doug Bickford"/>
    <x v="0"/>
    <s v="United States"/>
    <x v="8"/>
    <x v="1"/>
    <n v="94110"/>
    <x v="1"/>
    <s v="OFF-ST-10000615"/>
    <x v="1"/>
    <x v="4"/>
    <s v="SimpliFile Personal File, Black Granite, 15w x 6-15/16d x 11-1/4h"/>
    <n v="34.049999999999997"/>
    <n v="3"/>
    <n v="0"/>
    <n v="9.5340000000000025"/>
  </r>
  <r>
    <n v="5591"/>
    <s v="CA-2013-115224"/>
    <x v="0"/>
    <x v="16"/>
    <d v="2013-12-12T00:00:00"/>
    <s v="Second Class"/>
    <x v="140"/>
    <s v="Doug Bickford"/>
    <x v="0"/>
    <s v="United States"/>
    <x v="8"/>
    <x v="1"/>
    <n v="94110"/>
    <x v="1"/>
    <s v="OFF-ST-10003816"/>
    <x v="1"/>
    <x v="4"/>
    <s v="Fellowes High-Stak Drawer Files"/>
    <n v="352.38"/>
    <n v="2"/>
    <n v="0"/>
    <n v="81.047399999999982"/>
  </r>
  <r>
    <n v="5592"/>
    <s v="CA-2011-164742"/>
    <x v="2"/>
    <x v="303"/>
    <d v="2011-10-18T00:00:00"/>
    <s v="Second Class"/>
    <x v="504"/>
    <s v="Marina Lichtenstein"/>
    <x v="1"/>
    <s v="United States"/>
    <x v="80"/>
    <x v="30"/>
    <n v="8701"/>
    <x v="3"/>
    <s v="FUR-CH-10002880"/>
    <x v="0"/>
    <x v="1"/>
    <s v="Global High-Back Leather Tilter, Burgundy"/>
    <n v="245.98"/>
    <n v="2"/>
    <n v="0"/>
    <n v="27.057799999999986"/>
  </r>
  <r>
    <n v="5593"/>
    <s v="CA-2011-164742"/>
    <x v="2"/>
    <x v="303"/>
    <d v="2011-10-18T00:00:00"/>
    <s v="Second Class"/>
    <x v="504"/>
    <s v="Marina Lichtenstein"/>
    <x v="1"/>
    <s v="United States"/>
    <x v="80"/>
    <x v="30"/>
    <n v="8701"/>
    <x v="3"/>
    <s v="OFF-BI-10004738"/>
    <x v="1"/>
    <x v="8"/>
    <s v="Flexible Leather- Look Classic Collection Ring Binder"/>
    <n v="18.940000000000001"/>
    <n v="1"/>
    <n v="0"/>
    <n v="9.4700000000000006"/>
  </r>
  <r>
    <n v="5594"/>
    <s v="US-2014-108014"/>
    <x v="3"/>
    <x v="123"/>
    <d v="2014-11-26T00:00:00"/>
    <s v="Standard Class"/>
    <x v="371"/>
    <s v="Jennifer Halladay"/>
    <x v="0"/>
    <s v="United States"/>
    <x v="138"/>
    <x v="24"/>
    <n v="44105"/>
    <x v="3"/>
    <s v="OFF-BI-10003984"/>
    <x v="1"/>
    <x v="8"/>
    <s v="Lock-Up Easel 'Spel-Binder'"/>
    <n v="59.913000000000011"/>
    <n v="7"/>
    <n v="0.7"/>
    <n v="-45.933299999999988"/>
  </r>
  <r>
    <n v="5595"/>
    <s v="CA-2014-160325"/>
    <x v="3"/>
    <x v="241"/>
    <d v="2014-09-25T00:00:00"/>
    <s v="Same Day"/>
    <x v="162"/>
    <s v="Bart Pistole"/>
    <x v="1"/>
    <s v="United States"/>
    <x v="104"/>
    <x v="31"/>
    <n v="1841"/>
    <x v="3"/>
    <s v="TEC-PH-10000984"/>
    <x v="2"/>
    <x v="7"/>
    <s v="Panasonic KX-TG9471B"/>
    <n v="391.98"/>
    <n v="2"/>
    <n v="0"/>
    <n v="109.75440000000003"/>
  </r>
  <r>
    <n v="5596"/>
    <s v="CA-2014-160325"/>
    <x v="3"/>
    <x v="241"/>
    <d v="2014-09-25T00:00:00"/>
    <s v="Same Day"/>
    <x v="162"/>
    <s v="Bart Pistole"/>
    <x v="1"/>
    <s v="United States"/>
    <x v="104"/>
    <x v="31"/>
    <n v="1841"/>
    <x v="3"/>
    <s v="TEC-PH-10001944"/>
    <x v="2"/>
    <x v="7"/>
    <s v="Wi-Ex zBoost YX540 Cellular Phone Signal Booster"/>
    <n v="437.84999999999997"/>
    <n v="3"/>
    <n v="0"/>
    <n v="131.35499999999996"/>
  </r>
  <r>
    <n v="5597"/>
    <s v="CA-2012-159779"/>
    <x v="1"/>
    <x v="12"/>
    <d v="2012-09-29T00:00:00"/>
    <s v="Standard Class"/>
    <x v="766"/>
    <s v="Sarah Brown"/>
    <x v="0"/>
    <s v="United States"/>
    <x v="3"/>
    <x v="38"/>
    <n v="3301"/>
    <x v="3"/>
    <s v="OFF-BI-10002735"/>
    <x v="1"/>
    <x v="8"/>
    <s v="GBC Prestige Therm-A-Bind Covers"/>
    <n v="68.62"/>
    <n v="2"/>
    <n v="0"/>
    <n v="32.251400000000004"/>
  </r>
  <r>
    <n v="5598"/>
    <s v="CA-2014-151176"/>
    <x v="3"/>
    <x v="778"/>
    <d v="2014-02-21T00:00:00"/>
    <s v="Standard Class"/>
    <x v="647"/>
    <s v="Stewart Visinsky"/>
    <x v="0"/>
    <s v="United States"/>
    <x v="248"/>
    <x v="39"/>
    <n v="21215"/>
    <x v="3"/>
    <s v="OFF-SU-10001165"/>
    <x v="1"/>
    <x v="14"/>
    <s v="Acme Elite Stainless Steel Scissors"/>
    <n v="25.02"/>
    <n v="3"/>
    <n v="0"/>
    <n v="6.5052000000000003"/>
  </r>
  <r>
    <n v="5599"/>
    <s v="CA-2014-151176"/>
    <x v="3"/>
    <x v="778"/>
    <d v="2014-02-21T00:00:00"/>
    <s v="Standard Class"/>
    <x v="647"/>
    <s v="Stewart Visinsky"/>
    <x v="0"/>
    <s v="United States"/>
    <x v="248"/>
    <x v="39"/>
    <n v="21215"/>
    <x v="3"/>
    <s v="OFF-AR-10000614"/>
    <x v="1"/>
    <x v="6"/>
    <s v="Barrel Sharpener"/>
    <n v="10.709999999999999"/>
    <n v="3"/>
    <n v="0"/>
    <n v="2.7845999999999997"/>
  </r>
  <r>
    <n v="5600"/>
    <s v="CA-2011-108903"/>
    <x v="2"/>
    <x v="462"/>
    <d v="2011-10-03T00:00:00"/>
    <s v="Same Day"/>
    <x v="157"/>
    <s v="Denny Ordway"/>
    <x v="0"/>
    <s v="United States"/>
    <x v="38"/>
    <x v="24"/>
    <n v="43229"/>
    <x v="3"/>
    <s v="OFF-AR-10004010"/>
    <x v="1"/>
    <x v="6"/>
    <s v="Hunt Boston Vacuum Mount KS Pencil Sharpener"/>
    <n v="55.984000000000009"/>
    <n v="2"/>
    <n v="0.2"/>
    <n v="4.1987999999999985"/>
  </r>
  <r>
    <n v="5601"/>
    <s v="CA-2011-108903"/>
    <x v="2"/>
    <x v="462"/>
    <d v="2011-10-03T00:00:00"/>
    <s v="Same Day"/>
    <x v="157"/>
    <s v="Denny Ordway"/>
    <x v="0"/>
    <s v="United States"/>
    <x v="38"/>
    <x v="24"/>
    <n v="43229"/>
    <x v="3"/>
    <s v="OFF-EN-10004030"/>
    <x v="1"/>
    <x v="12"/>
    <s v="Convenience Packs of Business Envelopes"/>
    <n v="14.480000000000002"/>
    <n v="5"/>
    <n v="0.2"/>
    <n v="4.8869999999999987"/>
  </r>
  <r>
    <n v="5602"/>
    <s v="CA-2011-108903"/>
    <x v="2"/>
    <x v="462"/>
    <d v="2011-10-03T00:00:00"/>
    <s v="Same Day"/>
    <x v="157"/>
    <s v="Denny Ordway"/>
    <x v="0"/>
    <s v="United States"/>
    <x v="38"/>
    <x v="24"/>
    <n v="43229"/>
    <x v="3"/>
    <s v="TEC-AC-10003023"/>
    <x v="2"/>
    <x v="11"/>
    <s v="Logitech G105 Gaming Keyboard"/>
    <n v="142.488"/>
    <n v="3"/>
    <n v="0.2"/>
    <n v="-3.5622000000000043"/>
  </r>
  <r>
    <n v="5603"/>
    <s v="CA-2013-117919"/>
    <x v="0"/>
    <x v="278"/>
    <d v="2013-08-30T00:00:00"/>
    <s v="Second Class"/>
    <x v="422"/>
    <s v="Todd Boyes"/>
    <x v="1"/>
    <s v="United States"/>
    <x v="12"/>
    <x v="5"/>
    <n v="77041"/>
    <x v="2"/>
    <s v="OFF-ST-10003572"/>
    <x v="1"/>
    <x v="4"/>
    <s v="Portfile Personal File Boxes"/>
    <n v="14.16"/>
    <n v="1"/>
    <n v="0.2"/>
    <n v="1.0620000000000003"/>
  </r>
  <r>
    <n v="5604"/>
    <s v="CA-2013-117919"/>
    <x v="0"/>
    <x v="278"/>
    <d v="2013-08-30T00:00:00"/>
    <s v="Second Class"/>
    <x v="422"/>
    <s v="Todd Boyes"/>
    <x v="1"/>
    <s v="United States"/>
    <x v="12"/>
    <x v="5"/>
    <n v="77041"/>
    <x v="2"/>
    <s v="OFF-PA-10004353"/>
    <x v="1"/>
    <x v="10"/>
    <s v="Southworth 25% Cotton Premium Laser Paper and Envelopes"/>
    <n v="79.920000000000016"/>
    <n v="5"/>
    <n v="0.2"/>
    <n v="27.972000000000001"/>
  </r>
  <r>
    <n v="5605"/>
    <s v="CA-2012-142475"/>
    <x v="1"/>
    <x v="155"/>
    <d v="2012-12-07T00:00:00"/>
    <s v="Standard Class"/>
    <x v="510"/>
    <s v="Bill Stewart"/>
    <x v="1"/>
    <s v="United States"/>
    <x v="20"/>
    <x v="15"/>
    <n v="10011"/>
    <x v="3"/>
    <s v="OFF-BI-10003718"/>
    <x v="1"/>
    <x v="8"/>
    <s v="GBC Therma-A-Bind 250T Electric Binding System"/>
    <n v="590.35199999999998"/>
    <n v="6"/>
    <n v="0.2"/>
    <n v="206.62319999999997"/>
  </r>
  <r>
    <n v="5606"/>
    <s v="CA-2013-134516"/>
    <x v="0"/>
    <x v="873"/>
    <d v="2013-09-26T00:00:00"/>
    <s v="Standard Class"/>
    <x v="524"/>
    <s v="Filia McAdams"/>
    <x v="1"/>
    <s v="United States"/>
    <x v="247"/>
    <x v="3"/>
    <n v="27405"/>
    <x v="0"/>
    <s v="FUR-FU-10001546"/>
    <x v="0"/>
    <x v="5"/>
    <s v="Dana Swing-Arm Lamps"/>
    <n v="17.088000000000001"/>
    <n v="2"/>
    <n v="0.2"/>
    <n v="1.0679999999999996"/>
  </r>
  <r>
    <n v="5607"/>
    <s v="CA-2013-134516"/>
    <x v="0"/>
    <x v="873"/>
    <d v="2013-09-26T00:00:00"/>
    <s v="Standard Class"/>
    <x v="524"/>
    <s v="Filia McAdams"/>
    <x v="1"/>
    <s v="United States"/>
    <x v="247"/>
    <x v="3"/>
    <n v="27405"/>
    <x v="0"/>
    <s v="FUR-CH-10002880"/>
    <x v="0"/>
    <x v="1"/>
    <s v="Global High-Back Leather Tilter, Burgundy"/>
    <n v="98.391999999999996"/>
    <n v="1"/>
    <n v="0.2"/>
    <n v="-11.069100000000006"/>
  </r>
  <r>
    <n v="5608"/>
    <s v="CA-2014-105193"/>
    <x v="3"/>
    <x v="613"/>
    <d v="2014-04-01T00:00:00"/>
    <s v="Standard Class"/>
    <x v="252"/>
    <s v="John Lee"/>
    <x v="0"/>
    <s v="United States"/>
    <x v="20"/>
    <x v="15"/>
    <n v="10024"/>
    <x v="3"/>
    <s v="OFF-AR-10001547"/>
    <x v="1"/>
    <x v="6"/>
    <s v="Newell 311"/>
    <n v="11.05"/>
    <n v="5"/>
    <n v="0"/>
    <n v="2.9835000000000003"/>
  </r>
  <r>
    <n v="5609"/>
    <s v="CA-2012-168634"/>
    <x v="1"/>
    <x v="401"/>
    <d v="2012-12-11T00:00:00"/>
    <s v="Standard Class"/>
    <x v="578"/>
    <s v="Art Ferguson"/>
    <x v="0"/>
    <s v="United States"/>
    <x v="8"/>
    <x v="1"/>
    <n v="94109"/>
    <x v="1"/>
    <s v="OFF-AP-10001626"/>
    <x v="1"/>
    <x v="9"/>
    <s v="Commercial WindTunnel Clean Air Upright Vacuum, Replacement Belts, Filtration Bags"/>
    <n v="7.78"/>
    <n v="2"/>
    <n v="0"/>
    <n v="2.0228000000000002"/>
  </r>
  <r>
    <n v="5610"/>
    <s v="CA-2014-117198"/>
    <x v="3"/>
    <x v="515"/>
    <d v="2014-09-06T00:00:00"/>
    <s v="Standard Class"/>
    <x v="767"/>
    <s v="Barry Gonzalez"/>
    <x v="0"/>
    <s v="United States"/>
    <x v="53"/>
    <x v="28"/>
    <n v="71203"/>
    <x v="0"/>
    <s v="TEC-AC-10003033"/>
    <x v="2"/>
    <x v="11"/>
    <s v="Plantronics CS510 - Over-the-Head monaural Wireless Headset System"/>
    <n v="659.9"/>
    <n v="2"/>
    <n v="0"/>
    <n v="217.76699999999994"/>
  </r>
  <r>
    <n v="5611"/>
    <s v="CA-2012-145828"/>
    <x v="1"/>
    <x v="348"/>
    <d v="2012-10-07T00:00:00"/>
    <s v="First Class"/>
    <x v="93"/>
    <s v="Maria Bertelson"/>
    <x v="0"/>
    <s v="United States"/>
    <x v="74"/>
    <x v="24"/>
    <n v="45231"/>
    <x v="3"/>
    <s v="TEC-AC-10002323"/>
    <x v="2"/>
    <x v="11"/>
    <s v="SanDisk Ultra 32 GB MicroSDHC Class 10 Memory Card"/>
    <n v="53.040000000000006"/>
    <n v="3"/>
    <n v="0.2"/>
    <n v="-4.6409999999999982"/>
  </r>
  <r>
    <n v="5612"/>
    <s v="CA-2014-121027"/>
    <x v="3"/>
    <x v="238"/>
    <d v="2014-08-23T00:00:00"/>
    <s v="Standard Class"/>
    <x v="304"/>
    <s v="Helen Wasserman"/>
    <x v="1"/>
    <s v="United States"/>
    <x v="4"/>
    <x v="4"/>
    <n v="98105"/>
    <x v="1"/>
    <s v="TEC-AC-10002049"/>
    <x v="2"/>
    <x v="11"/>
    <s v="Plantronics Savi W720 Multi-Device Wireless Headset System"/>
    <n v="843.9"/>
    <n v="2"/>
    <n v="0"/>
    <n v="371.31600000000003"/>
  </r>
  <r>
    <n v="5613"/>
    <s v="CA-2014-121027"/>
    <x v="3"/>
    <x v="238"/>
    <d v="2014-08-23T00:00:00"/>
    <s v="Standard Class"/>
    <x v="304"/>
    <s v="Helen Wasserman"/>
    <x v="1"/>
    <s v="United States"/>
    <x v="4"/>
    <x v="4"/>
    <n v="98105"/>
    <x v="1"/>
    <s v="TEC-AC-10002253"/>
    <x v="2"/>
    <x v="11"/>
    <s v="Imation Bio 8GB USB Flash Drive Imation Corp"/>
    <n v="1496.16"/>
    <n v="9"/>
    <n v="0"/>
    <n v="224.42400000000006"/>
  </r>
  <r>
    <n v="5614"/>
    <s v="CA-2013-147431"/>
    <x v="0"/>
    <x v="1056"/>
    <d v="2013-02-07T00:00:00"/>
    <s v="Standard Class"/>
    <x v="455"/>
    <s v="Adrian Barton"/>
    <x v="0"/>
    <s v="United States"/>
    <x v="20"/>
    <x v="15"/>
    <n v="10011"/>
    <x v="3"/>
    <s v="OFF-ST-10003994"/>
    <x v="1"/>
    <x v="4"/>
    <s v="Belkin 19&quot; Center-Weighted Shelf, Gray"/>
    <n v="117.96"/>
    <n v="2"/>
    <n v="0"/>
    <n v="5.8979999999999961"/>
  </r>
  <r>
    <n v="5615"/>
    <s v="CA-2013-158001"/>
    <x v="0"/>
    <x v="828"/>
    <d v="2013-08-28T00:00:00"/>
    <s v="Standard Class"/>
    <x v="687"/>
    <s v="Jennifer Patt"/>
    <x v="1"/>
    <s v="United States"/>
    <x v="20"/>
    <x v="15"/>
    <n v="10035"/>
    <x v="3"/>
    <s v="OFF-AR-10002399"/>
    <x v="1"/>
    <x v="6"/>
    <s v="Dixon Prang Watercolor Pencils, 10-Color Set with Brush"/>
    <n v="21.299999999999997"/>
    <n v="5"/>
    <n v="0"/>
    <n v="8.7330000000000005"/>
  </r>
  <r>
    <n v="5616"/>
    <s v="CA-2013-158001"/>
    <x v="0"/>
    <x v="828"/>
    <d v="2013-08-28T00:00:00"/>
    <s v="Standard Class"/>
    <x v="687"/>
    <s v="Jennifer Patt"/>
    <x v="1"/>
    <s v="United States"/>
    <x v="20"/>
    <x v="15"/>
    <n v="10035"/>
    <x v="3"/>
    <s v="OFF-AP-10002118"/>
    <x v="1"/>
    <x v="9"/>
    <s v="1.7 Cubic Foot Compact &quot;Cube&quot; Office Refrigerators"/>
    <n v="1040.8"/>
    <n v="5"/>
    <n v="0"/>
    <n v="281.01600000000008"/>
  </r>
  <r>
    <n v="5617"/>
    <s v="CA-2013-158001"/>
    <x v="0"/>
    <x v="828"/>
    <d v="2013-08-28T00:00:00"/>
    <s v="Standard Class"/>
    <x v="687"/>
    <s v="Jennifer Patt"/>
    <x v="1"/>
    <s v="United States"/>
    <x v="20"/>
    <x v="15"/>
    <n v="10035"/>
    <x v="3"/>
    <s v="OFF-AR-10001954"/>
    <x v="1"/>
    <x v="6"/>
    <s v="Newell 331"/>
    <n v="29.339999999999996"/>
    <n v="6"/>
    <n v="0"/>
    <n v="7.9218000000000002"/>
  </r>
  <r>
    <n v="5618"/>
    <s v="CA-2014-125745"/>
    <x v="3"/>
    <x v="160"/>
    <d v="2014-07-05T00:00:00"/>
    <s v="Standard Class"/>
    <x v="1"/>
    <s v="Darrin Van Huff"/>
    <x v="1"/>
    <s v="United States"/>
    <x v="26"/>
    <x v="18"/>
    <n v="38109"/>
    <x v="0"/>
    <s v="FUR-FU-10001591"/>
    <x v="0"/>
    <x v="5"/>
    <s v="Advantus Panel Wall Certificate Holder - 8.5x11"/>
    <n v="19.52"/>
    <n v="2"/>
    <n v="0.2"/>
    <n v="5.3680000000000012"/>
  </r>
  <r>
    <n v="5619"/>
    <s v="CA-2012-101154"/>
    <x v="1"/>
    <x v="227"/>
    <d v="2012-09-21T00:00:00"/>
    <s v="First Class"/>
    <x v="496"/>
    <s v="Charlotte Melton"/>
    <x v="0"/>
    <s v="United States"/>
    <x v="70"/>
    <x v="1"/>
    <n v="92105"/>
    <x v="1"/>
    <s v="OFF-ST-10004186"/>
    <x v="1"/>
    <x v="4"/>
    <s v="Stur-D-Stor Shelving, Vertical 5-Shelf: 72&quot;H x 36&quot;W x 18 1/2&quot;D"/>
    <n v="443.92"/>
    <n v="4"/>
    <n v="0"/>
    <n v="8.8783999999999992"/>
  </r>
  <r>
    <n v="5620"/>
    <s v="US-2013-124163"/>
    <x v="0"/>
    <x v="477"/>
    <d v="2013-10-01T00:00:00"/>
    <s v="Standard Class"/>
    <x v="281"/>
    <s v="Steve Chapman"/>
    <x v="1"/>
    <s v="United States"/>
    <x v="411"/>
    <x v="6"/>
    <n v="54601"/>
    <x v="2"/>
    <s v="TEC-AC-10001908"/>
    <x v="2"/>
    <x v="11"/>
    <s v="Logitech Wireless Headset h800"/>
    <n v="499.95"/>
    <n v="5"/>
    <n v="0"/>
    <n v="174.98249999999999"/>
  </r>
  <r>
    <n v="5621"/>
    <s v="US-2013-124163"/>
    <x v="0"/>
    <x v="477"/>
    <d v="2013-10-01T00:00:00"/>
    <s v="Standard Class"/>
    <x v="281"/>
    <s v="Steve Chapman"/>
    <x v="1"/>
    <s v="United States"/>
    <x v="411"/>
    <x v="6"/>
    <n v="54601"/>
    <x v="2"/>
    <s v="OFF-AR-10000817"/>
    <x v="1"/>
    <x v="6"/>
    <s v="Manco Dry-Lighter Erasable Highlighter"/>
    <n v="3.04"/>
    <n v="1"/>
    <n v="0"/>
    <n v="1.0335999999999999"/>
  </r>
  <r>
    <n v="5622"/>
    <s v="US-2013-124163"/>
    <x v="0"/>
    <x v="477"/>
    <d v="2013-10-01T00:00:00"/>
    <s v="Standard Class"/>
    <x v="281"/>
    <s v="Steve Chapman"/>
    <x v="1"/>
    <s v="United States"/>
    <x v="411"/>
    <x v="6"/>
    <n v="54601"/>
    <x v="2"/>
    <s v="FUR-CH-10004218"/>
    <x v="0"/>
    <x v="1"/>
    <s v="Global Fabric Manager's Chair, Dark Gray"/>
    <n v="201.96"/>
    <n v="2"/>
    <n v="0"/>
    <n v="50.490000000000009"/>
  </r>
  <r>
    <n v="5623"/>
    <s v="US-2013-124163"/>
    <x v="0"/>
    <x v="477"/>
    <d v="2013-10-01T00:00:00"/>
    <s v="Standard Class"/>
    <x v="281"/>
    <s v="Steve Chapman"/>
    <x v="1"/>
    <s v="United States"/>
    <x v="411"/>
    <x v="6"/>
    <n v="54601"/>
    <x v="2"/>
    <s v="FUR-FU-10000755"/>
    <x v="0"/>
    <x v="5"/>
    <s v="Eldon Expressions Mahogany Wood Desk Collection"/>
    <n v="68.64"/>
    <n v="11"/>
    <n v="0"/>
    <n v="17.160000000000004"/>
  </r>
  <r>
    <n v="5624"/>
    <s v="CA-2013-121748"/>
    <x v="0"/>
    <x v="1057"/>
    <d v="2013-10-29T00:00:00"/>
    <s v="Second Class"/>
    <x v="100"/>
    <s v="Victoria Wilson"/>
    <x v="1"/>
    <s v="United States"/>
    <x v="1"/>
    <x v="1"/>
    <n v="90032"/>
    <x v="1"/>
    <s v="TEC-AC-10003063"/>
    <x v="2"/>
    <x v="11"/>
    <s v="Micro Innovations USB RF Wireless Keyboard with Mouse"/>
    <n v="100"/>
    <n v="4"/>
    <n v="0"/>
    <n v="21"/>
  </r>
  <r>
    <n v="5625"/>
    <s v="CA-2013-121748"/>
    <x v="0"/>
    <x v="1057"/>
    <d v="2013-10-29T00:00:00"/>
    <s v="Second Class"/>
    <x v="100"/>
    <s v="Victoria Wilson"/>
    <x v="1"/>
    <s v="United States"/>
    <x v="1"/>
    <x v="1"/>
    <n v="90032"/>
    <x v="1"/>
    <s v="TEC-AC-10002637"/>
    <x v="2"/>
    <x v="11"/>
    <s v="Logitech VX Revolution Cordless Laser Mouse for Notebooks (Black)"/>
    <n v="359.98"/>
    <n v="2"/>
    <n v="0"/>
    <n v="21.598799999999983"/>
  </r>
  <r>
    <n v="5626"/>
    <s v="CA-2011-126683"/>
    <x v="2"/>
    <x v="411"/>
    <d v="2011-10-01T00:00:00"/>
    <s v="Second Class"/>
    <x v="452"/>
    <s v="Paul Prost"/>
    <x v="2"/>
    <s v="United States"/>
    <x v="4"/>
    <x v="4"/>
    <n v="98115"/>
    <x v="1"/>
    <s v="FUR-FU-10001706"/>
    <x v="0"/>
    <x v="5"/>
    <s v="Longer-Life Soft White Bulbs"/>
    <n v="6.16"/>
    <n v="2"/>
    <n v="0"/>
    <n v="2.9567999999999999"/>
  </r>
  <r>
    <n v="5627"/>
    <s v="CA-2011-126683"/>
    <x v="2"/>
    <x v="411"/>
    <d v="2011-10-01T00:00:00"/>
    <s v="Second Class"/>
    <x v="452"/>
    <s v="Paul Prost"/>
    <x v="2"/>
    <s v="United States"/>
    <x v="4"/>
    <x v="4"/>
    <n v="98115"/>
    <x v="1"/>
    <s v="FUR-TA-10002958"/>
    <x v="0"/>
    <x v="3"/>
    <s v="Bevis Oval Conference Table, Walnut"/>
    <n v="2348.8200000000002"/>
    <n v="9"/>
    <n v="0"/>
    <n v="399.29939999999976"/>
  </r>
  <r>
    <n v="5628"/>
    <s v="CA-2014-148810"/>
    <x v="3"/>
    <x v="335"/>
    <d v="2014-07-02T00:00:00"/>
    <s v="Standard Class"/>
    <x v="112"/>
    <s v="Dan Reichenbach"/>
    <x v="1"/>
    <s v="United States"/>
    <x v="100"/>
    <x v="2"/>
    <n v="33180"/>
    <x v="0"/>
    <s v="OFF-LA-10004689"/>
    <x v="1"/>
    <x v="2"/>
    <s v="Avery 512"/>
    <n v="13.872000000000002"/>
    <n v="6"/>
    <n v="0.2"/>
    <n v="4.6818000000000008"/>
  </r>
  <r>
    <n v="5629"/>
    <s v="CA-2014-148810"/>
    <x v="3"/>
    <x v="335"/>
    <d v="2014-07-02T00:00:00"/>
    <s v="Standard Class"/>
    <x v="112"/>
    <s v="Dan Reichenbach"/>
    <x v="1"/>
    <s v="United States"/>
    <x v="100"/>
    <x v="2"/>
    <n v="33180"/>
    <x v="0"/>
    <s v="FUR-CH-10001545"/>
    <x v="0"/>
    <x v="1"/>
    <s v="Hon Comfortask Task/Swivel Chairs"/>
    <n v="273.55200000000002"/>
    <n v="3"/>
    <n v="0.2"/>
    <n v="-13.677599999999998"/>
  </r>
  <r>
    <n v="5630"/>
    <s v="US-2013-146066"/>
    <x v="0"/>
    <x v="1036"/>
    <d v="2013-08-24T00:00:00"/>
    <s v="Second Class"/>
    <x v="46"/>
    <s v="Rick Bensley"/>
    <x v="2"/>
    <s v="United States"/>
    <x v="10"/>
    <x v="9"/>
    <n v="19143"/>
    <x v="3"/>
    <s v="FUR-TA-10002530"/>
    <x v="0"/>
    <x v="3"/>
    <s v="Iceberg OfficeWorks 42&quot; Round Tables"/>
    <n v="815.29199999999992"/>
    <n v="9"/>
    <n v="0.4"/>
    <n v="-339.7050000000001"/>
  </r>
  <r>
    <n v="5631"/>
    <s v="CA-2011-127614"/>
    <x v="2"/>
    <x v="1058"/>
    <d v="2011-02-16T00:00:00"/>
    <s v="Standard Class"/>
    <x v="173"/>
    <s v="Natalie Fritzler"/>
    <x v="0"/>
    <s v="United States"/>
    <x v="269"/>
    <x v="17"/>
    <n v="23320"/>
    <x v="0"/>
    <s v="TEC-AC-10001432"/>
    <x v="2"/>
    <x v="11"/>
    <s v="Enermax Aurora Lite Keyboard"/>
    <n v="234.45000000000002"/>
    <n v="3"/>
    <n v="0"/>
    <n v="103.15800000000003"/>
  </r>
  <r>
    <n v="5632"/>
    <s v="CA-2011-127614"/>
    <x v="2"/>
    <x v="1058"/>
    <d v="2011-02-16T00:00:00"/>
    <s v="Standard Class"/>
    <x v="173"/>
    <s v="Natalie Fritzler"/>
    <x v="0"/>
    <s v="United States"/>
    <x v="269"/>
    <x v="17"/>
    <n v="23320"/>
    <x v="0"/>
    <s v="FUR-TA-10003715"/>
    <x v="0"/>
    <x v="3"/>
    <s v="Hon 2111 Invitation Series Corner Table"/>
    <n v="1256.22"/>
    <n v="6"/>
    <n v="0"/>
    <n v="75.37319999999994"/>
  </r>
  <r>
    <n v="5633"/>
    <s v="CA-2011-127614"/>
    <x v="2"/>
    <x v="1058"/>
    <d v="2011-02-16T00:00:00"/>
    <s v="Standard Class"/>
    <x v="173"/>
    <s v="Natalie Fritzler"/>
    <x v="0"/>
    <s v="United States"/>
    <x v="269"/>
    <x v="17"/>
    <n v="23320"/>
    <x v="0"/>
    <s v="OFF-BI-10003291"/>
    <x v="1"/>
    <x v="8"/>
    <s v="Wilson Jones Leather-Like Binders with DublLock Round Rings"/>
    <n v="17.46"/>
    <n v="2"/>
    <n v="0"/>
    <n v="8.2061999999999991"/>
  </r>
  <r>
    <n v="5634"/>
    <s v="CA-2013-101742"/>
    <x v="0"/>
    <x v="713"/>
    <d v="2013-09-29T00:00:00"/>
    <s v="Second Class"/>
    <x v="615"/>
    <s v="Clay Rozendal"/>
    <x v="2"/>
    <s v="United States"/>
    <x v="20"/>
    <x v="15"/>
    <n v="10009"/>
    <x v="3"/>
    <s v="OFF-BI-10004187"/>
    <x v="1"/>
    <x v="8"/>
    <s v="Staples"/>
    <n v="10.528"/>
    <n v="7"/>
    <n v="0.2"/>
    <n v="3.6847999999999987"/>
  </r>
  <r>
    <n v="5635"/>
    <s v="CA-2012-134943"/>
    <x v="1"/>
    <x v="901"/>
    <d v="2012-12-06T00:00:00"/>
    <s v="First Class"/>
    <x v="711"/>
    <s v="Stephanie Ulpright"/>
    <x v="2"/>
    <s v="United States"/>
    <x v="447"/>
    <x v="12"/>
    <n v="48104"/>
    <x v="2"/>
    <s v="OFF-BI-10000666"/>
    <x v="1"/>
    <x v="8"/>
    <s v="Surelock Post Binders"/>
    <n v="152.79999999999998"/>
    <n v="5"/>
    <n v="0"/>
    <n v="76.399999999999991"/>
  </r>
  <r>
    <n v="5636"/>
    <s v="CA-2014-123022"/>
    <x v="3"/>
    <x v="213"/>
    <d v="2014-09-09T00:00:00"/>
    <s v="Standard Class"/>
    <x v="337"/>
    <s v="Sample Company A"/>
    <x v="2"/>
    <s v="United States"/>
    <x v="448"/>
    <x v="1"/>
    <n v="91941"/>
    <x v="1"/>
    <s v="OFF-BI-10002225"/>
    <x v="1"/>
    <x v="8"/>
    <s v="Square Ring Data Binders, Rigid 75 Pt. Covers, 11&quot; x 14-7/8&quot;"/>
    <n v="82.56"/>
    <n v="5"/>
    <n v="0.2"/>
    <n v="28.896000000000001"/>
  </r>
  <r>
    <n v="5637"/>
    <s v="CA-2014-123022"/>
    <x v="3"/>
    <x v="213"/>
    <d v="2014-09-09T00:00:00"/>
    <s v="Standard Class"/>
    <x v="337"/>
    <s v="Sample Company A"/>
    <x v="2"/>
    <s v="United States"/>
    <x v="448"/>
    <x v="1"/>
    <n v="91941"/>
    <x v="1"/>
    <s v="TEC-AC-10000474"/>
    <x v="2"/>
    <x v="11"/>
    <s v="Kensington Expert Mouse Optical USB Trackball for PC or Mac"/>
    <n v="284.96999999999997"/>
    <n v="3"/>
    <n v="0"/>
    <n v="85.490999999999957"/>
  </r>
  <r>
    <n v="5638"/>
    <s v="CA-2014-113208"/>
    <x v="3"/>
    <x v="606"/>
    <d v="2014-04-03T00:00:00"/>
    <s v="Standard Class"/>
    <x v="614"/>
    <s v="Michelle Lonsdale"/>
    <x v="1"/>
    <s v="United States"/>
    <x v="130"/>
    <x v="12"/>
    <n v="48126"/>
    <x v="2"/>
    <s v="FUR-FU-10004245"/>
    <x v="0"/>
    <x v="5"/>
    <s v="Career Cubicle Clock, 8 1/4&quot;, Black"/>
    <n v="60.84"/>
    <n v="3"/>
    <n v="0"/>
    <n v="23.119199999999999"/>
  </r>
  <r>
    <n v="5639"/>
    <s v="CA-2011-154893"/>
    <x v="2"/>
    <x v="1059"/>
    <d v="2011-12-27T00:00:00"/>
    <s v="Standard Class"/>
    <x v="306"/>
    <s v="Gary McGarr"/>
    <x v="0"/>
    <s v="United States"/>
    <x v="70"/>
    <x v="1"/>
    <n v="92024"/>
    <x v="1"/>
    <s v="FUR-CH-10004287"/>
    <x v="0"/>
    <x v="1"/>
    <s v="SAFCO Arco Folding Chair"/>
    <n v="1325.76"/>
    <n v="6"/>
    <n v="0.2"/>
    <n v="149.14799999999991"/>
  </r>
  <r>
    <n v="5640"/>
    <s v="CA-2011-154893"/>
    <x v="2"/>
    <x v="1059"/>
    <d v="2011-12-27T00:00:00"/>
    <s v="Standard Class"/>
    <x v="306"/>
    <s v="Gary McGarr"/>
    <x v="0"/>
    <s v="United States"/>
    <x v="70"/>
    <x v="1"/>
    <n v="92024"/>
    <x v="1"/>
    <s v="FUR-CH-10000595"/>
    <x v="0"/>
    <x v="1"/>
    <s v="Safco Contoured Stacking Chairs"/>
    <n v="572.16000000000008"/>
    <n v="3"/>
    <n v="0.2"/>
    <n v="35.759999999999962"/>
  </r>
  <r>
    <n v="5641"/>
    <s v="CA-2011-147900"/>
    <x v="2"/>
    <x v="865"/>
    <d v="2011-09-28T00:00:00"/>
    <s v="Standard Class"/>
    <x v="82"/>
    <s v="Jim Kriz"/>
    <x v="2"/>
    <s v="United States"/>
    <x v="80"/>
    <x v="24"/>
    <n v="44107"/>
    <x v="3"/>
    <s v="OFF-PA-10003063"/>
    <x v="1"/>
    <x v="10"/>
    <s v="EcoTones Memo Sheets"/>
    <n v="28.8"/>
    <n v="9"/>
    <n v="0.2"/>
    <n v="10.080000000000002"/>
  </r>
  <r>
    <n v="5642"/>
    <s v="CA-2014-106355"/>
    <x v="3"/>
    <x v="459"/>
    <d v="2014-04-06T00:00:00"/>
    <s v="First Class"/>
    <x v="401"/>
    <s v="Alyssa Tate"/>
    <x v="2"/>
    <s v="United States"/>
    <x v="255"/>
    <x v="29"/>
    <n v="6450"/>
    <x v="3"/>
    <s v="OFF-AR-10000246"/>
    <x v="1"/>
    <x v="6"/>
    <s v="Newell 318"/>
    <n v="11.12"/>
    <n v="4"/>
    <n v="0"/>
    <n v="2.8911999999999995"/>
  </r>
  <r>
    <n v="5643"/>
    <s v="CA-2013-127985"/>
    <x v="0"/>
    <x v="178"/>
    <d v="2013-04-06T00:00:00"/>
    <s v="Second Class"/>
    <x v="626"/>
    <s v="Daniel Byrd"/>
    <x v="2"/>
    <s v="United States"/>
    <x v="38"/>
    <x v="32"/>
    <n v="31907"/>
    <x v="0"/>
    <s v="FUR-FU-10003274"/>
    <x v="0"/>
    <x v="5"/>
    <s v="Regeneration Desk Collection"/>
    <n v="7.04"/>
    <n v="4"/>
    <n v="0"/>
    <n v="3.0976000000000004"/>
  </r>
  <r>
    <n v="5644"/>
    <s v="CA-2012-166604"/>
    <x v="1"/>
    <x v="1060"/>
    <d v="2012-05-20T00:00:00"/>
    <s v="Second Class"/>
    <x v="706"/>
    <s v="Anna Häberlin"/>
    <x v="1"/>
    <s v="United States"/>
    <x v="185"/>
    <x v="32"/>
    <n v="30076"/>
    <x v="0"/>
    <s v="OFF-EN-10004147"/>
    <x v="1"/>
    <x v="12"/>
    <s v="Wausau Papers Astrobrights Colored Envelopes"/>
    <n v="17.940000000000001"/>
    <n v="3"/>
    <n v="0"/>
    <n v="8.7906000000000013"/>
  </r>
  <r>
    <n v="5645"/>
    <s v="CA-2014-120719"/>
    <x v="3"/>
    <x v="721"/>
    <d v="2014-03-27T00:00:00"/>
    <s v="First Class"/>
    <x v="319"/>
    <s v="Sanjit Jacobs"/>
    <x v="2"/>
    <s v="United States"/>
    <x v="4"/>
    <x v="4"/>
    <n v="98105"/>
    <x v="1"/>
    <s v="OFF-BI-10002103"/>
    <x v="1"/>
    <x v="8"/>
    <s v="Cardinal Slant-D Ring Binder, Heavy Gauge Vinyl"/>
    <n v="34.76"/>
    <n v="5"/>
    <n v="0.2"/>
    <n v="11.296999999999999"/>
  </r>
  <r>
    <n v="5646"/>
    <s v="CA-2014-127117"/>
    <x v="3"/>
    <x v="349"/>
    <d v="2014-04-20T00:00:00"/>
    <s v="Standard Class"/>
    <x v="447"/>
    <s v="Harry Marie"/>
    <x v="1"/>
    <s v="United States"/>
    <x v="73"/>
    <x v="30"/>
    <n v="7960"/>
    <x v="3"/>
    <s v="FUR-FU-10004018"/>
    <x v="0"/>
    <x v="5"/>
    <s v="Tensor Computer Mounted Lamp"/>
    <n v="74.45"/>
    <n v="5"/>
    <n v="0"/>
    <n v="20.101500000000001"/>
  </r>
  <r>
    <n v="5647"/>
    <s v="CA-2012-104241"/>
    <x v="1"/>
    <x v="1038"/>
    <d v="2012-01-09T00:00:00"/>
    <s v="Standard Class"/>
    <x v="122"/>
    <s v="Andrew Gjertsen"/>
    <x v="1"/>
    <s v="United States"/>
    <x v="166"/>
    <x v="17"/>
    <n v="22304"/>
    <x v="0"/>
    <s v="FUR-FU-10001473"/>
    <x v="0"/>
    <x v="5"/>
    <s v="DAX Wood Document Frame"/>
    <n v="192.22"/>
    <n v="14"/>
    <n v="0"/>
    <n v="69.199200000000005"/>
  </r>
  <r>
    <n v="5648"/>
    <s v="CA-2014-168179"/>
    <x v="3"/>
    <x v="808"/>
    <d v="2014-11-08T00:00:00"/>
    <s v="Standard Class"/>
    <x v="677"/>
    <s v="Joy Bell-"/>
    <x v="0"/>
    <s v="United States"/>
    <x v="288"/>
    <x v="7"/>
    <n v="84106"/>
    <x v="1"/>
    <s v="OFF-PA-10001800"/>
    <x v="1"/>
    <x v="10"/>
    <s v="Xerox 220"/>
    <n v="19.440000000000001"/>
    <n v="3"/>
    <n v="0"/>
    <n v="9.3312000000000008"/>
  </r>
  <r>
    <n v="5649"/>
    <s v="CA-2014-142342"/>
    <x v="3"/>
    <x v="729"/>
    <d v="2014-07-20T00:00:00"/>
    <s v="Second Class"/>
    <x v="295"/>
    <s v="Anthony Johnson"/>
    <x v="1"/>
    <s v="United States"/>
    <x v="339"/>
    <x v="1"/>
    <n v="92307"/>
    <x v="1"/>
    <s v="OFF-PA-10004609"/>
    <x v="1"/>
    <x v="10"/>
    <s v="Xerox 221"/>
    <n v="32.400000000000006"/>
    <n v="5"/>
    <n v="0"/>
    <n v="15.552000000000001"/>
  </r>
  <r>
    <n v="5650"/>
    <s v="CA-2014-142342"/>
    <x v="3"/>
    <x v="729"/>
    <d v="2014-07-20T00:00:00"/>
    <s v="Second Class"/>
    <x v="295"/>
    <s v="Anthony Johnson"/>
    <x v="1"/>
    <s v="United States"/>
    <x v="339"/>
    <x v="1"/>
    <n v="92307"/>
    <x v="1"/>
    <s v="OFF-EN-10002592"/>
    <x v="1"/>
    <x v="12"/>
    <s v="Peel &amp; Seel Recycled Catalog Envelopes, Brown"/>
    <n v="57.9"/>
    <n v="5"/>
    <n v="0"/>
    <n v="28.95"/>
  </r>
  <r>
    <n v="5651"/>
    <s v="CA-2014-142342"/>
    <x v="3"/>
    <x v="729"/>
    <d v="2014-07-20T00:00:00"/>
    <s v="Second Class"/>
    <x v="295"/>
    <s v="Anthony Johnson"/>
    <x v="1"/>
    <s v="United States"/>
    <x v="339"/>
    <x v="1"/>
    <n v="92307"/>
    <x v="1"/>
    <s v="OFF-ST-10002957"/>
    <x v="1"/>
    <x v="4"/>
    <s v="Sterilite Show Offs Storage Containers"/>
    <n v="10.56"/>
    <n v="2"/>
    <n v="0"/>
    <n v="0"/>
  </r>
  <r>
    <n v="5652"/>
    <s v="CA-2014-142342"/>
    <x v="3"/>
    <x v="729"/>
    <d v="2014-07-20T00:00:00"/>
    <s v="Second Class"/>
    <x v="295"/>
    <s v="Anthony Johnson"/>
    <x v="1"/>
    <s v="United States"/>
    <x v="339"/>
    <x v="1"/>
    <n v="92307"/>
    <x v="1"/>
    <s v="FUR-BO-10002613"/>
    <x v="0"/>
    <x v="0"/>
    <s v="Atlantic Metals Mobile 4-Shelf Bookcases, Custom Colors"/>
    <n v="1194.165"/>
    <n v="5"/>
    <n v="0.15"/>
    <n v="210.73499999999993"/>
  </r>
  <r>
    <n v="5653"/>
    <s v="CA-2014-109099"/>
    <x v="3"/>
    <x v="833"/>
    <d v="2014-10-12T00:00:00"/>
    <s v="Standard Class"/>
    <x v="152"/>
    <s v="Muhammed MacIntyre"/>
    <x v="1"/>
    <s v="United States"/>
    <x v="20"/>
    <x v="15"/>
    <n v="10009"/>
    <x v="3"/>
    <s v="OFF-PA-10001033"/>
    <x v="1"/>
    <x v="10"/>
    <s v="Xerox 1893"/>
    <n v="40.99"/>
    <n v="1"/>
    <n v="0"/>
    <n v="20.085100000000001"/>
  </r>
  <r>
    <n v="5654"/>
    <s v="US-2011-134187"/>
    <x v="2"/>
    <x v="130"/>
    <d v="2011-11-11T00:00:00"/>
    <s v="Standard Class"/>
    <x v="260"/>
    <s v="Tiffany House"/>
    <x v="1"/>
    <s v="United States"/>
    <x v="85"/>
    <x v="1"/>
    <n v="90805"/>
    <x v="1"/>
    <s v="OFF-AR-10000940"/>
    <x v="1"/>
    <x v="6"/>
    <s v="Newell 343"/>
    <n v="2.94"/>
    <n v="1"/>
    <n v="0"/>
    <n v="0.79380000000000006"/>
  </r>
  <r>
    <n v="5655"/>
    <s v="CA-2013-145261"/>
    <x v="0"/>
    <x v="122"/>
    <d v="2013-12-22T00:00:00"/>
    <s v="First Class"/>
    <x v="571"/>
    <s v="Adrian Hane"/>
    <x v="2"/>
    <s v="United States"/>
    <x v="127"/>
    <x v="21"/>
    <n v="97301"/>
    <x v="1"/>
    <s v="OFF-BI-10001670"/>
    <x v="1"/>
    <x v="8"/>
    <s v="Vinyl Sectional Post Binders"/>
    <n v="45.240000000000009"/>
    <n v="4"/>
    <n v="0.7"/>
    <n v="-30.159999999999997"/>
  </r>
  <r>
    <n v="5656"/>
    <s v="CA-2013-145261"/>
    <x v="0"/>
    <x v="122"/>
    <d v="2013-12-22T00:00:00"/>
    <s v="First Class"/>
    <x v="571"/>
    <s v="Adrian Hane"/>
    <x v="2"/>
    <s v="United States"/>
    <x v="127"/>
    <x v="21"/>
    <n v="97301"/>
    <x v="1"/>
    <s v="OFF-AR-10004078"/>
    <x v="1"/>
    <x v="6"/>
    <s v="Newell 312"/>
    <n v="18.687999999999999"/>
    <n v="4"/>
    <n v="0.2"/>
    <n v="2.3359999999999994"/>
  </r>
  <r>
    <n v="5657"/>
    <s v="CA-2013-145261"/>
    <x v="0"/>
    <x v="122"/>
    <d v="2013-12-22T00:00:00"/>
    <s v="First Class"/>
    <x v="571"/>
    <s v="Adrian Hane"/>
    <x v="2"/>
    <s v="United States"/>
    <x v="127"/>
    <x v="21"/>
    <n v="97301"/>
    <x v="1"/>
    <s v="OFF-PA-10003036"/>
    <x v="1"/>
    <x v="10"/>
    <s v="Black Print Carbonless 8 1/2&quot; x 8 1/4&quot; Rapid Memo Book"/>
    <n v="11.648000000000001"/>
    <n v="2"/>
    <n v="0.2"/>
    <n v="3.7855999999999992"/>
  </r>
  <r>
    <n v="5658"/>
    <s v="CA-2013-145261"/>
    <x v="0"/>
    <x v="122"/>
    <d v="2013-12-22T00:00:00"/>
    <s v="First Class"/>
    <x v="571"/>
    <s v="Adrian Hane"/>
    <x v="2"/>
    <s v="United States"/>
    <x v="127"/>
    <x v="21"/>
    <n v="97301"/>
    <x v="1"/>
    <s v="TEC-AC-10000991"/>
    <x v="2"/>
    <x v="11"/>
    <s v="Sony Micro Vault Click 8 GB USB 2.0 Flash Drive"/>
    <n v="112.77600000000001"/>
    <n v="3"/>
    <n v="0.2"/>
    <n v="-8.4581999999999979"/>
  </r>
  <r>
    <n v="5659"/>
    <s v="CA-2013-145261"/>
    <x v="0"/>
    <x v="122"/>
    <d v="2013-12-22T00:00:00"/>
    <s v="First Class"/>
    <x v="571"/>
    <s v="Adrian Hane"/>
    <x v="2"/>
    <s v="United States"/>
    <x v="127"/>
    <x v="21"/>
    <n v="97301"/>
    <x v="1"/>
    <s v="FUR-TA-10002530"/>
    <x v="0"/>
    <x v="3"/>
    <s v="Iceberg OfficeWorks 42&quot; Round Tables"/>
    <n v="377.45"/>
    <n v="5"/>
    <n v="0.5"/>
    <n v="-264.21500000000003"/>
  </r>
  <r>
    <n v="5660"/>
    <s v="CA-2013-145261"/>
    <x v="0"/>
    <x v="122"/>
    <d v="2013-12-22T00:00:00"/>
    <s v="First Class"/>
    <x v="571"/>
    <s v="Adrian Hane"/>
    <x v="2"/>
    <s v="United States"/>
    <x v="127"/>
    <x v="21"/>
    <n v="97301"/>
    <x v="1"/>
    <s v="OFF-LA-10000407"/>
    <x v="1"/>
    <x v="2"/>
    <s v="Avery White Multi-Purpose Labels"/>
    <n v="15.936000000000002"/>
    <n v="4"/>
    <n v="0.2"/>
    <n v="5.1791999999999998"/>
  </r>
  <r>
    <n v="5661"/>
    <s v="CA-2013-145261"/>
    <x v="0"/>
    <x v="122"/>
    <d v="2013-12-22T00:00:00"/>
    <s v="First Class"/>
    <x v="571"/>
    <s v="Adrian Hane"/>
    <x v="2"/>
    <s v="United States"/>
    <x v="127"/>
    <x v="21"/>
    <n v="97301"/>
    <x v="1"/>
    <s v="TEC-PH-10004833"/>
    <x v="2"/>
    <x v="7"/>
    <s v="Macally Suction Cup Mount"/>
    <n v="28.68"/>
    <n v="3"/>
    <n v="0.2"/>
    <n v="-7.17"/>
  </r>
  <r>
    <n v="5662"/>
    <s v="CA-2013-108875"/>
    <x v="0"/>
    <x v="446"/>
    <d v="2013-10-02T00:00:00"/>
    <s v="Standard Class"/>
    <x v="642"/>
    <s v="Craig Leslie"/>
    <x v="2"/>
    <s v="United States"/>
    <x v="34"/>
    <x v="22"/>
    <n v="80013"/>
    <x v="1"/>
    <s v="FUR-FU-10002671"/>
    <x v="0"/>
    <x v="5"/>
    <s v="Electrix 20W Halogen Replacement Bulb for Zoom-In Desk Lamp"/>
    <n v="21.44"/>
    <n v="2"/>
    <n v="0.2"/>
    <n v="7.5039999999999987"/>
  </r>
  <r>
    <n v="5663"/>
    <s v="CA-2013-108875"/>
    <x v="0"/>
    <x v="446"/>
    <d v="2013-10-02T00:00:00"/>
    <s v="Standard Class"/>
    <x v="642"/>
    <s v="Craig Leslie"/>
    <x v="2"/>
    <s v="United States"/>
    <x v="34"/>
    <x v="22"/>
    <n v="80013"/>
    <x v="1"/>
    <s v="OFF-ST-10001370"/>
    <x v="1"/>
    <x v="4"/>
    <s v="Sensible Storage WireTech Storage Systems"/>
    <n v="511.05600000000004"/>
    <n v="9"/>
    <n v="0.2"/>
    <n v="-95.823000000000079"/>
  </r>
  <r>
    <n v="5664"/>
    <s v="CA-2013-141957"/>
    <x v="0"/>
    <x v="658"/>
    <d v="2013-07-22T00:00:00"/>
    <s v="Same Day"/>
    <x v="684"/>
    <s v="Jason Gross"/>
    <x v="1"/>
    <s v="United States"/>
    <x v="46"/>
    <x v="24"/>
    <n v="43055"/>
    <x v="3"/>
    <s v="OFF-AR-10000914"/>
    <x v="1"/>
    <x v="6"/>
    <s v="Boston 16765 Mini Stand Up Battery Pencil Sharpener"/>
    <n v="18.656000000000002"/>
    <n v="2"/>
    <n v="0.2"/>
    <n v="1.3992000000000013"/>
  </r>
  <r>
    <n v="5665"/>
    <s v="CA-2013-141957"/>
    <x v="0"/>
    <x v="658"/>
    <d v="2013-07-22T00:00:00"/>
    <s v="Same Day"/>
    <x v="684"/>
    <s v="Jason Gross"/>
    <x v="1"/>
    <s v="United States"/>
    <x v="46"/>
    <x v="24"/>
    <n v="43055"/>
    <x v="3"/>
    <s v="OFF-BI-10001116"/>
    <x v="1"/>
    <x v="8"/>
    <s v="Wilson Jones 1&quot; Hanging DublLock Ring Binders"/>
    <n v="11.088000000000003"/>
    <n v="7"/>
    <n v="0.7"/>
    <n v="-8.1311999999999998"/>
  </r>
  <r>
    <n v="5666"/>
    <s v="CA-2013-141957"/>
    <x v="0"/>
    <x v="658"/>
    <d v="2013-07-22T00:00:00"/>
    <s v="Same Day"/>
    <x v="684"/>
    <s v="Jason Gross"/>
    <x v="1"/>
    <s v="United States"/>
    <x v="46"/>
    <x v="24"/>
    <n v="43055"/>
    <x v="3"/>
    <s v="OFF-ST-10002276"/>
    <x v="1"/>
    <x v="4"/>
    <s v="Safco Steel Mobile File Cart"/>
    <n v="66.688000000000002"/>
    <n v="1"/>
    <n v="0.2"/>
    <n v="4.1680000000000028"/>
  </r>
  <r>
    <n v="5667"/>
    <s v="CA-2013-141957"/>
    <x v="0"/>
    <x v="658"/>
    <d v="2013-07-22T00:00:00"/>
    <s v="Same Day"/>
    <x v="684"/>
    <s v="Jason Gross"/>
    <x v="1"/>
    <s v="United States"/>
    <x v="46"/>
    <x v="24"/>
    <n v="43055"/>
    <x v="3"/>
    <s v="OFF-ST-10004340"/>
    <x v="1"/>
    <x v="4"/>
    <s v="Fellowes Mobile File Cart, Black"/>
    <n v="99.488"/>
    <n v="2"/>
    <n v="0.2"/>
    <n v="8.7052000000000049"/>
  </r>
  <r>
    <n v="5668"/>
    <s v="CA-2013-142405"/>
    <x v="0"/>
    <x v="725"/>
    <d v="2013-06-16T00:00:00"/>
    <s v="Standard Class"/>
    <x v="339"/>
    <s v="Sanjit Engle"/>
    <x v="0"/>
    <s v="United States"/>
    <x v="4"/>
    <x v="4"/>
    <n v="98103"/>
    <x v="1"/>
    <s v="OFF-LA-10004093"/>
    <x v="1"/>
    <x v="2"/>
    <s v="Avery 486"/>
    <n v="14.62"/>
    <n v="2"/>
    <n v="0"/>
    <n v="6.8713999999999995"/>
  </r>
  <r>
    <n v="5669"/>
    <s v="CA-2013-142405"/>
    <x v="0"/>
    <x v="725"/>
    <d v="2013-06-16T00:00:00"/>
    <s v="Standard Class"/>
    <x v="339"/>
    <s v="Sanjit Engle"/>
    <x v="0"/>
    <s v="United States"/>
    <x v="4"/>
    <x v="4"/>
    <n v="98103"/>
    <x v="1"/>
    <s v="OFF-BI-10004728"/>
    <x v="1"/>
    <x v="8"/>
    <s v="Wilson Jones Turn Tabs Binder Tool for Ring Binders"/>
    <n v="53.984000000000002"/>
    <n v="14"/>
    <n v="0.2"/>
    <n v="17.544800000000002"/>
  </r>
  <r>
    <n v="5670"/>
    <s v="CA-2013-142405"/>
    <x v="0"/>
    <x v="725"/>
    <d v="2013-06-16T00:00:00"/>
    <s v="Standard Class"/>
    <x v="339"/>
    <s v="Sanjit Engle"/>
    <x v="0"/>
    <s v="United States"/>
    <x v="4"/>
    <x v="4"/>
    <n v="98103"/>
    <x v="1"/>
    <s v="TEC-AC-10003095"/>
    <x v="2"/>
    <x v="11"/>
    <s v="Logitech G35 7.1-Channel Surround Sound Headset"/>
    <n v="389.97"/>
    <n v="3"/>
    <n v="0"/>
    <n v="132.58980000000003"/>
  </r>
  <r>
    <n v="5671"/>
    <s v="CA-2012-141012"/>
    <x v="1"/>
    <x v="988"/>
    <d v="2012-06-11T00:00:00"/>
    <s v="Second Class"/>
    <x v="228"/>
    <s v="Trudy Glocke"/>
    <x v="0"/>
    <s v="United States"/>
    <x v="449"/>
    <x v="45"/>
    <n v="83201"/>
    <x v="1"/>
    <s v="FUR-FU-10003192"/>
    <x v="0"/>
    <x v="5"/>
    <s v="Luxo Adjustable Task Clamp Lamp"/>
    <n v="355.36"/>
    <n v="4"/>
    <n v="0"/>
    <n v="92.393599999999992"/>
  </r>
  <r>
    <n v="5672"/>
    <s v="CA-2012-141012"/>
    <x v="1"/>
    <x v="988"/>
    <d v="2012-06-11T00:00:00"/>
    <s v="Second Class"/>
    <x v="228"/>
    <s v="Trudy Glocke"/>
    <x v="0"/>
    <s v="United States"/>
    <x v="449"/>
    <x v="45"/>
    <n v="83201"/>
    <x v="1"/>
    <s v="TEC-PH-10004522"/>
    <x v="2"/>
    <x v="7"/>
    <s v="Dexim XPower Skin Super-Thin Power Case for iPhone 5 - Black"/>
    <n v="140.376"/>
    <n v="3"/>
    <n v="0.2"/>
    <n v="8.7735000000000056"/>
  </r>
  <r>
    <n v="5673"/>
    <s v="CA-2014-127922"/>
    <x v="3"/>
    <x v="855"/>
    <d v="2014-11-04T00:00:00"/>
    <s v="Standard Class"/>
    <x v="64"/>
    <s v="Sally Hughsby"/>
    <x v="1"/>
    <s v="United States"/>
    <x v="61"/>
    <x v="5"/>
    <n v="75081"/>
    <x v="2"/>
    <s v="OFF-EN-10003068"/>
    <x v="1"/>
    <x v="12"/>
    <s v="#6 3/4 Gummed Flap White Envelopes"/>
    <n v="15.840000000000002"/>
    <n v="2"/>
    <n v="0.2"/>
    <n v="5.5439999999999987"/>
  </r>
  <r>
    <n v="5674"/>
    <s v="CA-2014-127922"/>
    <x v="3"/>
    <x v="855"/>
    <d v="2014-11-04T00:00:00"/>
    <s v="Standard Class"/>
    <x v="64"/>
    <s v="Sally Hughsby"/>
    <x v="1"/>
    <s v="United States"/>
    <x v="61"/>
    <x v="5"/>
    <n v="75081"/>
    <x v="2"/>
    <s v="OFF-PA-10001204"/>
    <x v="1"/>
    <x v="10"/>
    <s v="Xerox 1972"/>
    <n v="8.4480000000000004"/>
    <n v="2"/>
    <n v="0.2"/>
    <n v="2.6399999999999997"/>
  </r>
  <r>
    <n v="5675"/>
    <s v="CA-2013-146318"/>
    <x v="0"/>
    <x v="115"/>
    <d v="2013-01-27T00:00:00"/>
    <s v="Standard Class"/>
    <x v="507"/>
    <s v="Marc Crier"/>
    <x v="0"/>
    <s v="United States"/>
    <x v="4"/>
    <x v="4"/>
    <n v="98105"/>
    <x v="1"/>
    <s v="OFF-PA-10003953"/>
    <x v="1"/>
    <x v="10"/>
    <s v="Xerox 218"/>
    <n v="12.96"/>
    <n v="2"/>
    <n v="0"/>
    <n v="6.2208000000000006"/>
  </r>
  <r>
    <n v="5676"/>
    <s v="CA-2011-135993"/>
    <x v="2"/>
    <x v="1061"/>
    <d v="2011-06-02T00:00:00"/>
    <s v="Standard Class"/>
    <x v="601"/>
    <s v="Patrick Jones"/>
    <x v="1"/>
    <s v="United States"/>
    <x v="4"/>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x v="601"/>
    <s v="Patrick Jones"/>
    <x v="1"/>
    <s v="United States"/>
    <x v="4"/>
    <x v="4"/>
    <n v="98115"/>
    <x v="1"/>
    <s v="TEC-AC-10004877"/>
    <x v="2"/>
    <x v="11"/>
    <s v="Imation 30456 USB Flash Drive 8GB"/>
    <n v="27.6"/>
    <n v="4"/>
    <n v="0"/>
    <n v="2.2079999999999984"/>
  </r>
  <r>
    <n v="5678"/>
    <s v="CA-2011-126802"/>
    <x v="2"/>
    <x v="282"/>
    <d v="2012-01-05T00:00:00"/>
    <s v="Standard Class"/>
    <x v="233"/>
    <s v="Zuschuss Carroll"/>
    <x v="0"/>
    <s v="United States"/>
    <x v="22"/>
    <x v="10"/>
    <n v="60610"/>
    <x v="2"/>
    <s v="FUR-FU-10000193"/>
    <x v="0"/>
    <x v="5"/>
    <s v="Tenex Chairmats For Use with Hard Floors"/>
    <n v="38.975999999999999"/>
    <n v="3"/>
    <n v="0.6"/>
    <n v="-50.66879999999999"/>
  </r>
  <r>
    <n v="5679"/>
    <s v="CA-2013-143924"/>
    <x v="0"/>
    <x v="1062"/>
    <d v="2013-08-04T00:00:00"/>
    <s v="Standard Class"/>
    <x v="649"/>
    <s v="Steve Carroll"/>
    <x v="2"/>
    <s v="United States"/>
    <x v="450"/>
    <x v="12"/>
    <n v="49423"/>
    <x v="2"/>
    <s v="OFF-FA-10000735"/>
    <x v="1"/>
    <x v="13"/>
    <s v="Staples"/>
    <n v="20.439999999999998"/>
    <n v="7"/>
    <n v="0"/>
    <n v="9.1979999999999986"/>
  </r>
  <r>
    <n v="5680"/>
    <s v="CA-2013-143924"/>
    <x v="0"/>
    <x v="1062"/>
    <d v="2013-08-04T00:00:00"/>
    <s v="Standard Class"/>
    <x v="649"/>
    <s v="Steve Carroll"/>
    <x v="2"/>
    <s v="United States"/>
    <x v="450"/>
    <x v="12"/>
    <n v="49423"/>
    <x v="2"/>
    <s v="OFF-PA-10002120"/>
    <x v="1"/>
    <x v="10"/>
    <s v="Xerox 1889"/>
    <n v="109.92"/>
    <n v="2"/>
    <n v="0"/>
    <n v="53.860799999999998"/>
  </r>
  <r>
    <n v="5681"/>
    <s v="CA-2013-141551"/>
    <x v="0"/>
    <x v="446"/>
    <d v="2013-10-01T00:00:00"/>
    <s v="Standard Class"/>
    <x v="546"/>
    <s v="Benjamin Patterson"/>
    <x v="0"/>
    <s v="United States"/>
    <x v="387"/>
    <x v="26"/>
    <n v="74012"/>
    <x v="2"/>
    <s v="OFF-BI-10001249"/>
    <x v="1"/>
    <x v="8"/>
    <s v="Avery Heavy-Duty EZD View Binder with Locking Rings"/>
    <n v="6.38"/>
    <n v="1"/>
    <n v="0"/>
    <n v="2.9347999999999996"/>
  </r>
  <r>
    <n v="5682"/>
    <s v="CA-2013-141551"/>
    <x v="0"/>
    <x v="446"/>
    <d v="2013-10-01T00:00:00"/>
    <s v="Standard Class"/>
    <x v="546"/>
    <s v="Benjamin Patterson"/>
    <x v="0"/>
    <s v="United States"/>
    <x v="387"/>
    <x v="26"/>
    <n v="74012"/>
    <x v="2"/>
    <s v="OFF-PA-10001569"/>
    <x v="1"/>
    <x v="10"/>
    <s v="Xerox 232"/>
    <n v="6.48"/>
    <n v="1"/>
    <n v="0"/>
    <n v="3.1104000000000003"/>
  </r>
  <r>
    <n v="5683"/>
    <s v="CA-2011-164315"/>
    <x v="2"/>
    <x v="1063"/>
    <d v="2011-04-08T00:00:00"/>
    <s v="Standard Class"/>
    <x v="361"/>
    <s v="Rob Dowd"/>
    <x v="0"/>
    <s v="United States"/>
    <x v="417"/>
    <x v="32"/>
    <n v="30605"/>
    <x v="0"/>
    <s v="OFF-PA-10004248"/>
    <x v="1"/>
    <x v="10"/>
    <s v="Xerox 1990"/>
    <n v="15.84"/>
    <n v="3"/>
    <n v="0"/>
    <n v="7.1280000000000001"/>
  </r>
  <r>
    <n v="5684"/>
    <s v="CA-2011-164315"/>
    <x v="2"/>
    <x v="1063"/>
    <d v="2011-04-08T00:00:00"/>
    <s v="Standard Class"/>
    <x v="361"/>
    <s v="Rob Dowd"/>
    <x v="0"/>
    <s v="United States"/>
    <x v="417"/>
    <x v="32"/>
    <n v="30605"/>
    <x v="0"/>
    <s v="TEC-PH-10001128"/>
    <x v="2"/>
    <x v="7"/>
    <s v="Motorola Droid Maxx"/>
    <n v="1049.93"/>
    <n v="7"/>
    <n v="0"/>
    <n v="293.98040000000003"/>
  </r>
  <r>
    <n v="5685"/>
    <s v="CA-2011-164315"/>
    <x v="2"/>
    <x v="1063"/>
    <d v="2011-04-08T00:00:00"/>
    <s v="Standard Class"/>
    <x v="361"/>
    <s v="Rob Dowd"/>
    <x v="0"/>
    <s v="United States"/>
    <x v="417"/>
    <x v="32"/>
    <n v="30605"/>
    <x v="0"/>
    <s v="OFF-AP-10003842"/>
    <x v="1"/>
    <x v="9"/>
    <s v="Euro-Pro Shark Turbo Vacuum"/>
    <n v="154.9"/>
    <n v="5"/>
    <n v="0"/>
    <n v="40.274000000000001"/>
  </r>
  <r>
    <n v="5686"/>
    <s v="CA-2012-131072"/>
    <x v="1"/>
    <x v="599"/>
    <d v="2012-11-05T00:00:00"/>
    <s v="Same Day"/>
    <x v="107"/>
    <s v="Ken Lonsdale"/>
    <x v="0"/>
    <s v="United States"/>
    <x v="4"/>
    <x v="4"/>
    <n v="98105"/>
    <x v="1"/>
    <s v="OFF-BI-10002794"/>
    <x v="1"/>
    <x v="8"/>
    <s v="Avery Trapezoid Ring Binder, 3&quot; Capacity, Black, 1040 sheets"/>
    <n v="98.352000000000004"/>
    <n v="3"/>
    <n v="0.2"/>
    <n v="35.652599999999993"/>
  </r>
  <r>
    <n v="5687"/>
    <s v="CA-2011-131541"/>
    <x v="2"/>
    <x v="1064"/>
    <d v="2011-07-28T00:00:00"/>
    <s v="Same Day"/>
    <x v="237"/>
    <s v="Chloris Kastensmidt"/>
    <x v="0"/>
    <s v="United States"/>
    <x v="264"/>
    <x v="2"/>
    <n v="32712"/>
    <x v="0"/>
    <s v="OFF-FA-10000621"/>
    <x v="1"/>
    <x v="13"/>
    <s v="OIC Colored Binder Clips, Assorted Sizes"/>
    <n v="14.320000000000002"/>
    <n v="5"/>
    <n v="0.2"/>
    <n v="5.1910000000000007"/>
  </r>
  <r>
    <n v="5688"/>
    <s v="CA-2011-131541"/>
    <x v="2"/>
    <x v="1064"/>
    <d v="2011-07-28T00:00:00"/>
    <s v="Same Day"/>
    <x v="237"/>
    <s v="Chloris Kastensmidt"/>
    <x v="0"/>
    <s v="United States"/>
    <x v="264"/>
    <x v="2"/>
    <n v="32712"/>
    <x v="0"/>
    <s v="FUR-FU-10003623"/>
    <x v="0"/>
    <x v="5"/>
    <s v="DataProducts Ampli Magnifier Task Lamp, Black,"/>
    <n v="129.88800000000001"/>
    <n v="6"/>
    <n v="0.2"/>
    <n v="12.988799999999991"/>
  </r>
  <r>
    <n v="5689"/>
    <s v="CA-2011-131541"/>
    <x v="2"/>
    <x v="1064"/>
    <d v="2011-07-28T00:00:00"/>
    <s v="Same Day"/>
    <x v="237"/>
    <s v="Chloris Kastensmidt"/>
    <x v="0"/>
    <s v="United States"/>
    <x v="264"/>
    <x v="2"/>
    <n v="32712"/>
    <x v="0"/>
    <s v="OFF-EN-10000781"/>
    <x v="1"/>
    <x v="12"/>
    <s v="#10- 4 1/8&quot; x 9 1/2&quot; Recycled Envelopes"/>
    <n v="48.944000000000003"/>
    <n v="7"/>
    <n v="0.2"/>
    <n v="16.518599999999999"/>
  </r>
  <r>
    <n v="5690"/>
    <s v="CA-2012-119550"/>
    <x v="1"/>
    <x v="207"/>
    <d v="2012-12-31T00:00:00"/>
    <s v="Standard Class"/>
    <x v="42"/>
    <s v="Roger Barcio"/>
    <x v="2"/>
    <s v="United States"/>
    <x v="12"/>
    <x v="5"/>
    <n v="77070"/>
    <x v="2"/>
    <s v="FUR-CH-10002044"/>
    <x v="0"/>
    <x v="1"/>
    <s v="Office Star - Contemporary Task Swivel chair with 2-way adjustable arms, Plum"/>
    <n v="275.05799999999999"/>
    <n v="3"/>
    <n v="0.3"/>
    <n v="-90.376199999999997"/>
  </r>
  <r>
    <n v="5691"/>
    <s v="US-2012-138093"/>
    <x v="1"/>
    <x v="895"/>
    <d v="2012-12-16T00:00:00"/>
    <s v="Standard Class"/>
    <x v="366"/>
    <s v="Kalyca Meade"/>
    <x v="1"/>
    <s v="United States"/>
    <x v="248"/>
    <x v="39"/>
    <n v="21215"/>
    <x v="3"/>
    <s v="OFF-AR-10000817"/>
    <x v="1"/>
    <x v="6"/>
    <s v="Manco Dry-Lighter Erasable Highlighter"/>
    <n v="27.36"/>
    <n v="9"/>
    <n v="0"/>
    <n v="9.3023999999999987"/>
  </r>
  <r>
    <n v="5692"/>
    <s v="US-2012-138093"/>
    <x v="1"/>
    <x v="895"/>
    <d v="2012-12-16T00:00:00"/>
    <s v="Standard Class"/>
    <x v="366"/>
    <s v="Kalyca Meade"/>
    <x v="1"/>
    <s v="United States"/>
    <x v="248"/>
    <x v="39"/>
    <n v="21215"/>
    <x v="3"/>
    <s v="OFF-PA-10001509"/>
    <x v="1"/>
    <x v="10"/>
    <s v="Recycled Desk Saver Line &quot;While You Were Out&quot; Book, 5 1/2&quot; X 4&quot;"/>
    <n v="44.75"/>
    <n v="5"/>
    <n v="0"/>
    <n v="20.584999999999994"/>
  </r>
  <r>
    <n v="5693"/>
    <s v="US-2012-138093"/>
    <x v="1"/>
    <x v="895"/>
    <d v="2012-12-16T00:00:00"/>
    <s v="Standard Class"/>
    <x v="366"/>
    <s v="Kalyca Meade"/>
    <x v="1"/>
    <s v="United States"/>
    <x v="248"/>
    <x v="39"/>
    <n v="21215"/>
    <x v="3"/>
    <s v="TEC-PH-10004667"/>
    <x v="2"/>
    <x v="7"/>
    <s v="Cisco 8x8 Inc. 6753i IP Business Phone System"/>
    <n v="134.99"/>
    <n v="1"/>
    <n v="0"/>
    <n v="36.447299999999998"/>
  </r>
  <r>
    <n v="5694"/>
    <s v="US-2012-138093"/>
    <x v="1"/>
    <x v="895"/>
    <d v="2012-12-16T00:00:00"/>
    <s v="Standard Class"/>
    <x v="366"/>
    <s v="Kalyca Meade"/>
    <x v="1"/>
    <s v="United States"/>
    <x v="248"/>
    <x v="39"/>
    <n v="21215"/>
    <x v="3"/>
    <s v="OFF-PA-10000143"/>
    <x v="1"/>
    <x v="10"/>
    <s v="Astroparche Fine Business Paper"/>
    <n v="26.400000000000002"/>
    <n v="5"/>
    <n v="0"/>
    <n v="12.672000000000001"/>
  </r>
  <r>
    <n v="5695"/>
    <s v="US-2012-138093"/>
    <x v="1"/>
    <x v="895"/>
    <d v="2012-12-16T00:00:00"/>
    <s v="Standard Class"/>
    <x v="366"/>
    <s v="Kalyca Meade"/>
    <x v="1"/>
    <s v="United States"/>
    <x v="248"/>
    <x v="39"/>
    <n v="21215"/>
    <x v="3"/>
    <s v="FUR-CH-10000785"/>
    <x v="0"/>
    <x v="1"/>
    <s v="Global Ergonomic Managers Chair"/>
    <n v="542.93999999999994"/>
    <n v="3"/>
    <n v="0"/>
    <n v="141.1644"/>
  </r>
  <r>
    <n v="5696"/>
    <s v="CA-2013-126165"/>
    <x v="0"/>
    <x v="465"/>
    <d v="2013-05-08T00:00:00"/>
    <s v="Second Class"/>
    <x v="733"/>
    <s v="Amy Hunt"/>
    <x v="0"/>
    <s v="United States"/>
    <x v="8"/>
    <x v="1"/>
    <n v="94109"/>
    <x v="1"/>
    <s v="FUR-TA-10001676"/>
    <x v="0"/>
    <x v="3"/>
    <s v="Hon 61000 Series Interactive Training Tables"/>
    <n v="71.088000000000008"/>
    <n v="2"/>
    <n v="0.2"/>
    <n v="-1.7772000000000041"/>
  </r>
  <r>
    <n v="5697"/>
    <s v="CA-2014-126123"/>
    <x v="3"/>
    <x v="336"/>
    <d v="2014-10-19T00:00:00"/>
    <s v="Standard Class"/>
    <x v="326"/>
    <s v="Anthony Garverick"/>
    <x v="2"/>
    <s v="United States"/>
    <x v="22"/>
    <x v="10"/>
    <n v="60623"/>
    <x v="2"/>
    <s v="OFF-BI-10000309"/>
    <x v="1"/>
    <x v="8"/>
    <s v="GBC Twin Loop Wire Binding Elements, 9/16&quot; Spine, Black"/>
    <n v="27.395999999999997"/>
    <n v="9"/>
    <n v="0.8"/>
    <n v="-42.46380000000002"/>
  </r>
  <r>
    <n v="5698"/>
    <s v="CA-2014-126123"/>
    <x v="3"/>
    <x v="336"/>
    <d v="2014-10-19T00:00:00"/>
    <s v="Standard Class"/>
    <x v="326"/>
    <s v="Anthony Garverick"/>
    <x v="2"/>
    <s v="United States"/>
    <x v="22"/>
    <x v="10"/>
    <n v="60623"/>
    <x v="2"/>
    <s v="OFF-BI-10004224"/>
    <x v="1"/>
    <x v="8"/>
    <s v="Catalog Binders with Expanding Posts"/>
    <n v="13.455999999999998"/>
    <n v="1"/>
    <n v="0.8"/>
    <n v="-23.548000000000009"/>
  </r>
  <r>
    <n v="5699"/>
    <s v="CA-2013-143441"/>
    <x v="0"/>
    <x v="732"/>
    <d v="2013-11-06T00:00:00"/>
    <s v="Same Day"/>
    <x v="432"/>
    <s v="Evan Bailliet"/>
    <x v="0"/>
    <s v="United States"/>
    <x v="128"/>
    <x v="5"/>
    <n v="78041"/>
    <x v="2"/>
    <s v="OFF-LA-10002312"/>
    <x v="1"/>
    <x v="2"/>
    <s v="Avery 490"/>
    <n v="11.840000000000002"/>
    <n v="1"/>
    <n v="0.2"/>
    <n v="4.4399999999999995"/>
  </r>
  <r>
    <n v="5700"/>
    <s v="CA-2014-148320"/>
    <x v="3"/>
    <x v="132"/>
    <d v="2014-11-09T00:00:00"/>
    <s v="Standard Class"/>
    <x v="38"/>
    <s v="Paul Gonzalez"/>
    <x v="0"/>
    <s v="United States"/>
    <x v="8"/>
    <x v="1"/>
    <n v="94109"/>
    <x v="1"/>
    <s v="OFF-PA-10003022"/>
    <x v="1"/>
    <x v="10"/>
    <s v="Xerox 1992"/>
    <n v="35.880000000000003"/>
    <n v="6"/>
    <n v="0"/>
    <n v="17.581200000000003"/>
  </r>
  <r>
    <n v="5701"/>
    <s v="CA-2013-125661"/>
    <x v="0"/>
    <x v="390"/>
    <d v="2013-11-27T00:00:00"/>
    <s v="First Class"/>
    <x v="402"/>
    <s v="Cathy Armstrong"/>
    <x v="2"/>
    <s v="United States"/>
    <x v="138"/>
    <x v="24"/>
    <n v="44105"/>
    <x v="3"/>
    <s v="OFF-EN-10001532"/>
    <x v="1"/>
    <x v="12"/>
    <s v="Brown Kraft Recycled Envelopes"/>
    <n v="40.752000000000002"/>
    <n v="3"/>
    <n v="0.2"/>
    <n v="15.281999999999998"/>
  </r>
  <r>
    <n v="5702"/>
    <s v="CA-2013-125661"/>
    <x v="0"/>
    <x v="390"/>
    <d v="2013-11-27T00:00:00"/>
    <s v="First Class"/>
    <x v="402"/>
    <s v="Cathy Armstrong"/>
    <x v="2"/>
    <s v="United States"/>
    <x v="138"/>
    <x v="24"/>
    <n v="44105"/>
    <x v="3"/>
    <s v="TEC-AC-10004855"/>
    <x v="2"/>
    <x v="11"/>
    <s v="V7 USB Numeric Keypad"/>
    <n v="139.96000000000004"/>
    <n v="5"/>
    <n v="0.2"/>
    <n v="-22.743500000000004"/>
  </r>
  <r>
    <n v="5703"/>
    <s v="US-2011-123519"/>
    <x v="2"/>
    <x v="637"/>
    <d v="2011-12-21T00:00:00"/>
    <s v="Standard Class"/>
    <x v="286"/>
    <s v="Sung Shariari"/>
    <x v="0"/>
    <s v="United States"/>
    <x v="292"/>
    <x v="24"/>
    <n v="43302"/>
    <x v="3"/>
    <s v="OFF-AR-10003829"/>
    <x v="1"/>
    <x v="6"/>
    <s v="Newell 35"/>
    <n v="2.6240000000000001"/>
    <n v="1"/>
    <n v="0.2"/>
    <n v="0.29519999999999957"/>
  </r>
  <r>
    <n v="5704"/>
    <s v="US-2011-123519"/>
    <x v="2"/>
    <x v="637"/>
    <d v="2011-12-21T00:00:00"/>
    <s v="Standard Class"/>
    <x v="286"/>
    <s v="Sung Shariari"/>
    <x v="0"/>
    <s v="United States"/>
    <x v="292"/>
    <x v="24"/>
    <n v="43302"/>
    <x v="3"/>
    <s v="FUR-TA-10002645"/>
    <x v="0"/>
    <x v="3"/>
    <s v="Hon Rectangular Conference Tables"/>
    <n v="136.53"/>
    <n v="1"/>
    <n v="0.4"/>
    <n v="-52.336500000000029"/>
  </r>
  <r>
    <n v="5705"/>
    <s v="US-2011-123519"/>
    <x v="2"/>
    <x v="637"/>
    <d v="2011-12-21T00:00:00"/>
    <s v="Standard Class"/>
    <x v="286"/>
    <s v="Sung Shariari"/>
    <x v="0"/>
    <s v="United States"/>
    <x v="292"/>
    <x v="24"/>
    <n v="43302"/>
    <x v="3"/>
    <s v="TEC-AC-10003033"/>
    <x v="2"/>
    <x v="11"/>
    <s v="Plantronics CS510 - Over-the-Head monaural Wireless Headset System"/>
    <n v="263.95999999999998"/>
    <n v="1"/>
    <n v="0.2"/>
    <n v="42.893499999999975"/>
  </r>
  <r>
    <n v="5706"/>
    <s v="CA-2011-155593"/>
    <x v="2"/>
    <x v="935"/>
    <d v="2011-11-08T00:00:00"/>
    <s v="Standard Class"/>
    <x v="261"/>
    <s v="Resi Pölking"/>
    <x v="0"/>
    <s v="United States"/>
    <x v="54"/>
    <x v="29"/>
    <n v="6824"/>
    <x v="3"/>
    <s v="OFF-SU-10002522"/>
    <x v="1"/>
    <x v="14"/>
    <s v="Acme Kleen Earth Office Shears"/>
    <n v="11.64"/>
    <n v="3"/>
    <n v="0"/>
    <n v="3.3755999999999986"/>
  </r>
  <r>
    <n v="5707"/>
    <s v="CA-2014-136000"/>
    <x v="3"/>
    <x v="585"/>
    <d v="2014-09-26T00:00:00"/>
    <s v="Second Class"/>
    <x v="464"/>
    <s v="Shaun Chance"/>
    <x v="1"/>
    <s v="United States"/>
    <x v="20"/>
    <x v="15"/>
    <n v="10009"/>
    <x v="3"/>
    <s v="OFF-BI-10004828"/>
    <x v="1"/>
    <x v="8"/>
    <s v="GBC Poly Designer Binding Covers"/>
    <n v="40.176000000000002"/>
    <n v="3"/>
    <n v="0.2"/>
    <n v="14.563799999999997"/>
  </r>
  <r>
    <n v="5708"/>
    <s v="US-2012-160857"/>
    <x v="1"/>
    <x v="412"/>
    <d v="2012-05-15T00:00:00"/>
    <s v="Standard Class"/>
    <x v="508"/>
    <s v="Natalie Webber"/>
    <x v="0"/>
    <s v="United States"/>
    <x v="20"/>
    <x v="15"/>
    <n v="10024"/>
    <x v="3"/>
    <s v="FUR-FU-10001095"/>
    <x v="0"/>
    <x v="5"/>
    <s v="DAX Black Cherry Wood-Tone Poster Frame"/>
    <n v="79.44"/>
    <n v="3"/>
    <n v="0"/>
    <n v="30.187200000000001"/>
  </r>
  <r>
    <n v="5709"/>
    <s v="US-2012-160857"/>
    <x v="1"/>
    <x v="412"/>
    <d v="2012-05-15T00:00:00"/>
    <s v="Standard Class"/>
    <x v="508"/>
    <s v="Natalie Webber"/>
    <x v="0"/>
    <s v="United States"/>
    <x v="20"/>
    <x v="15"/>
    <n v="10024"/>
    <x v="3"/>
    <s v="OFF-SU-10000157"/>
    <x v="1"/>
    <x v="14"/>
    <s v="Compact Automatic Electric Letter Opener"/>
    <n v="357.93"/>
    <n v="3"/>
    <n v="0"/>
    <n v="7.158600000000007"/>
  </r>
  <r>
    <n v="5710"/>
    <s v="US-2012-160857"/>
    <x v="1"/>
    <x v="412"/>
    <d v="2012-05-15T00:00:00"/>
    <s v="Standard Class"/>
    <x v="508"/>
    <s v="Natalie Webber"/>
    <x v="0"/>
    <s v="United States"/>
    <x v="20"/>
    <x v="15"/>
    <n v="10024"/>
    <x v="3"/>
    <s v="FUR-CH-10002647"/>
    <x v="0"/>
    <x v="1"/>
    <s v="Situations Contoured Folding Chairs, 4/Set"/>
    <n v="127.76400000000001"/>
    <n v="2"/>
    <n v="0.1"/>
    <n v="21.294000000000008"/>
  </r>
  <r>
    <n v="5711"/>
    <s v="US-2012-160857"/>
    <x v="1"/>
    <x v="412"/>
    <d v="2012-05-15T00:00:00"/>
    <s v="Standard Class"/>
    <x v="508"/>
    <s v="Natalie Webber"/>
    <x v="0"/>
    <s v="United States"/>
    <x v="20"/>
    <x v="15"/>
    <n v="10024"/>
    <x v="3"/>
    <s v="TEC-CO-10004115"/>
    <x v="2"/>
    <x v="16"/>
    <s v="Sharp AL-1530CS Digital Copier"/>
    <n v="2799.944"/>
    <n v="7"/>
    <n v="0.2"/>
    <n v="1014.9797"/>
  </r>
  <r>
    <n v="5712"/>
    <s v="US-2012-160857"/>
    <x v="1"/>
    <x v="412"/>
    <d v="2012-05-15T00:00:00"/>
    <s v="Standard Class"/>
    <x v="508"/>
    <s v="Natalie Webber"/>
    <x v="0"/>
    <s v="United States"/>
    <x v="20"/>
    <x v="15"/>
    <n v="10024"/>
    <x v="3"/>
    <s v="OFF-PA-10003363"/>
    <x v="1"/>
    <x v="10"/>
    <s v="Xerox 204"/>
    <n v="19.440000000000001"/>
    <n v="3"/>
    <n v="0"/>
    <n v="9.3312000000000008"/>
  </r>
  <r>
    <n v="5713"/>
    <s v="CA-2014-115805"/>
    <x v="3"/>
    <x v="689"/>
    <d v="2014-08-01T00:00:00"/>
    <s v="Same Day"/>
    <x v="147"/>
    <s v="Katrina Willman"/>
    <x v="0"/>
    <s v="United States"/>
    <x v="22"/>
    <x v="10"/>
    <n v="60653"/>
    <x v="2"/>
    <s v="TEC-PH-10003092"/>
    <x v="2"/>
    <x v="7"/>
    <s v="Motorola L804"/>
    <n v="36.792000000000002"/>
    <n v="1"/>
    <n v="0.2"/>
    <n v="4.1390999999999991"/>
  </r>
  <r>
    <n v="5714"/>
    <s v="US-2011-143707"/>
    <x v="2"/>
    <x v="72"/>
    <d v="2011-03-05T00:00:00"/>
    <s v="Standard Class"/>
    <x v="367"/>
    <s v="Hallie Redmond"/>
    <x v="2"/>
    <s v="United States"/>
    <x v="20"/>
    <x v="15"/>
    <n v="10035"/>
    <x v="3"/>
    <s v="TEC-PH-10003655"/>
    <x v="2"/>
    <x v="7"/>
    <s v="Sannysis Cute Owl Design Soft Skin Case Cover for Samsung Galaxy S4"/>
    <n v="5.9399999999999995"/>
    <n v="3"/>
    <n v="0"/>
    <n v="1.6037999999999999"/>
  </r>
  <r>
    <n v="5715"/>
    <s v="CA-2014-116939"/>
    <x v="3"/>
    <x v="145"/>
    <d v="2014-09-30T00:00:00"/>
    <s v="Standard Class"/>
    <x v="151"/>
    <s v="Arthur Gainer"/>
    <x v="0"/>
    <s v="United States"/>
    <x v="102"/>
    <x v="17"/>
    <n v="23223"/>
    <x v="0"/>
    <s v="OFF-ST-10001476"/>
    <x v="1"/>
    <x v="4"/>
    <s v="Steel Personal Filing/Posting Tote"/>
    <n v="177.54999999999998"/>
    <n v="5"/>
    <n v="0"/>
    <n v="47.938500000000005"/>
  </r>
  <r>
    <n v="5716"/>
    <s v="CA-2012-124107"/>
    <x v="1"/>
    <x v="330"/>
    <d v="2012-10-12T00:00:00"/>
    <s v="Second Class"/>
    <x v="312"/>
    <s v="Brian Moss"/>
    <x v="1"/>
    <s v="United States"/>
    <x v="447"/>
    <x v="12"/>
    <n v="48104"/>
    <x v="2"/>
    <s v="TEC-AC-10002049"/>
    <x v="2"/>
    <x v="11"/>
    <s v="Logitech G19 Programmable Gaming Keyboard"/>
    <n v="619.94999999999993"/>
    <n v="5"/>
    <n v="0"/>
    <n v="111.59099999999995"/>
  </r>
  <r>
    <n v="5717"/>
    <s v="CA-2012-124107"/>
    <x v="1"/>
    <x v="330"/>
    <d v="2012-10-12T00:00:00"/>
    <s v="Second Class"/>
    <x v="312"/>
    <s v="Brian Moss"/>
    <x v="1"/>
    <s v="United States"/>
    <x v="447"/>
    <x v="12"/>
    <n v="48104"/>
    <x v="2"/>
    <s v="TEC-PH-10003875"/>
    <x v="2"/>
    <x v="7"/>
    <s v="KLD Oscar II Style Snap-on Ultra Thin Side Flip Synthetic Leather Cover Case for HTC One HTC M7"/>
    <n v="29.160000000000004"/>
    <n v="3"/>
    <n v="0"/>
    <n v="8.4563999999999986"/>
  </r>
  <r>
    <n v="5718"/>
    <s v="CA-2012-124107"/>
    <x v="1"/>
    <x v="330"/>
    <d v="2012-10-12T00:00:00"/>
    <s v="Second Class"/>
    <x v="312"/>
    <s v="Brian Moss"/>
    <x v="1"/>
    <s v="United States"/>
    <x v="447"/>
    <x v="12"/>
    <n v="48104"/>
    <x v="2"/>
    <s v="OFF-EN-10003286"/>
    <x v="1"/>
    <x v="12"/>
    <s v="Staples"/>
    <n v="57.959999999999994"/>
    <n v="7"/>
    <n v="0"/>
    <n v="27.241199999999996"/>
  </r>
  <r>
    <n v="5719"/>
    <s v="CA-2012-124107"/>
    <x v="1"/>
    <x v="330"/>
    <d v="2012-10-12T00:00:00"/>
    <s v="Second Class"/>
    <x v="312"/>
    <s v="Brian Moss"/>
    <x v="1"/>
    <s v="United States"/>
    <x v="447"/>
    <x v="12"/>
    <n v="48104"/>
    <x v="2"/>
    <s v="OFF-AP-10003971"/>
    <x v="1"/>
    <x v="9"/>
    <s v="Belkin 6 Outlet Metallic Surge Strip"/>
    <n v="29.402999999999999"/>
    <n v="3"/>
    <n v="0.1"/>
    <n v="5.2272000000000007"/>
  </r>
  <r>
    <n v="5720"/>
    <s v="CA-2014-126550"/>
    <x v="3"/>
    <x v="1065"/>
    <d v="2014-04-03T00:00:00"/>
    <s v="Second Class"/>
    <x v="742"/>
    <s v="Roger Demir"/>
    <x v="0"/>
    <s v="United States"/>
    <x v="240"/>
    <x v="14"/>
    <n v="47905"/>
    <x v="2"/>
    <s v="OFF-ST-10001031"/>
    <x v="1"/>
    <x v="4"/>
    <s v="Adjustable Personal File Tote"/>
    <n v="81.400000000000006"/>
    <n v="5"/>
    <n v="0"/>
    <n v="21.164000000000005"/>
  </r>
  <r>
    <n v="5721"/>
    <s v="CA-2012-138674"/>
    <x v="1"/>
    <x v="717"/>
    <d v="2012-11-17T00:00:00"/>
    <s v="First Class"/>
    <x v="10"/>
    <s v="Ken Black"/>
    <x v="1"/>
    <s v="United States"/>
    <x v="24"/>
    <x v="21"/>
    <n v="97477"/>
    <x v="1"/>
    <s v="OFF-FA-10000304"/>
    <x v="1"/>
    <x v="13"/>
    <s v="Advantus Push Pins"/>
    <n v="8.7200000000000006"/>
    <n v="5"/>
    <n v="0.2"/>
    <n v="2.289000000000001"/>
  </r>
  <r>
    <n v="5722"/>
    <s v="CA-2012-138674"/>
    <x v="1"/>
    <x v="717"/>
    <d v="2012-11-17T00:00:00"/>
    <s v="First Class"/>
    <x v="10"/>
    <s v="Ken Black"/>
    <x v="1"/>
    <s v="United States"/>
    <x v="24"/>
    <x v="21"/>
    <n v="97477"/>
    <x v="1"/>
    <s v="TEC-AC-10000358"/>
    <x v="2"/>
    <x v="11"/>
    <s v="Imation Secure Drive + Hardware Encrypted USB flash drive - 16 GB"/>
    <n v="91.176000000000016"/>
    <n v="3"/>
    <n v="0.2"/>
    <n v="4.5587999999999944"/>
  </r>
  <r>
    <n v="5723"/>
    <s v="CA-2012-138674"/>
    <x v="1"/>
    <x v="717"/>
    <d v="2012-11-17T00:00:00"/>
    <s v="First Class"/>
    <x v="10"/>
    <s v="Ken Black"/>
    <x v="1"/>
    <s v="United States"/>
    <x v="24"/>
    <x v="21"/>
    <n v="97477"/>
    <x v="1"/>
    <s v="TEC-AC-10002800"/>
    <x v="2"/>
    <x v="11"/>
    <s v="Plantronics Audio 478 Stereo USB Headset"/>
    <n v="159.96800000000002"/>
    <n v="4"/>
    <n v="0.2"/>
    <n v="29.993999999999986"/>
  </r>
  <r>
    <n v="5724"/>
    <s v="CA-2013-165820"/>
    <x v="0"/>
    <x v="182"/>
    <d v="2013-10-01T00:00:00"/>
    <s v="Standard Class"/>
    <x v="61"/>
    <s v="Dorothy Wardle"/>
    <x v="1"/>
    <s v="United States"/>
    <x v="8"/>
    <x v="1"/>
    <n v="94109"/>
    <x v="1"/>
    <s v="OFF-PA-10004735"/>
    <x v="1"/>
    <x v="10"/>
    <s v="Xerox 1905"/>
    <n v="12.96"/>
    <n v="2"/>
    <n v="0"/>
    <n v="6.2208000000000006"/>
  </r>
  <r>
    <n v="5725"/>
    <s v="CA-2011-103191"/>
    <x v="2"/>
    <x v="358"/>
    <d v="2011-09-27T00:00:00"/>
    <s v="Standard Class"/>
    <x v="500"/>
    <s v="Vivek Grady"/>
    <x v="1"/>
    <s v="United States"/>
    <x v="22"/>
    <x v="10"/>
    <n v="60653"/>
    <x v="2"/>
    <s v="OFF-ST-10002574"/>
    <x v="1"/>
    <x v="4"/>
    <s v="SAFCO Commercial Wire Shelving, Black"/>
    <n v="331.536"/>
    <n v="3"/>
    <n v="0.2"/>
    <n v="-82.884"/>
  </r>
  <r>
    <n v="5726"/>
    <s v="CA-2012-103933"/>
    <x v="1"/>
    <x v="12"/>
    <d v="2012-09-27T00:00:00"/>
    <s v="First Class"/>
    <x v="112"/>
    <s v="Dan Reichenbach"/>
    <x v="1"/>
    <s v="United States"/>
    <x v="20"/>
    <x v="15"/>
    <n v="10011"/>
    <x v="3"/>
    <s v="TEC-AC-10004171"/>
    <x v="2"/>
    <x v="11"/>
    <s v="Razer Kraken 7.1 Surround Sound Over Ear USB Gaming Headset"/>
    <n v="899.91"/>
    <n v="9"/>
    <n v="0"/>
    <n v="395.96040000000005"/>
  </r>
  <r>
    <n v="5727"/>
    <s v="CA-2012-110548"/>
    <x v="1"/>
    <x v="124"/>
    <d v="2012-05-08T00:00:00"/>
    <s v="Standard Class"/>
    <x v="706"/>
    <s v="Anna Häberlin"/>
    <x v="1"/>
    <s v="United States"/>
    <x v="12"/>
    <x v="5"/>
    <n v="77095"/>
    <x v="2"/>
    <s v="TEC-PH-10002922"/>
    <x v="2"/>
    <x v="7"/>
    <s v="ShoreTel ShorePhone IP 230 VoIP phone"/>
    <n v="946.34400000000005"/>
    <n v="7"/>
    <n v="0.2"/>
    <n v="118.29299999999989"/>
  </r>
  <r>
    <n v="5728"/>
    <s v="CA-2014-117324"/>
    <x v="3"/>
    <x v="166"/>
    <d v="2014-12-14T00:00:00"/>
    <s v="Standard Class"/>
    <x v="187"/>
    <s v="Jeremy Pistek"/>
    <x v="0"/>
    <s v="United States"/>
    <x v="6"/>
    <x v="6"/>
    <n v="53711"/>
    <x v="2"/>
    <s v="TEC-AC-10003023"/>
    <x v="2"/>
    <x v="11"/>
    <s v="Logitech G105 Gaming Keyboard"/>
    <n v="178.10999999999999"/>
    <n v="3"/>
    <n v="0"/>
    <n v="32.059799999999996"/>
  </r>
  <r>
    <n v="5729"/>
    <s v="CA-2014-117324"/>
    <x v="3"/>
    <x v="166"/>
    <d v="2014-12-14T00:00:00"/>
    <s v="Standard Class"/>
    <x v="187"/>
    <s v="Jeremy Pistek"/>
    <x v="0"/>
    <s v="United States"/>
    <x v="6"/>
    <x v="6"/>
    <n v="53711"/>
    <x v="2"/>
    <s v="OFF-AP-10003590"/>
    <x v="1"/>
    <x v="9"/>
    <s v="Hoover WindTunnel Plus Canister Vacuum"/>
    <n v="1089.75"/>
    <n v="3"/>
    <n v="0"/>
    <n v="305.13000000000011"/>
  </r>
  <r>
    <n v="5730"/>
    <s v="CA-2014-117324"/>
    <x v="3"/>
    <x v="166"/>
    <d v="2014-12-14T00:00:00"/>
    <s v="Standard Class"/>
    <x v="187"/>
    <s v="Jeremy Pistek"/>
    <x v="0"/>
    <s v="United States"/>
    <x v="6"/>
    <x v="6"/>
    <n v="53711"/>
    <x v="2"/>
    <s v="OFF-LA-10003510"/>
    <x v="1"/>
    <x v="2"/>
    <s v="Avery 4027 File Folder Labels for Dot Matrix Printers, 5000 Labels per Box, White"/>
    <n v="61.06"/>
    <n v="2"/>
    <n v="0"/>
    <n v="28.087600000000002"/>
  </r>
  <r>
    <n v="5731"/>
    <s v="CA-2014-117324"/>
    <x v="3"/>
    <x v="166"/>
    <d v="2014-12-14T00:00:00"/>
    <s v="Standard Class"/>
    <x v="187"/>
    <s v="Jeremy Pistek"/>
    <x v="0"/>
    <s v="United States"/>
    <x v="6"/>
    <x v="6"/>
    <n v="53711"/>
    <x v="2"/>
    <s v="FUR-BO-10003159"/>
    <x v="0"/>
    <x v="0"/>
    <s v="Sauder Camden County Collection Libraries, Planked Cherry Finish"/>
    <n v="459.92"/>
    <n v="4"/>
    <n v="0"/>
    <n v="41.392799999999966"/>
  </r>
  <r>
    <n v="5732"/>
    <s v="CA-2014-117324"/>
    <x v="3"/>
    <x v="166"/>
    <d v="2014-12-14T00:00:00"/>
    <s v="Standard Class"/>
    <x v="187"/>
    <s v="Jeremy Pistek"/>
    <x v="0"/>
    <s v="United States"/>
    <x v="6"/>
    <x v="6"/>
    <n v="53711"/>
    <x v="2"/>
    <s v="OFF-PA-10002713"/>
    <x v="1"/>
    <x v="10"/>
    <s v="Adams Phone Message Book, 200 Message Capacity, 8 1/16” x 11”"/>
    <n v="27.52"/>
    <n v="4"/>
    <n v="0"/>
    <n v="12.659199999999998"/>
  </r>
  <r>
    <n v="5733"/>
    <s v="CA-2014-143574"/>
    <x v="3"/>
    <x v="222"/>
    <d v="2014-07-03T00:00:00"/>
    <s v="First Class"/>
    <x v="112"/>
    <s v="Dan Reichenbach"/>
    <x v="1"/>
    <s v="United States"/>
    <x v="451"/>
    <x v="29"/>
    <n v="6460"/>
    <x v="3"/>
    <s v="FUR-BO-10002598"/>
    <x v="0"/>
    <x v="0"/>
    <s v="Hon Metal Bookcases, Putty"/>
    <n v="638.82000000000005"/>
    <n v="9"/>
    <n v="0"/>
    <n v="185.25779999999997"/>
  </r>
  <r>
    <n v="5734"/>
    <s v="CA-2014-143574"/>
    <x v="3"/>
    <x v="222"/>
    <d v="2014-07-03T00:00:00"/>
    <s v="First Class"/>
    <x v="112"/>
    <s v="Dan Reichenbach"/>
    <x v="1"/>
    <s v="United States"/>
    <x v="451"/>
    <x v="29"/>
    <n v="6460"/>
    <x v="3"/>
    <s v="OFF-SU-10002537"/>
    <x v="1"/>
    <x v="14"/>
    <s v="Acme Box Cutter Scissors"/>
    <n v="30.69"/>
    <n v="3"/>
    <n v="0"/>
    <n v="7.9794000000000018"/>
  </r>
  <r>
    <n v="5735"/>
    <s v="CA-2014-143574"/>
    <x v="3"/>
    <x v="222"/>
    <d v="2014-07-03T00:00:00"/>
    <s v="First Class"/>
    <x v="112"/>
    <s v="Dan Reichenbach"/>
    <x v="1"/>
    <s v="United States"/>
    <x v="451"/>
    <x v="29"/>
    <n v="6460"/>
    <x v="3"/>
    <s v="FUR-FU-10003976"/>
    <x v="0"/>
    <x v="5"/>
    <s v="DAX Executive Solid Wood Document Frame, Desktop or Hang, Mahogany, 5 x 7"/>
    <n v="25.16"/>
    <n v="2"/>
    <n v="0"/>
    <n v="8.5543999999999976"/>
  </r>
  <r>
    <n v="5736"/>
    <s v="CA-2011-111773"/>
    <x v="2"/>
    <x v="290"/>
    <d v="2011-07-03T00:00:00"/>
    <s v="Standard Class"/>
    <x v="600"/>
    <s v="Jim Karlsson"/>
    <x v="0"/>
    <s v="United States"/>
    <x v="20"/>
    <x v="15"/>
    <n v="10024"/>
    <x v="3"/>
    <s v="OFF-BI-10000174"/>
    <x v="1"/>
    <x v="8"/>
    <s v="Wilson Jones Clip &amp; Carry Folder Binder Tool for Ring Binders, Clear"/>
    <n v="13.919999999999998"/>
    <n v="3"/>
    <n v="0.2"/>
    <n v="4.8720000000000008"/>
  </r>
  <r>
    <n v="5737"/>
    <s v="CA-2011-148614"/>
    <x v="2"/>
    <x v="407"/>
    <d v="2011-01-26T00:00:00"/>
    <s v="Standard Class"/>
    <x v="597"/>
    <s v="Mark Van Huff"/>
    <x v="0"/>
    <s v="United States"/>
    <x v="1"/>
    <x v="1"/>
    <n v="90049"/>
    <x v="1"/>
    <s v="OFF-PA-10002893"/>
    <x v="1"/>
    <x v="10"/>
    <s v="Wirebound Service Call Books, 5 1/2&quot; x 4&quot;"/>
    <n v="19.36"/>
    <n v="2"/>
    <n v="0"/>
    <n v="9.2927999999999997"/>
  </r>
  <r>
    <n v="5738"/>
    <s v="CA-2011-148614"/>
    <x v="2"/>
    <x v="407"/>
    <d v="2011-01-26T00:00:00"/>
    <s v="Standard Class"/>
    <x v="597"/>
    <s v="Mark Van Huff"/>
    <x v="0"/>
    <s v="United States"/>
    <x v="1"/>
    <x v="1"/>
    <n v="90049"/>
    <x v="1"/>
    <s v="FUR-FU-10003194"/>
    <x v="0"/>
    <x v="5"/>
    <s v="Eldon Expressions Desk Accessory, Wood Pencil Holder, Oak"/>
    <n v="19.3"/>
    <n v="2"/>
    <n v="0"/>
    <n v="5.7899999999999991"/>
  </r>
  <r>
    <n v="5739"/>
    <s v="CA-2014-156139"/>
    <x v="3"/>
    <x v="413"/>
    <d v="2014-01-07T00:00:00"/>
    <s v="Standard Class"/>
    <x v="669"/>
    <s v="Becky Pak"/>
    <x v="0"/>
    <s v="United States"/>
    <x v="8"/>
    <x v="1"/>
    <n v="94109"/>
    <x v="1"/>
    <s v="OFF-BI-10004233"/>
    <x v="1"/>
    <x v="8"/>
    <s v="GBC Pre-Punched Binding Paper, Plastic, White, 8-1/2&quot; x 11&quot;"/>
    <n v="38.376000000000005"/>
    <n v="3"/>
    <n v="0.2"/>
    <n v="13.4316"/>
  </r>
  <r>
    <n v="5740"/>
    <s v="US-2014-147886"/>
    <x v="3"/>
    <x v="615"/>
    <d v="2014-04-01T00:00:00"/>
    <s v="First Class"/>
    <x v="704"/>
    <s v="Dave Hallsten"/>
    <x v="1"/>
    <s v="United States"/>
    <x v="54"/>
    <x v="1"/>
    <n v="94533"/>
    <x v="1"/>
    <s v="OFF-PA-10000232"/>
    <x v="1"/>
    <x v="10"/>
    <s v="Xerox 1975"/>
    <n v="12.96"/>
    <n v="2"/>
    <n v="0"/>
    <n v="6.3504000000000005"/>
  </r>
  <r>
    <n v="5741"/>
    <s v="US-2014-147886"/>
    <x v="3"/>
    <x v="615"/>
    <d v="2014-04-01T00:00:00"/>
    <s v="First Class"/>
    <x v="704"/>
    <s v="Dave Hallsten"/>
    <x v="1"/>
    <s v="United States"/>
    <x v="54"/>
    <x v="1"/>
    <n v="94533"/>
    <x v="1"/>
    <s v="FUR-FU-10001095"/>
    <x v="0"/>
    <x v="5"/>
    <s v="DAX Black Cherry Wood-Tone Poster Frame"/>
    <n v="26.48"/>
    <n v="1"/>
    <n v="0"/>
    <n v="10.0624"/>
  </r>
  <r>
    <n v="5742"/>
    <s v="US-2014-147886"/>
    <x v="3"/>
    <x v="615"/>
    <d v="2014-04-01T00:00:00"/>
    <s v="First Class"/>
    <x v="704"/>
    <s v="Dave Hallsten"/>
    <x v="1"/>
    <s v="United States"/>
    <x v="54"/>
    <x v="1"/>
    <n v="94533"/>
    <x v="1"/>
    <s v="TEC-MA-10004679"/>
    <x v="2"/>
    <x v="15"/>
    <s v="StarTech.com 10/100 VDSL2 Ethernet Extender Kit"/>
    <n v="532.72"/>
    <n v="2"/>
    <n v="0.2"/>
    <n v="53.271999999999991"/>
  </r>
  <r>
    <n v="5743"/>
    <s v="US-2014-147886"/>
    <x v="3"/>
    <x v="615"/>
    <d v="2014-04-01T00:00:00"/>
    <s v="First Class"/>
    <x v="704"/>
    <s v="Dave Hallsten"/>
    <x v="1"/>
    <s v="United States"/>
    <x v="54"/>
    <x v="1"/>
    <n v="94533"/>
    <x v="1"/>
    <s v="OFF-PA-10003651"/>
    <x v="1"/>
    <x v="10"/>
    <s v="Xerox 1968"/>
    <n v="26.72"/>
    <n v="4"/>
    <n v="0"/>
    <n v="12.8256"/>
  </r>
  <r>
    <n v="5744"/>
    <s v="US-2014-147886"/>
    <x v="3"/>
    <x v="615"/>
    <d v="2014-04-01T00:00:00"/>
    <s v="First Class"/>
    <x v="704"/>
    <s v="Dave Hallsten"/>
    <x v="1"/>
    <s v="United States"/>
    <x v="54"/>
    <x v="1"/>
    <n v="94533"/>
    <x v="1"/>
    <s v="OFF-PA-10000743"/>
    <x v="1"/>
    <x v="10"/>
    <s v="Xerox 1977"/>
    <n v="20.04"/>
    <n v="3"/>
    <n v="0"/>
    <n v="9.6191999999999993"/>
  </r>
  <r>
    <n v="5745"/>
    <s v="US-2014-147886"/>
    <x v="3"/>
    <x v="615"/>
    <d v="2014-04-01T00:00:00"/>
    <s v="First Class"/>
    <x v="704"/>
    <s v="Dave Hallsten"/>
    <x v="1"/>
    <s v="United States"/>
    <x v="54"/>
    <x v="1"/>
    <n v="94533"/>
    <x v="1"/>
    <s v="OFF-ST-10002743"/>
    <x v="1"/>
    <x v="4"/>
    <s v="SAFCO Boltless Steel Shelving"/>
    <n v="795.48"/>
    <n v="7"/>
    <n v="0"/>
    <n v="7.9547999999999632"/>
  </r>
  <r>
    <n v="5746"/>
    <s v="US-2014-147886"/>
    <x v="3"/>
    <x v="615"/>
    <d v="2014-04-01T00:00:00"/>
    <s v="First Class"/>
    <x v="704"/>
    <s v="Dave Hallsten"/>
    <x v="1"/>
    <s v="United States"/>
    <x v="54"/>
    <x v="1"/>
    <n v="94533"/>
    <x v="1"/>
    <s v="FUR-FU-10003829"/>
    <x v="0"/>
    <x v="5"/>
    <s v="Stackable Trays"/>
    <n v="21.560000000000002"/>
    <n v="7"/>
    <n v="0"/>
    <n v="6.8991999999999987"/>
  </r>
  <r>
    <n v="5747"/>
    <s v="CA-2013-113733"/>
    <x v="0"/>
    <x v="16"/>
    <d v="2013-12-13T00:00:00"/>
    <s v="Standard Class"/>
    <x v="23"/>
    <s v="Lena Hernandez"/>
    <x v="0"/>
    <s v="United States"/>
    <x v="202"/>
    <x v="3"/>
    <n v="27834"/>
    <x v="0"/>
    <s v="TEC-PH-10002496"/>
    <x v="2"/>
    <x v="7"/>
    <s v="Cisco SPA301"/>
    <n v="249.58400000000003"/>
    <n v="2"/>
    <n v="0.2"/>
    <n v="31.197999999999986"/>
  </r>
  <r>
    <n v="5748"/>
    <s v="CA-2013-113733"/>
    <x v="0"/>
    <x v="16"/>
    <d v="2013-12-13T00:00:00"/>
    <s v="Standard Class"/>
    <x v="23"/>
    <s v="Lena Hernandez"/>
    <x v="0"/>
    <s v="United States"/>
    <x v="202"/>
    <x v="3"/>
    <n v="27834"/>
    <x v="0"/>
    <s v="TEC-AC-10002473"/>
    <x v="2"/>
    <x v="11"/>
    <s v="Maxell 4.7GB DVD-R"/>
    <n v="68.111999999999995"/>
    <n v="3"/>
    <n v="0.2"/>
    <n v="17.879399999999997"/>
  </r>
  <r>
    <n v="5749"/>
    <s v="CA-2013-113733"/>
    <x v="0"/>
    <x v="16"/>
    <d v="2013-12-13T00:00:00"/>
    <s v="Standard Class"/>
    <x v="23"/>
    <s v="Lena Hernandez"/>
    <x v="0"/>
    <s v="United States"/>
    <x v="202"/>
    <x v="3"/>
    <n v="27834"/>
    <x v="0"/>
    <s v="TEC-AC-10004877"/>
    <x v="2"/>
    <x v="11"/>
    <s v="Imation 30456 USB Flash Drive 8GB"/>
    <n v="16.560000000000002"/>
    <n v="3"/>
    <n v="0.2"/>
    <n v="-2.4840000000000018"/>
  </r>
  <r>
    <n v="5750"/>
    <s v="CA-2014-104913"/>
    <x v="3"/>
    <x v="551"/>
    <d v="2014-11-23T00:00:00"/>
    <s v="Standard Class"/>
    <x v="54"/>
    <s v="Dave Kipp"/>
    <x v="0"/>
    <s v="United States"/>
    <x v="85"/>
    <x v="15"/>
    <n v="11561"/>
    <x v="3"/>
    <s v="TEC-PH-10000923"/>
    <x v="2"/>
    <x v="7"/>
    <s v="Belkin SportFit Armband For iPhone 5s/5c, Fuchsia"/>
    <n v="74.95"/>
    <n v="5"/>
    <n v="0"/>
    <n v="36.725500000000004"/>
  </r>
  <r>
    <n v="5751"/>
    <s v="CA-2011-145800"/>
    <x v="2"/>
    <x v="992"/>
    <d v="2011-06-05T00:00:00"/>
    <s v="Standard Class"/>
    <x v="757"/>
    <s v="Shahid Shariari"/>
    <x v="0"/>
    <s v="United States"/>
    <x v="452"/>
    <x v="10"/>
    <n v="60089"/>
    <x v="2"/>
    <s v="FUR-TA-10001539"/>
    <x v="0"/>
    <x v="3"/>
    <s v="Chromcraft Rectangular Conference Tables"/>
    <n v="355.45499999999998"/>
    <n v="3"/>
    <n v="0.5"/>
    <n v="-184.83660000000003"/>
  </r>
  <r>
    <n v="5752"/>
    <s v="CA-2013-125850"/>
    <x v="0"/>
    <x v="115"/>
    <d v="2013-01-28T00:00:00"/>
    <s v="Standard Class"/>
    <x v="224"/>
    <s v="Frank Preis"/>
    <x v="0"/>
    <s v="United States"/>
    <x v="70"/>
    <x v="1"/>
    <n v="92037"/>
    <x v="1"/>
    <s v="OFF-LA-10003498"/>
    <x v="1"/>
    <x v="2"/>
    <s v="Avery 475"/>
    <n v="44.400000000000006"/>
    <n v="3"/>
    <n v="0"/>
    <n v="22.200000000000003"/>
  </r>
  <r>
    <n v="5753"/>
    <s v="CA-2013-125850"/>
    <x v="0"/>
    <x v="115"/>
    <d v="2013-01-28T00:00:00"/>
    <s v="Standard Class"/>
    <x v="224"/>
    <s v="Frank Preis"/>
    <x v="0"/>
    <s v="United States"/>
    <x v="70"/>
    <x v="1"/>
    <n v="92037"/>
    <x v="1"/>
    <s v="OFF-LA-10004484"/>
    <x v="1"/>
    <x v="2"/>
    <s v="Avery 476"/>
    <n v="20.65"/>
    <n v="5"/>
    <n v="0"/>
    <n v="9.4989999999999988"/>
  </r>
  <r>
    <n v="5754"/>
    <s v="CA-2013-118514"/>
    <x v="0"/>
    <x v="1066"/>
    <d v="2013-02-10T00:00:00"/>
    <s v="Standard Class"/>
    <x v="702"/>
    <s v="Liz Carlisle"/>
    <x v="0"/>
    <s v="United States"/>
    <x v="102"/>
    <x v="0"/>
    <n v="40475"/>
    <x v="0"/>
    <s v="FUR-CH-10000015"/>
    <x v="0"/>
    <x v="1"/>
    <s v="Hon Multipurpose Stacking Arm Chairs"/>
    <n v="866.4"/>
    <n v="4"/>
    <n v="0"/>
    <n v="225.26400000000001"/>
  </r>
  <r>
    <n v="5755"/>
    <s v="CA-2012-150749"/>
    <x v="1"/>
    <x v="368"/>
    <d v="2012-04-03T00:00:00"/>
    <s v="Second Class"/>
    <x v="238"/>
    <s v="Alan Shonely"/>
    <x v="0"/>
    <s v="United States"/>
    <x v="24"/>
    <x v="17"/>
    <n v="22153"/>
    <x v="0"/>
    <s v="OFF-AR-10003732"/>
    <x v="1"/>
    <x v="6"/>
    <s v="Newell 333"/>
    <n v="5.56"/>
    <n v="2"/>
    <n v="0"/>
    <n v="1.4455999999999998"/>
  </r>
  <r>
    <n v="5756"/>
    <s v="CA-2011-163748"/>
    <x v="2"/>
    <x v="1005"/>
    <d v="2011-10-18T00:00:00"/>
    <s v="Standard Class"/>
    <x v="643"/>
    <s v="Hunter Glantz"/>
    <x v="0"/>
    <s v="United States"/>
    <x v="5"/>
    <x v="5"/>
    <n v="76106"/>
    <x v="2"/>
    <s v="OFF-AP-10004052"/>
    <x v="1"/>
    <x v="9"/>
    <s v="Hoover Replacement Belts For Soft Guard &amp; Commercial Ltweight Upright Vacs, 2/Pk"/>
    <n v="3.1599999999999993"/>
    <n v="4"/>
    <n v="0.8"/>
    <n v="-8.532"/>
  </r>
  <r>
    <n v="5757"/>
    <s v="CA-2011-163748"/>
    <x v="2"/>
    <x v="1005"/>
    <d v="2011-10-18T00:00:00"/>
    <s v="Standard Class"/>
    <x v="643"/>
    <s v="Hunter Glantz"/>
    <x v="0"/>
    <s v="United States"/>
    <x v="5"/>
    <x v="5"/>
    <n v="76106"/>
    <x v="2"/>
    <s v="TEC-CO-10002095"/>
    <x v="2"/>
    <x v="16"/>
    <s v="Hewlett Packard 610 Color Digital Copier / Printer"/>
    <n v="1999.96"/>
    <n v="5"/>
    <n v="0.2"/>
    <n v="624.98749999999995"/>
  </r>
  <r>
    <n v="5758"/>
    <s v="CA-2012-119634"/>
    <x v="1"/>
    <x v="1067"/>
    <d v="2012-08-16T00:00:00"/>
    <s v="Standard Class"/>
    <x v="768"/>
    <s v="Barry Weirich"/>
    <x v="0"/>
    <s v="United States"/>
    <x v="253"/>
    <x v="3"/>
    <n v="27604"/>
    <x v="0"/>
    <s v="FUR-FU-10004270"/>
    <x v="0"/>
    <x v="5"/>
    <s v="Executive Impressions 13&quot; Clairmont Wall Clock"/>
    <n v="46.152000000000001"/>
    <n v="3"/>
    <n v="0.2"/>
    <n v="12.114900000000002"/>
  </r>
  <r>
    <n v="5759"/>
    <s v="CA-2012-149300"/>
    <x v="1"/>
    <x v="6"/>
    <d v="2012-11-23T00:00:00"/>
    <s v="First Class"/>
    <x v="3"/>
    <s v="Brosina Hoffman"/>
    <x v="0"/>
    <s v="United States"/>
    <x v="146"/>
    <x v="2"/>
    <n v="33012"/>
    <x v="0"/>
    <s v="TEC-MA-10000423"/>
    <x v="2"/>
    <x v="15"/>
    <s v="Texas Instruments TI-34 Scientific Calculator"/>
    <n v="32.984999999999999"/>
    <n v="3"/>
    <n v="0.5"/>
    <n v="-1.9791000000000025"/>
  </r>
  <r>
    <n v="5760"/>
    <s v="US-2013-111528"/>
    <x v="0"/>
    <x v="945"/>
    <d v="2013-12-31T00:00:00"/>
    <s v="Same Day"/>
    <x v="655"/>
    <s v="Julie Prescott"/>
    <x v="2"/>
    <s v="United States"/>
    <x v="1"/>
    <x v="1"/>
    <n v="90032"/>
    <x v="1"/>
    <s v="OFF-ST-10001526"/>
    <x v="1"/>
    <x v="4"/>
    <s v="Iceberg Mobile Mega Data/Printer Cart "/>
    <n v="481.32"/>
    <n v="4"/>
    <n v="0"/>
    <n v="125.14319999999998"/>
  </r>
  <r>
    <n v="5761"/>
    <s v="US-2013-111528"/>
    <x v="0"/>
    <x v="945"/>
    <d v="2013-12-31T00:00:00"/>
    <s v="Same Day"/>
    <x v="655"/>
    <s v="Julie Prescott"/>
    <x v="2"/>
    <s v="United States"/>
    <x v="1"/>
    <x v="1"/>
    <n v="90032"/>
    <x v="1"/>
    <s v="OFF-BI-10002194"/>
    <x v="1"/>
    <x v="8"/>
    <s v="Cardinal Hold-It CD Pocket"/>
    <n v="6.3840000000000003"/>
    <n v="1"/>
    <n v="0.2"/>
    <n v="2.1546000000000003"/>
  </r>
  <r>
    <n v="5762"/>
    <s v="CA-2014-158169"/>
    <x v="3"/>
    <x v="801"/>
    <d v="2014-08-16T00:00:00"/>
    <s v="First Class"/>
    <x v="594"/>
    <s v="Justin MacKendrick"/>
    <x v="0"/>
    <s v="United States"/>
    <x v="453"/>
    <x v="1"/>
    <n v="92630"/>
    <x v="1"/>
    <s v="OFF-AP-10000828"/>
    <x v="1"/>
    <x v="9"/>
    <s v="Avanti 4.4 Cu. Ft. Refrigerator"/>
    <n v="542.93999999999994"/>
    <n v="3"/>
    <n v="0"/>
    <n v="152.02319999999997"/>
  </r>
  <r>
    <n v="5763"/>
    <s v="CA-2014-158169"/>
    <x v="3"/>
    <x v="801"/>
    <d v="2014-08-16T00:00:00"/>
    <s v="First Class"/>
    <x v="594"/>
    <s v="Justin MacKendrick"/>
    <x v="0"/>
    <s v="United States"/>
    <x v="453"/>
    <x v="1"/>
    <n v="92630"/>
    <x v="1"/>
    <s v="FUR-FU-10001473"/>
    <x v="0"/>
    <x v="5"/>
    <s v="DAX Wood Document Frame"/>
    <n v="54.92"/>
    <n v="4"/>
    <n v="0"/>
    <n v="19.7712"/>
  </r>
  <r>
    <n v="5764"/>
    <s v="CA-2012-162047"/>
    <x v="1"/>
    <x v="502"/>
    <d v="2012-11-05T00:00:00"/>
    <s v="First Class"/>
    <x v="92"/>
    <s v="Fred Hopkins"/>
    <x v="1"/>
    <s v="United States"/>
    <x v="85"/>
    <x v="15"/>
    <n v="11561"/>
    <x v="3"/>
    <s v="FUR-CH-10004983"/>
    <x v="0"/>
    <x v="1"/>
    <s v="Office Star - Mid Back Dual function Ergonomic High Back Chair with 2-Way Adjustable Arms"/>
    <n v="1448.8200000000002"/>
    <n v="10"/>
    <n v="0.1"/>
    <n v="209.27399999999992"/>
  </r>
  <r>
    <n v="5765"/>
    <s v="CA-2012-117772"/>
    <x v="1"/>
    <x v="229"/>
    <d v="2012-09-12T00:00:00"/>
    <s v="Second Class"/>
    <x v="430"/>
    <s v="Matt Collins"/>
    <x v="0"/>
    <s v="United States"/>
    <x v="4"/>
    <x v="4"/>
    <n v="98103"/>
    <x v="1"/>
    <s v="OFF-ST-10003994"/>
    <x v="1"/>
    <x v="4"/>
    <s v="Belkin 19&quot; Center-Weighted Shelf, Gray"/>
    <n v="353.88"/>
    <n v="6"/>
    <n v="0"/>
    <n v="17.693999999999988"/>
  </r>
  <r>
    <n v="5766"/>
    <s v="US-2011-126340"/>
    <x v="2"/>
    <x v="1068"/>
    <d v="2011-11-14T00:00:00"/>
    <s v="Standard Class"/>
    <x v="12"/>
    <s v="Emily Burns"/>
    <x v="0"/>
    <s v="United States"/>
    <x v="454"/>
    <x v="1"/>
    <n v="96003"/>
    <x v="1"/>
    <s v="TEC-PH-10004447"/>
    <x v="2"/>
    <x v="7"/>
    <s v="Toshiba IPT2010-SD IP Telephone"/>
    <n v="333.57600000000002"/>
    <n v="3"/>
    <n v="0.2"/>
    <n v="25.018199999999993"/>
  </r>
  <r>
    <n v="5767"/>
    <s v="CA-2013-149685"/>
    <x v="0"/>
    <x v="750"/>
    <d v="2013-10-16T00:00:00"/>
    <s v="Standard Class"/>
    <x v="327"/>
    <s v="Peter McVee"/>
    <x v="2"/>
    <s v="United States"/>
    <x v="52"/>
    <x v="5"/>
    <n v="78207"/>
    <x v="2"/>
    <s v="OFF-LA-10004545"/>
    <x v="1"/>
    <x v="2"/>
    <s v="Avery 50"/>
    <n v="60.144000000000005"/>
    <n v="6"/>
    <n v="0.2"/>
    <n v="20.298599999999993"/>
  </r>
  <r>
    <n v="5768"/>
    <s v="CA-2014-126396"/>
    <x v="3"/>
    <x v="565"/>
    <d v="2014-09-13T00:00:00"/>
    <s v="Second Class"/>
    <x v="753"/>
    <s v="Alex Russell"/>
    <x v="1"/>
    <s v="United States"/>
    <x v="12"/>
    <x v="5"/>
    <n v="77070"/>
    <x v="2"/>
    <s v="TEC-AC-10003116"/>
    <x v="2"/>
    <x v="11"/>
    <s v="Memorex Froggy Flash Drive 8 GB"/>
    <n v="85.2"/>
    <n v="6"/>
    <n v="0.2"/>
    <n v="20.234999999999996"/>
  </r>
  <r>
    <n v="5769"/>
    <s v="CA-2012-154900"/>
    <x v="1"/>
    <x v="1069"/>
    <d v="2012-03-01T00:00:00"/>
    <s v="Standard Class"/>
    <x v="286"/>
    <s v="Sung Shariari"/>
    <x v="0"/>
    <s v="United States"/>
    <x v="273"/>
    <x v="31"/>
    <n v="1453"/>
    <x v="3"/>
    <s v="OFF-LA-10001641"/>
    <x v="1"/>
    <x v="2"/>
    <s v="Avery 518"/>
    <n v="3.15"/>
    <n v="1"/>
    <n v="0"/>
    <n v="1.512"/>
  </r>
  <r>
    <n v="5770"/>
    <s v="CA-2012-154900"/>
    <x v="1"/>
    <x v="1069"/>
    <d v="2012-03-01T00:00:00"/>
    <s v="Standard Class"/>
    <x v="286"/>
    <s v="Sung Shariari"/>
    <x v="0"/>
    <s v="United States"/>
    <x v="273"/>
    <x v="31"/>
    <n v="1453"/>
    <x v="3"/>
    <s v="OFF-PA-10002377"/>
    <x v="1"/>
    <x v="10"/>
    <s v="Adams Telephone Message Book W/Dividers/Space For Phone Numbers, 5 1/4&quot;X8 1/2&quot;, 200/Messages"/>
    <n v="22.72"/>
    <n v="4"/>
    <n v="0"/>
    <n v="10.223999999999998"/>
  </r>
  <r>
    <n v="5771"/>
    <s v="CA-2012-103835"/>
    <x v="1"/>
    <x v="496"/>
    <d v="2012-09-28T00:00:00"/>
    <s v="Standard Class"/>
    <x v="464"/>
    <s v="Shaun Chance"/>
    <x v="1"/>
    <s v="United States"/>
    <x v="1"/>
    <x v="1"/>
    <n v="90032"/>
    <x v="1"/>
    <s v="FUR-FU-10000010"/>
    <x v="0"/>
    <x v="5"/>
    <s v="DAX Value U-Channel Document Frames, Easel Back"/>
    <n v="14.91"/>
    <n v="3"/>
    <n v="0"/>
    <n v="4.6220999999999997"/>
  </r>
  <r>
    <n v="5772"/>
    <s v="CA-2012-103835"/>
    <x v="1"/>
    <x v="496"/>
    <d v="2012-09-28T00:00:00"/>
    <s v="Standard Class"/>
    <x v="464"/>
    <s v="Shaun Chance"/>
    <x v="1"/>
    <s v="United States"/>
    <x v="1"/>
    <x v="1"/>
    <n v="90032"/>
    <x v="1"/>
    <s v="OFF-AP-10002651"/>
    <x v="1"/>
    <x v="9"/>
    <s v="Hoover Upright Vacuum With Dirt Cup"/>
    <n v="1158.1199999999999"/>
    <n v="4"/>
    <n v="0"/>
    <n v="335.85479999999984"/>
  </r>
  <r>
    <n v="5773"/>
    <s v="CA-2012-158939"/>
    <x v="1"/>
    <x v="650"/>
    <d v="2012-12-01T00:00:00"/>
    <s v="Standard Class"/>
    <x v="105"/>
    <s v="Erin Ashbrook"/>
    <x v="1"/>
    <s v="United States"/>
    <x v="24"/>
    <x v="25"/>
    <n v="65807"/>
    <x v="2"/>
    <s v="TEC-CO-10002313"/>
    <x v="2"/>
    <x v="16"/>
    <s v="Canon PC1080F Personal Copier"/>
    <n v="599.99"/>
    <n v="1"/>
    <n v="0"/>
    <n v="233.99610000000001"/>
  </r>
  <r>
    <n v="5774"/>
    <s v="CA-2013-117408"/>
    <x v="0"/>
    <x v="1070"/>
    <d v="2013-09-07T00:00:00"/>
    <s v="Standard Class"/>
    <x v="236"/>
    <s v="Theone Pippenger"/>
    <x v="0"/>
    <s v="United States"/>
    <x v="435"/>
    <x v="5"/>
    <n v="76706"/>
    <x v="2"/>
    <s v="OFF-ST-10001580"/>
    <x v="1"/>
    <x v="4"/>
    <s v="Super Decoflex Portable Personal File"/>
    <n v="23.968000000000004"/>
    <n v="2"/>
    <n v="0.2"/>
    <n v="2.3967999999999989"/>
  </r>
  <r>
    <n v="5775"/>
    <s v="CA-2013-142398"/>
    <x v="0"/>
    <x v="408"/>
    <d v="2013-04-17T00:00:00"/>
    <s v="Standard Class"/>
    <x v="443"/>
    <s v="Beth Paige"/>
    <x v="0"/>
    <s v="United States"/>
    <x v="1"/>
    <x v="1"/>
    <n v="90036"/>
    <x v="1"/>
    <s v="FUR-CH-10001545"/>
    <x v="0"/>
    <x v="1"/>
    <s v="Hon Comfortask Task/Swivel Chairs"/>
    <n v="638.28800000000012"/>
    <n v="7"/>
    <n v="0.2"/>
    <n v="-31.914400000000015"/>
  </r>
  <r>
    <n v="5776"/>
    <s v="CA-2013-142398"/>
    <x v="0"/>
    <x v="408"/>
    <d v="2013-04-17T00:00:00"/>
    <s v="Standard Class"/>
    <x v="443"/>
    <s v="Beth Paige"/>
    <x v="0"/>
    <s v="United States"/>
    <x v="1"/>
    <x v="1"/>
    <n v="90036"/>
    <x v="1"/>
    <s v="OFF-BI-10004826"/>
    <x v="1"/>
    <x v="8"/>
    <s v="JM Magazine Binder"/>
    <n v="13.208000000000002"/>
    <n v="1"/>
    <n v="0.2"/>
    <n v="4.6228000000000007"/>
  </r>
  <r>
    <n v="5777"/>
    <s v="CA-2013-105277"/>
    <x v="0"/>
    <x v="429"/>
    <d v="2013-12-09T00:00:00"/>
    <s v="Standard Class"/>
    <x v="215"/>
    <s v="Liz MacKendrick"/>
    <x v="0"/>
    <s v="United States"/>
    <x v="109"/>
    <x v="15"/>
    <n v="13021"/>
    <x v="3"/>
    <s v="OFF-BI-10000301"/>
    <x v="1"/>
    <x v="8"/>
    <s v="GBC Instant Report Kit"/>
    <n v="15.528"/>
    <n v="3"/>
    <n v="0.2"/>
    <n v="5.8230000000000004"/>
  </r>
  <r>
    <n v="5778"/>
    <s v="CA-2013-112060"/>
    <x v="0"/>
    <x v="429"/>
    <d v="2013-12-10T00:00:00"/>
    <s v="Standard Class"/>
    <x v="446"/>
    <s v="Kean Takahito"/>
    <x v="0"/>
    <s v="United States"/>
    <x v="8"/>
    <x v="1"/>
    <n v="94109"/>
    <x v="1"/>
    <s v="OFF-PA-10000994"/>
    <x v="1"/>
    <x v="10"/>
    <s v="Xerox 1915"/>
    <n v="104.85"/>
    <n v="1"/>
    <n v="0"/>
    <n v="50.327999999999996"/>
  </r>
  <r>
    <n v="5779"/>
    <s v="CA-2011-105270"/>
    <x v="2"/>
    <x v="7"/>
    <d v="2011-11-18T00:00:00"/>
    <s v="Standard Class"/>
    <x v="275"/>
    <s v="Arthur Prichep"/>
    <x v="0"/>
    <s v="United States"/>
    <x v="1"/>
    <x v="1"/>
    <n v="90008"/>
    <x v="1"/>
    <s v="OFF-AR-10003156"/>
    <x v="1"/>
    <x v="6"/>
    <s v="50 Colored Long Pencils"/>
    <n v="30.48"/>
    <n v="3"/>
    <n v="0"/>
    <n v="7.9248000000000012"/>
  </r>
  <r>
    <n v="5780"/>
    <s v="CA-2011-105270"/>
    <x v="2"/>
    <x v="7"/>
    <d v="2011-11-18T00:00:00"/>
    <s v="Standard Class"/>
    <x v="275"/>
    <s v="Arthur Prichep"/>
    <x v="0"/>
    <s v="United States"/>
    <x v="1"/>
    <x v="1"/>
    <n v="90008"/>
    <x v="1"/>
    <s v="FUR-CH-10000988"/>
    <x v="0"/>
    <x v="1"/>
    <s v="Hon Olson Stacker Stools"/>
    <n v="112.64800000000001"/>
    <n v="1"/>
    <n v="0.2"/>
    <n v="11.264799999999997"/>
  </r>
  <r>
    <n v="5781"/>
    <s v="US-2012-159513"/>
    <x v="1"/>
    <x v="788"/>
    <d v="2012-04-09T00:00:00"/>
    <s v="Standard Class"/>
    <x v="479"/>
    <s v="John Dryer"/>
    <x v="0"/>
    <s v="United States"/>
    <x v="1"/>
    <x v="1"/>
    <n v="90049"/>
    <x v="1"/>
    <s v="TEC-MA-10003329"/>
    <x v="2"/>
    <x v="15"/>
    <s v="Vtech AT&amp;T CL2940 Corded Speakerphone, Black"/>
    <n v="71.975999999999999"/>
    <n v="3"/>
    <n v="0.2"/>
    <n v="24.291899999999998"/>
  </r>
  <r>
    <n v="5782"/>
    <s v="CA-2012-155586"/>
    <x v="1"/>
    <x v="295"/>
    <d v="2012-12-16T00:00:00"/>
    <s v="Second Class"/>
    <x v="190"/>
    <s v="Xylona Preis"/>
    <x v="0"/>
    <s v="United States"/>
    <x v="455"/>
    <x v="1"/>
    <n v="95928"/>
    <x v="1"/>
    <s v="OFF-AR-10001547"/>
    <x v="1"/>
    <x v="6"/>
    <s v="Newell 311"/>
    <n v="2.21"/>
    <n v="1"/>
    <n v="0"/>
    <n v="0.59670000000000001"/>
  </r>
  <r>
    <n v="5783"/>
    <s v="CA-2012-155586"/>
    <x v="1"/>
    <x v="295"/>
    <d v="2012-12-16T00:00:00"/>
    <s v="Second Class"/>
    <x v="190"/>
    <s v="Xylona Preis"/>
    <x v="0"/>
    <s v="United States"/>
    <x v="455"/>
    <x v="1"/>
    <n v="95928"/>
    <x v="1"/>
    <s v="OFF-EN-10003072"/>
    <x v="1"/>
    <x v="12"/>
    <s v="Peel &amp; Seel Envelopes"/>
    <n v="15.52"/>
    <n v="4"/>
    <n v="0"/>
    <n v="7.4496000000000002"/>
  </r>
  <r>
    <n v="5784"/>
    <s v="CA-2012-155586"/>
    <x v="1"/>
    <x v="295"/>
    <d v="2012-12-16T00:00:00"/>
    <s v="Second Class"/>
    <x v="190"/>
    <s v="Xylona Preis"/>
    <x v="0"/>
    <s v="United States"/>
    <x v="455"/>
    <x v="1"/>
    <n v="95928"/>
    <x v="1"/>
    <s v="OFF-PA-10000726"/>
    <x v="1"/>
    <x v="10"/>
    <s v="Black Print Carbonless Snap-Off Rapid Letter, 8 1/2&quot; x 7&quot;"/>
    <n v="36.44"/>
    <n v="4"/>
    <n v="0"/>
    <n v="16.397999999999996"/>
  </r>
  <r>
    <n v="5785"/>
    <s v="CA-2014-141117"/>
    <x v="3"/>
    <x v="280"/>
    <d v="2014-10-09T00:00:00"/>
    <s v="Standard Class"/>
    <x v="765"/>
    <s v="Juliana Krohn"/>
    <x v="0"/>
    <s v="United States"/>
    <x v="24"/>
    <x v="21"/>
    <n v="97477"/>
    <x v="1"/>
    <s v="FUR-BO-10001972"/>
    <x v="0"/>
    <x v="0"/>
    <s v="O'Sullivan 4-Shelf Bookcase in Odessa Pine"/>
    <n v="217.76400000000001"/>
    <n v="6"/>
    <n v="0.7"/>
    <n v="-384.71640000000002"/>
  </r>
  <r>
    <n v="5786"/>
    <s v="CA-2014-141117"/>
    <x v="3"/>
    <x v="280"/>
    <d v="2014-10-09T00:00:00"/>
    <s v="Standard Class"/>
    <x v="765"/>
    <s v="Juliana Krohn"/>
    <x v="0"/>
    <s v="United States"/>
    <x v="24"/>
    <x v="21"/>
    <n v="97477"/>
    <x v="1"/>
    <s v="OFF-SU-10004664"/>
    <x v="1"/>
    <x v="14"/>
    <s v="Acme Softgrip Scissors"/>
    <n v="39.072000000000003"/>
    <n v="6"/>
    <n v="0.2"/>
    <n v="4.3955999999999982"/>
  </r>
  <r>
    <n v="5787"/>
    <s v="CA-2014-141117"/>
    <x v="3"/>
    <x v="280"/>
    <d v="2014-10-09T00:00:00"/>
    <s v="Standard Class"/>
    <x v="765"/>
    <s v="Juliana Krohn"/>
    <x v="0"/>
    <s v="United States"/>
    <x v="24"/>
    <x v="21"/>
    <n v="97477"/>
    <x v="1"/>
    <s v="OFF-BI-10003676"/>
    <x v="1"/>
    <x v="8"/>
    <s v="GBC Standard Recycled Report Covers, Clear Plastic Sheets"/>
    <n v="22.638000000000002"/>
    <n v="7"/>
    <n v="0.7"/>
    <n v="-16.601199999999999"/>
  </r>
  <r>
    <n v="5788"/>
    <s v="CA-2014-141117"/>
    <x v="3"/>
    <x v="280"/>
    <d v="2014-10-09T00:00:00"/>
    <s v="Standard Class"/>
    <x v="765"/>
    <s v="Juliana Krohn"/>
    <x v="0"/>
    <s v="United States"/>
    <x v="24"/>
    <x v="21"/>
    <n v="97477"/>
    <x v="1"/>
    <s v="OFF-AR-10003727"/>
    <x v="1"/>
    <x v="6"/>
    <s v="Berol Giant Pencil Sharpener"/>
    <n v="95.143999999999991"/>
    <n v="7"/>
    <n v="0.2"/>
    <n v="10.703699999999987"/>
  </r>
  <r>
    <n v="5789"/>
    <s v="CA-2014-115070"/>
    <x v="3"/>
    <x v="318"/>
    <d v="2014-04-15T00:00:00"/>
    <s v="Second Class"/>
    <x v="769"/>
    <s v="Mitch Gastineau"/>
    <x v="1"/>
    <s v="United States"/>
    <x v="108"/>
    <x v="2"/>
    <n v="32216"/>
    <x v="0"/>
    <s v="FUR-FU-10003829"/>
    <x v="0"/>
    <x v="5"/>
    <s v="Stackable Trays"/>
    <n v="12.320000000000002"/>
    <n v="5"/>
    <n v="0.2"/>
    <n v="1.8479999999999985"/>
  </r>
  <r>
    <n v="5790"/>
    <s v="CA-2014-115070"/>
    <x v="3"/>
    <x v="318"/>
    <d v="2014-04-15T00:00:00"/>
    <s v="Second Class"/>
    <x v="769"/>
    <s v="Mitch Gastineau"/>
    <x v="1"/>
    <s v="United States"/>
    <x v="108"/>
    <x v="2"/>
    <n v="32216"/>
    <x v="0"/>
    <s v="OFF-BI-10003712"/>
    <x v="1"/>
    <x v="8"/>
    <s v="Acco Pressboard Covers with Storage Hooks, 14 7/8&quot; x 11&quot;, Light Blue"/>
    <n v="4.4190000000000005"/>
    <n v="3"/>
    <n v="0.7"/>
    <n v="-3.0933000000000002"/>
  </r>
  <r>
    <n v="5791"/>
    <s v="CA-2014-140186"/>
    <x v="3"/>
    <x v="365"/>
    <d v="2014-10-03T00:00:00"/>
    <s v="First Class"/>
    <x v="310"/>
    <s v="Patrick Gardner"/>
    <x v="0"/>
    <s v="United States"/>
    <x v="329"/>
    <x v="1"/>
    <n v="93309"/>
    <x v="1"/>
    <s v="OFF-FA-10002280"/>
    <x v="1"/>
    <x v="13"/>
    <s v="Advantus Plastic Paper Clips"/>
    <n v="35"/>
    <n v="7"/>
    <n v="0"/>
    <n v="16.8"/>
  </r>
  <r>
    <n v="5792"/>
    <s v="CA-2014-140186"/>
    <x v="3"/>
    <x v="365"/>
    <d v="2014-10-03T00:00:00"/>
    <s v="First Class"/>
    <x v="310"/>
    <s v="Patrick Gardner"/>
    <x v="0"/>
    <s v="United States"/>
    <x v="329"/>
    <x v="1"/>
    <n v="93309"/>
    <x v="1"/>
    <s v="FUR-CH-10002961"/>
    <x v="0"/>
    <x v="1"/>
    <s v="Leather Task Chair, Black"/>
    <n v="72.784000000000006"/>
    <n v="1"/>
    <n v="0.2"/>
    <n v="0"/>
  </r>
  <r>
    <n v="5793"/>
    <s v="CA-2014-140186"/>
    <x v="3"/>
    <x v="365"/>
    <d v="2014-10-03T00:00:00"/>
    <s v="First Class"/>
    <x v="310"/>
    <s v="Patrick Gardner"/>
    <x v="0"/>
    <s v="United States"/>
    <x v="329"/>
    <x v="1"/>
    <n v="93309"/>
    <x v="1"/>
    <s v="OFF-AP-10002578"/>
    <x v="1"/>
    <x v="9"/>
    <s v="Fellowes Premier Superior Surge Suppressor, 10-Outlet, With Phone and Remote"/>
    <n v="97.84"/>
    <n v="2"/>
    <n v="0"/>
    <n v="25.438400000000001"/>
  </r>
  <r>
    <n v="5794"/>
    <s v="CA-2014-140186"/>
    <x v="3"/>
    <x v="365"/>
    <d v="2014-10-03T00:00:00"/>
    <s v="First Class"/>
    <x v="310"/>
    <s v="Patrick Gardner"/>
    <x v="0"/>
    <s v="United States"/>
    <x v="329"/>
    <x v="1"/>
    <n v="93309"/>
    <x v="1"/>
    <s v="FUR-FU-10004848"/>
    <x v="0"/>
    <x v="5"/>
    <s v="Howard Miller 13-3/4&quot; Diameter Brushed Chrome Round Wall Clock"/>
    <n v="51.75"/>
    <n v="1"/>
    <n v="0"/>
    <n v="15.524999999999999"/>
  </r>
  <r>
    <n v="5795"/>
    <s v="CA-2014-140186"/>
    <x v="3"/>
    <x v="365"/>
    <d v="2014-10-03T00:00:00"/>
    <s v="First Class"/>
    <x v="310"/>
    <s v="Patrick Gardner"/>
    <x v="0"/>
    <s v="United States"/>
    <x v="329"/>
    <x v="1"/>
    <n v="93309"/>
    <x v="1"/>
    <s v="OFF-BI-10003364"/>
    <x v="1"/>
    <x v="8"/>
    <s v="Binding Machine Supplies"/>
    <n v="46.672000000000004"/>
    <n v="2"/>
    <n v="0.2"/>
    <n v="16.3352"/>
  </r>
  <r>
    <n v="5796"/>
    <s v="CA-2011-124856"/>
    <x v="2"/>
    <x v="411"/>
    <d v="2011-10-03T00:00:00"/>
    <s v="Second Class"/>
    <x v="436"/>
    <s v="Lisa DeCherney"/>
    <x v="0"/>
    <s v="United States"/>
    <x v="20"/>
    <x v="15"/>
    <n v="10011"/>
    <x v="3"/>
    <s v="OFF-ST-10002615"/>
    <x v="1"/>
    <x v="4"/>
    <s v="Dual Level, Single-Width Filing Carts"/>
    <n v="1395.54"/>
    <n v="9"/>
    <n v="0"/>
    <n v="362.84040000000005"/>
  </r>
  <r>
    <n v="5797"/>
    <s v="CA-2011-124856"/>
    <x v="2"/>
    <x v="411"/>
    <d v="2011-10-03T00:00:00"/>
    <s v="Second Class"/>
    <x v="436"/>
    <s v="Lisa DeCherney"/>
    <x v="0"/>
    <s v="United States"/>
    <x v="20"/>
    <x v="15"/>
    <n v="10011"/>
    <x v="3"/>
    <s v="FUR-FU-10000521"/>
    <x v="0"/>
    <x v="5"/>
    <s v="Seth Thomas 14&quot; Putty-Colored Wall Clock"/>
    <n v="117.36"/>
    <n v="4"/>
    <n v="0"/>
    <n v="36.381599999999992"/>
  </r>
  <r>
    <n v="5798"/>
    <s v="CA-2011-124856"/>
    <x v="2"/>
    <x v="411"/>
    <d v="2011-10-03T00:00:00"/>
    <s v="Second Class"/>
    <x v="436"/>
    <s v="Lisa DeCherney"/>
    <x v="0"/>
    <s v="United States"/>
    <x v="20"/>
    <x v="15"/>
    <n v="10011"/>
    <x v="3"/>
    <s v="OFF-LA-10000121"/>
    <x v="1"/>
    <x v="2"/>
    <s v="Avery 48"/>
    <n v="18.899999999999999"/>
    <n v="3"/>
    <n v="0"/>
    <n v="8.6939999999999991"/>
  </r>
  <r>
    <n v="5799"/>
    <s v="CA-2011-124856"/>
    <x v="2"/>
    <x v="411"/>
    <d v="2011-10-03T00:00:00"/>
    <s v="Second Class"/>
    <x v="436"/>
    <s v="Lisa DeCherney"/>
    <x v="0"/>
    <s v="United States"/>
    <x v="20"/>
    <x v="15"/>
    <n v="10011"/>
    <x v="3"/>
    <s v="OFF-PA-10001289"/>
    <x v="1"/>
    <x v="10"/>
    <s v="White Computer Printout Paper by Universal"/>
    <n v="77.52"/>
    <n v="2"/>
    <n v="0"/>
    <n v="37.9848"/>
  </r>
  <r>
    <n v="5800"/>
    <s v="CA-2011-166716"/>
    <x v="2"/>
    <x v="1071"/>
    <d v="2011-08-25T00:00:00"/>
    <s v="Second Class"/>
    <x v="257"/>
    <s v="Craig Reiter"/>
    <x v="0"/>
    <s v="United States"/>
    <x v="22"/>
    <x v="10"/>
    <n v="60610"/>
    <x v="2"/>
    <s v="FUR-CH-10004495"/>
    <x v="0"/>
    <x v="1"/>
    <s v="Global Leather and Oak Executive Chair, Black"/>
    <n v="421.37200000000001"/>
    <n v="2"/>
    <n v="0.3"/>
    <n v="-6.0196000000000538"/>
  </r>
  <r>
    <n v="5801"/>
    <s v="CA-2011-123225"/>
    <x v="2"/>
    <x v="384"/>
    <d v="2011-07-14T00:00:00"/>
    <s v="First Class"/>
    <x v="438"/>
    <s v="Michael Nguyen"/>
    <x v="0"/>
    <s v="United States"/>
    <x v="236"/>
    <x v="5"/>
    <n v="79907"/>
    <x v="2"/>
    <s v="TEC-PH-10000895"/>
    <x v="2"/>
    <x v="7"/>
    <s v="Polycom VVX 310 VoIP phone"/>
    <n v="575.96800000000007"/>
    <n v="4"/>
    <n v="0.2"/>
    <n v="43.197600000000023"/>
  </r>
  <r>
    <n v="5802"/>
    <s v="CA-2011-123225"/>
    <x v="2"/>
    <x v="384"/>
    <d v="2011-07-14T00:00:00"/>
    <s v="First Class"/>
    <x v="438"/>
    <s v="Michael Nguyen"/>
    <x v="0"/>
    <s v="United States"/>
    <x v="236"/>
    <x v="5"/>
    <n v="79907"/>
    <x v="2"/>
    <s v="OFF-PA-10000552"/>
    <x v="1"/>
    <x v="10"/>
    <s v="Xerox 200"/>
    <n v="10.368000000000002"/>
    <n v="2"/>
    <n v="0.2"/>
    <n v="3.6288"/>
  </r>
  <r>
    <n v="5803"/>
    <s v="CA-2012-163440"/>
    <x v="1"/>
    <x v="204"/>
    <d v="2012-03-24T00:00:00"/>
    <s v="First Class"/>
    <x v="76"/>
    <s v="Ruben Dartt"/>
    <x v="0"/>
    <s v="United States"/>
    <x v="302"/>
    <x v="1"/>
    <n v="91360"/>
    <x v="1"/>
    <s v="TEC-PH-10000376"/>
    <x v="2"/>
    <x v="7"/>
    <s v="Square Credit Card Reader"/>
    <n v="15.984000000000002"/>
    <n v="2"/>
    <n v="0.2"/>
    <n v="1.1988000000000003"/>
  </r>
  <r>
    <n v="5804"/>
    <s v="US-2014-106796"/>
    <x v="3"/>
    <x v="605"/>
    <d v="2014-05-20T00:00:00"/>
    <s v="Standard Class"/>
    <x v="655"/>
    <s v="Julie Prescott"/>
    <x v="2"/>
    <s v="United States"/>
    <x v="24"/>
    <x v="24"/>
    <n v="45503"/>
    <x v="3"/>
    <s v="OFF-AR-10003504"/>
    <x v="1"/>
    <x v="6"/>
    <s v="Newell 347"/>
    <n v="10.272000000000002"/>
    <n v="3"/>
    <n v="0.2"/>
    <n v="1.1555999999999984"/>
  </r>
  <r>
    <n v="5805"/>
    <s v="CA-2014-113873"/>
    <x v="3"/>
    <x v="38"/>
    <d v="2014-11-20T00:00:00"/>
    <s v="Standard Class"/>
    <x v="722"/>
    <s v="Katrina Edelman"/>
    <x v="1"/>
    <s v="United States"/>
    <x v="61"/>
    <x v="5"/>
    <n v="75220"/>
    <x v="2"/>
    <s v="OFF-ST-10000943"/>
    <x v="1"/>
    <x v="4"/>
    <s v="Eldon ProFile File 'N Store Portable File Tub Letter/Legal Size Black"/>
    <n v="61.792000000000002"/>
    <n v="4"/>
    <n v="0.2"/>
    <n v="6.1792000000000016"/>
  </r>
  <r>
    <n v="5806"/>
    <s v="CA-2014-113873"/>
    <x v="3"/>
    <x v="38"/>
    <d v="2014-11-20T00:00:00"/>
    <s v="Standard Class"/>
    <x v="722"/>
    <s v="Katrina Edelman"/>
    <x v="1"/>
    <s v="United States"/>
    <x v="61"/>
    <x v="5"/>
    <n v="75220"/>
    <x v="2"/>
    <s v="FUR-BO-10003441"/>
    <x v="0"/>
    <x v="0"/>
    <s v="Bush Westfield Collection Bookcases, Fully Assembled"/>
    <n v="205.99919999999997"/>
    <n v="3"/>
    <n v="0.32"/>
    <n v="-27.264600000000016"/>
  </r>
  <r>
    <n v="5807"/>
    <s v="CA-2013-149783"/>
    <x v="0"/>
    <x v="913"/>
    <d v="2013-09-08T00:00:00"/>
    <s v="Second Class"/>
    <x v="111"/>
    <s v="Delfina Latchford"/>
    <x v="0"/>
    <s v="United States"/>
    <x v="289"/>
    <x v="18"/>
    <n v="37918"/>
    <x v="0"/>
    <s v="OFF-PA-10002195"/>
    <x v="1"/>
    <x v="10"/>
    <s v="RSVP Cards &amp; Envelopes, Blank White, 8-1/2&quot; X 11&quot;, 24 Cards/25 Envelopes/Set"/>
    <n v="12.192"/>
    <n v="3"/>
    <n v="0.2"/>
    <n v="4.1147999999999998"/>
  </r>
  <r>
    <n v="5808"/>
    <s v="CA-2013-149783"/>
    <x v="0"/>
    <x v="913"/>
    <d v="2013-09-08T00:00:00"/>
    <s v="Second Class"/>
    <x v="111"/>
    <s v="Delfina Latchford"/>
    <x v="0"/>
    <s v="United States"/>
    <x v="289"/>
    <x v="18"/>
    <n v="37918"/>
    <x v="0"/>
    <s v="OFF-AP-10001205"/>
    <x v="1"/>
    <x v="9"/>
    <s v="Belkin 5 Outlet SurgeMaster Power Centers"/>
    <n v="87.168000000000006"/>
    <n v="2"/>
    <n v="0.2"/>
    <n v="8.7168000000000063"/>
  </r>
  <r>
    <n v="5809"/>
    <s v="CA-2013-149783"/>
    <x v="0"/>
    <x v="913"/>
    <d v="2013-09-08T00:00:00"/>
    <s v="Second Class"/>
    <x v="111"/>
    <s v="Delfina Latchford"/>
    <x v="0"/>
    <s v="United States"/>
    <x v="289"/>
    <x v="18"/>
    <n v="37918"/>
    <x v="0"/>
    <s v="OFF-AR-10002987"/>
    <x v="1"/>
    <x v="6"/>
    <s v="Prismacolor Color Pencil Set"/>
    <n v="31.744"/>
    <n v="2"/>
    <n v="0.2"/>
    <n v="8.3328000000000024"/>
  </r>
  <r>
    <n v="5810"/>
    <s v="CA-2013-125017"/>
    <x v="0"/>
    <x v="1072"/>
    <d v="2013-02-11T00:00:00"/>
    <s v="Standard Class"/>
    <x v="208"/>
    <s v="Karen Bern"/>
    <x v="1"/>
    <s v="United States"/>
    <x v="346"/>
    <x v="18"/>
    <n v="37421"/>
    <x v="0"/>
    <s v="FUR-FU-10000723"/>
    <x v="0"/>
    <x v="5"/>
    <s v="Deflect-o EconoMat Studded, No Bevel Mat for Low Pile Carpeting"/>
    <n v="132.22400000000002"/>
    <n v="4"/>
    <n v="0.2"/>
    <n v="-18.180799999999998"/>
  </r>
  <r>
    <n v="5811"/>
    <s v="US-2012-163279"/>
    <x v="1"/>
    <x v="204"/>
    <d v="2012-03-26T00:00:00"/>
    <s v="Standard Class"/>
    <x v="251"/>
    <s v="Justin Deggeller"/>
    <x v="1"/>
    <s v="United States"/>
    <x v="70"/>
    <x v="1"/>
    <n v="92037"/>
    <x v="1"/>
    <s v="OFF-PA-10003127"/>
    <x v="1"/>
    <x v="10"/>
    <s v="Staples"/>
    <n v="105.52"/>
    <n v="4"/>
    <n v="0"/>
    <n v="48.539199999999994"/>
  </r>
  <r>
    <n v="5812"/>
    <s v="US-2012-163279"/>
    <x v="1"/>
    <x v="204"/>
    <d v="2012-03-26T00:00:00"/>
    <s v="Standard Class"/>
    <x v="251"/>
    <s v="Justin Deggeller"/>
    <x v="1"/>
    <s v="United States"/>
    <x v="70"/>
    <x v="1"/>
    <n v="92037"/>
    <x v="1"/>
    <s v="FUR-FU-10000747"/>
    <x v="0"/>
    <x v="5"/>
    <s v="Tenex B1-RE Series Chair Mats for Low Pile Carpets"/>
    <n v="91.96"/>
    <n v="2"/>
    <n v="0"/>
    <n v="15.633199999999988"/>
  </r>
  <r>
    <n v="5813"/>
    <s v="US-2012-163279"/>
    <x v="1"/>
    <x v="204"/>
    <d v="2012-03-26T00:00:00"/>
    <s v="Standard Class"/>
    <x v="251"/>
    <s v="Justin Deggeller"/>
    <x v="1"/>
    <s v="United States"/>
    <x v="70"/>
    <x v="1"/>
    <n v="92037"/>
    <x v="1"/>
    <s v="TEC-PH-10001795"/>
    <x v="2"/>
    <x v="7"/>
    <s v="ClearOne CHATAttach 160 - speaker phone"/>
    <n v="1487.9760000000001"/>
    <n v="3"/>
    <n v="0.2"/>
    <n v="185.99699999999984"/>
  </r>
  <r>
    <n v="5814"/>
    <s v="CA-2012-150196"/>
    <x v="1"/>
    <x v="740"/>
    <d v="2012-07-03T00:00:00"/>
    <s v="First Class"/>
    <x v="256"/>
    <s v="Steven Roelle"/>
    <x v="2"/>
    <s v="United States"/>
    <x v="20"/>
    <x v="15"/>
    <n v="10024"/>
    <x v="3"/>
    <s v="OFF-PA-10003797"/>
    <x v="1"/>
    <x v="10"/>
    <s v="Xerox 209"/>
    <n v="19.440000000000001"/>
    <n v="3"/>
    <n v="0"/>
    <n v="9.3312000000000008"/>
  </r>
  <r>
    <n v="5815"/>
    <s v="US-2012-106495"/>
    <x v="1"/>
    <x v="925"/>
    <d v="2012-06-17T00:00:00"/>
    <s v="First Class"/>
    <x v="549"/>
    <s v="Amy Cox"/>
    <x v="0"/>
    <s v="United States"/>
    <x v="67"/>
    <x v="2"/>
    <n v="33614"/>
    <x v="0"/>
    <s v="TEC-AC-10002718"/>
    <x v="2"/>
    <x v="11"/>
    <s v="Belkin Standard 104 key USB Keyboard"/>
    <n v="11.672000000000001"/>
    <n v="1"/>
    <n v="0.2"/>
    <n v="-0.7295000000000007"/>
  </r>
  <r>
    <n v="5816"/>
    <s v="CA-2011-124730"/>
    <x v="2"/>
    <x v="35"/>
    <d v="2011-11-26T00:00:00"/>
    <s v="Same Day"/>
    <x v="201"/>
    <s v="Lynn Smith"/>
    <x v="0"/>
    <s v="United States"/>
    <x v="456"/>
    <x v="15"/>
    <n v="13501"/>
    <x v="3"/>
    <s v="TEC-PH-10002170"/>
    <x v="2"/>
    <x v="7"/>
    <s v="ClearSounds CSC500 Amplified Spirit Phone Corded phone"/>
    <n v="279.95999999999998"/>
    <n v="4"/>
    <n v="0"/>
    <n v="78.388800000000003"/>
  </r>
  <r>
    <n v="5817"/>
    <s v="CA-2011-124730"/>
    <x v="2"/>
    <x v="35"/>
    <d v="2011-11-26T00:00:00"/>
    <s v="Same Day"/>
    <x v="201"/>
    <s v="Lynn Smith"/>
    <x v="0"/>
    <s v="United States"/>
    <x v="456"/>
    <x v="15"/>
    <n v="13501"/>
    <x v="3"/>
    <s v="OFF-BI-10001078"/>
    <x v="1"/>
    <x v="8"/>
    <s v="Acco PRESSTEX Data Binder with Storage Hooks, Dark Blue, 14 7/8&quot; X 11&quot;"/>
    <n v="12.912000000000001"/>
    <n v="3"/>
    <n v="0.2"/>
    <n v="4.6806000000000001"/>
  </r>
  <r>
    <n v="5818"/>
    <s v="CA-2011-124730"/>
    <x v="2"/>
    <x v="35"/>
    <d v="2011-11-26T00:00:00"/>
    <s v="Same Day"/>
    <x v="201"/>
    <s v="Lynn Smith"/>
    <x v="0"/>
    <s v="United States"/>
    <x v="456"/>
    <x v="15"/>
    <n v="13501"/>
    <x v="3"/>
    <s v="OFF-BI-10001031"/>
    <x v="1"/>
    <x v="8"/>
    <s v="Pressboard Data Binders by Wilson Jones"/>
    <n v="17.088000000000001"/>
    <n v="4"/>
    <n v="0.2"/>
    <n v="5.767199999999999"/>
  </r>
  <r>
    <n v="5819"/>
    <s v="CA-2011-124730"/>
    <x v="2"/>
    <x v="35"/>
    <d v="2011-11-26T00:00:00"/>
    <s v="Same Day"/>
    <x v="201"/>
    <s v="Lynn Smith"/>
    <x v="0"/>
    <s v="United States"/>
    <x v="456"/>
    <x v="15"/>
    <n v="13501"/>
    <x v="3"/>
    <s v="OFF-LA-10001158"/>
    <x v="1"/>
    <x v="2"/>
    <s v="Avery Address/Shipping Labels for Typewriters, 4&quot; x 2&quot;"/>
    <n v="93.149999999999991"/>
    <n v="9"/>
    <n v="0"/>
    <n v="44.712000000000003"/>
  </r>
  <r>
    <n v="5820"/>
    <s v="CA-2011-124730"/>
    <x v="2"/>
    <x v="35"/>
    <d v="2011-11-26T00:00:00"/>
    <s v="Same Day"/>
    <x v="201"/>
    <s v="Lynn Smith"/>
    <x v="0"/>
    <s v="United States"/>
    <x v="456"/>
    <x v="15"/>
    <n v="13501"/>
    <x v="3"/>
    <s v="OFF-LA-10001613"/>
    <x v="1"/>
    <x v="2"/>
    <s v="Avery File Folder Labels"/>
    <n v="11.52"/>
    <n v="4"/>
    <n v="0"/>
    <n v="5.6448"/>
  </r>
  <r>
    <n v="5821"/>
    <s v="CA-2014-117632"/>
    <x v="3"/>
    <x v="605"/>
    <d v="2014-05-19T00:00:00"/>
    <s v="Standard Class"/>
    <x v="728"/>
    <s v="Charles Sheldon"/>
    <x v="1"/>
    <s v="United States"/>
    <x v="8"/>
    <x v="1"/>
    <n v="94122"/>
    <x v="1"/>
    <s v="OFF-SU-10000157"/>
    <x v="1"/>
    <x v="14"/>
    <s v="Compact Automatic Electric Letter Opener"/>
    <n v="238.62"/>
    <n v="2"/>
    <n v="0"/>
    <n v="4.7724000000000046"/>
  </r>
  <r>
    <n v="5822"/>
    <s v="CA-2014-117632"/>
    <x v="3"/>
    <x v="605"/>
    <d v="2014-05-19T00:00:00"/>
    <s v="Standard Class"/>
    <x v="728"/>
    <s v="Charles Sheldon"/>
    <x v="1"/>
    <s v="United States"/>
    <x v="8"/>
    <x v="1"/>
    <n v="94122"/>
    <x v="1"/>
    <s v="OFF-AP-10004868"/>
    <x v="1"/>
    <x v="9"/>
    <s v="Hoover Commercial Soft Guard Upright Vacuum And Disposable Filtration Bags"/>
    <n v="7.77"/>
    <n v="1"/>
    <n v="0"/>
    <n v="2.0979000000000001"/>
  </r>
  <r>
    <n v="5823"/>
    <s v="CA-2014-117632"/>
    <x v="3"/>
    <x v="605"/>
    <d v="2014-05-19T00:00:00"/>
    <s v="Standard Class"/>
    <x v="728"/>
    <s v="Charles Sheldon"/>
    <x v="1"/>
    <s v="United States"/>
    <x v="8"/>
    <x v="1"/>
    <n v="94122"/>
    <x v="1"/>
    <s v="FUR-TA-10001520"/>
    <x v="0"/>
    <x v="3"/>
    <s v="Lesro Sheffield Collection Coffee Table, End Table, Center Table, Corner Table"/>
    <n v="285.48"/>
    <n v="5"/>
    <n v="0.2"/>
    <n v="-10.705500000000043"/>
  </r>
  <r>
    <n v="5824"/>
    <s v="CA-2014-117632"/>
    <x v="3"/>
    <x v="605"/>
    <d v="2014-05-19T00:00:00"/>
    <s v="Standard Class"/>
    <x v="728"/>
    <s v="Charles Sheldon"/>
    <x v="1"/>
    <s v="United States"/>
    <x v="8"/>
    <x v="1"/>
    <n v="94122"/>
    <x v="1"/>
    <s v="OFF-BI-10001900"/>
    <x v="1"/>
    <x v="8"/>
    <s v="DXL Angle-View Binders with Locking Rings, Black"/>
    <n v="19.168000000000003"/>
    <n v="4"/>
    <n v="0.2"/>
    <n v="6.4691999999999998"/>
  </r>
  <r>
    <n v="5825"/>
    <s v="CA-2011-115056"/>
    <x v="2"/>
    <x v="1073"/>
    <d v="2011-05-02T00:00:00"/>
    <s v="Same Day"/>
    <x v="239"/>
    <s v="Andrew Roberts"/>
    <x v="0"/>
    <s v="United States"/>
    <x v="38"/>
    <x v="24"/>
    <n v="43229"/>
    <x v="3"/>
    <s v="OFF-AP-10003971"/>
    <x v="1"/>
    <x v="9"/>
    <s v="Belkin 6 Outlet Metallic Surge Strip"/>
    <n v="26.136000000000003"/>
    <n v="3"/>
    <n v="0.2"/>
    <n v="1.9602000000000004"/>
  </r>
  <r>
    <n v="5826"/>
    <s v="CA-2014-161067"/>
    <x v="3"/>
    <x v="213"/>
    <d v="2014-09-07T00:00:00"/>
    <s v="Second Class"/>
    <x v="683"/>
    <s v="Katrina Bavinger"/>
    <x v="2"/>
    <s v="United States"/>
    <x v="20"/>
    <x v="15"/>
    <n v="10035"/>
    <x v="3"/>
    <s v="OFF-PA-10000418"/>
    <x v="1"/>
    <x v="10"/>
    <s v="Xerox 189"/>
    <n v="419.4"/>
    <n v="4"/>
    <n v="0"/>
    <n v="201.31199999999998"/>
  </r>
  <r>
    <n v="5827"/>
    <s v="CA-2014-161067"/>
    <x v="3"/>
    <x v="213"/>
    <d v="2014-09-07T00:00:00"/>
    <s v="Second Class"/>
    <x v="683"/>
    <s v="Katrina Bavinger"/>
    <x v="2"/>
    <s v="United States"/>
    <x v="20"/>
    <x v="15"/>
    <n v="10035"/>
    <x v="3"/>
    <s v="FUR-CH-10004626"/>
    <x v="0"/>
    <x v="1"/>
    <s v="Office Star Flex Back Scooter Chair with Aluminum Finish Frame"/>
    <n v="90.801000000000002"/>
    <n v="1"/>
    <n v="0.1"/>
    <n v="14.124599999999999"/>
  </r>
  <r>
    <n v="5828"/>
    <s v="CA-2014-161067"/>
    <x v="3"/>
    <x v="213"/>
    <d v="2014-09-07T00:00:00"/>
    <s v="Second Class"/>
    <x v="683"/>
    <s v="Katrina Bavinger"/>
    <x v="2"/>
    <s v="United States"/>
    <x v="20"/>
    <x v="15"/>
    <n v="10035"/>
    <x v="3"/>
    <s v="FUR-CH-10004860"/>
    <x v="0"/>
    <x v="1"/>
    <s v="Global Low Back Tilter Chair"/>
    <n v="181.76400000000001"/>
    <n v="2"/>
    <n v="0.1"/>
    <n v="-8.0784000000000198"/>
  </r>
  <r>
    <n v="5829"/>
    <s v="CA-2014-161067"/>
    <x v="3"/>
    <x v="213"/>
    <d v="2014-09-07T00:00:00"/>
    <s v="Second Class"/>
    <x v="683"/>
    <s v="Katrina Bavinger"/>
    <x v="2"/>
    <s v="United States"/>
    <x v="20"/>
    <x v="15"/>
    <n v="10035"/>
    <x v="3"/>
    <s v="OFF-AR-10003251"/>
    <x v="1"/>
    <x v="6"/>
    <s v="Prang Drawing Pencil Set"/>
    <n v="5.56"/>
    <n v="2"/>
    <n v="0"/>
    <n v="2.2239999999999998"/>
  </r>
  <r>
    <n v="5830"/>
    <s v="CA-2013-122063"/>
    <x v="0"/>
    <x v="275"/>
    <d v="2013-12-08T00:00:00"/>
    <s v="Standard Class"/>
    <x v="462"/>
    <s v="Michael Moore"/>
    <x v="0"/>
    <s v="United States"/>
    <x v="102"/>
    <x v="14"/>
    <n v="47374"/>
    <x v="2"/>
    <s v="FUR-TA-10004575"/>
    <x v="0"/>
    <x v="3"/>
    <s v="Hon 5100 Series Wood Tables"/>
    <n v="581.96"/>
    <n v="2"/>
    <n v="0"/>
    <n v="104.75279999999998"/>
  </r>
  <r>
    <n v="5831"/>
    <s v="CA-2013-122063"/>
    <x v="0"/>
    <x v="275"/>
    <d v="2013-12-08T00:00:00"/>
    <s v="Standard Class"/>
    <x v="462"/>
    <s v="Michael Moore"/>
    <x v="0"/>
    <s v="United States"/>
    <x v="102"/>
    <x v="14"/>
    <n v="47374"/>
    <x v="2"/>
    <s v="FUR-CH-10004754"/>
    <x v="0"/>
    <x v="1"/>
    <s v="Global Stack Chair with Arms, Black"/>
    <n v="29.98"/>
    <n v="1"/>
    <n v="0"/>
    <n v="8.0945999999999998"/>
  </r>
  <r>
    <n v="5832"/>
    <s v="CA-2012-111206"/>
    <x v="1"/>
    <x v="1074"/>
    <d v="2012-07-22T00:00:00"/>
    <s v="Standard Class"/>
    <x v="288"/>
    <s v="Roland Fjeld"/>
    <x v="0"/>
    <s v="United States"/>
    <x v="70"/>
    <x v="1"/>
    <n v="92105"/>
    <x v="1"/>
    <s v="TEC-AC-10003095"/>
    <x v="2"/>
    <x v="11"/>
    <s v="Logitech G35 7.1-Channel Surround Sound Headset"/>
    <n v="519.96"/>
    <n v="4"/>
    <n v="0"/>
    <n v="176.78640000000001"/>
  </r>
  <r>
    <n v="5833"/>
    <s v="CA-2013-142895"/>
    <x v="0"/>
    <x v="658"/>
    <d v="2013-07-27T00:00:00"/>
    <s v="Standard Class"/>
    <x v="443"/>
    <s v="Beth Paige"/>
    <x v="0"/>
    <s v="United States"/>
    <x v="3"/>
    <x v="3"/>
    <n v="28027"/>
    <x v="0"/>
    <s v="OFF-LA-10000262"/>
    <x v="1"/>
    <x v="2"/>
    <s v="Avery 494"/>
    <n v="6.2640000000000002"/>
    <n v="3"/>
    <n v="0.2"/>
    <n v="2.0358000000000001"/>
  </r>
  <r>
    <n v="5834"/>
    <s v="CA-2013-142895"/>
    <x v="0"/>
    <x v="658"/>
    <d v="2013-07-27T00:00:00"/>
    <s v="Standard Class"/>
    <x v="443"/>
    <s v="Beth Paige"/>
    <x v="0"/>
    <s v="United States"/>
    <x v="3"/>
    <x v="3"/>
    <n v="28027"/>
    <x v="0"/>
    <s v="FUR-CH-10002961"/>
    <x v="0"/>
    <x v="1"/>
    <s v="Leather Task Chair, Black"/>
    <n v="363.92"/>
    <n v="5"/>
    <n v="0.2"/>
    <n v="0"/>
  </r>
  <r>
    <n v="5835"/>
    <s v="CA-2012-101868"/>
    <x v="1"/>
    <x v="988"/>
    <d v="2012-06-16T00:00:00"/>
    <s v="Standard Class"/>
    <x v="77"/>
    <s v="Max Jones"/>
    <x v="0"/>
    <s v="United States"/>
    <x v="100"/>
    <x v="2"/>
    <n v="33178"/>
    <x v="0"/>
    <s v="OFF-BI-10003876"/>
    <x v="1"/>
    <x v="8"/>
    <s v="Green Canvas Binder for 8-1/2&quot; x 14&quot; Sheets"/>
    <n v="64.2"/>
    <n v="5"/>
    <n v="0.7"/>
    <n v="-42.799999999999983"/>
  </r>
  <r>
    <n v="5836"/>
    <s v="CA-2012-101868"/>
    <x v="1"/>
    <x v="988"/>
    <d v="2012-06-16T00:00:00"/>
    <s v="Standard Class"/>
    <x v="77"/>
    <s v="Max Jones"/>
    <x v="0"/>
    <s v="United States"/>
    <x v="100"/>
    <x v="2"/>
    <n v="33178"/>
    <x v="0"/>
    <s v="OFF-BI-10002133"/>
    <x v="1"/>
    <x v="8"/>
    <s v="Wilson Jones Elliptical Ring 3 1/2&quot; Capacity Binders, 800 sheets"/>
    <n v="38.520000000000003"/>
    <n v="3"/>
    <n v="0.7"/>
    <n v="-26.963999999999999"/>
  </r>
  <r>
    <n v="5837"/>
    <s v="CA-2012-101868"/>
    <x v="1"/>
    <x v="988"/>
    <d v="2012-06-16T00:00:00"/>
    <s v="Standard Class"/>
    <x v="77"/>
    <s v="Max Jones"/>
    <x v="0"/>
    <s v="United States"/>
    <x v="100"/>
    <x v="2"/>
    <n v="33178"/>
    <x v="0"/>
    <s v="TEC-AC-10004396"/>
    <x v="2"/>
    <x v="11"/>
    <s v="Logitech Keyboard K120"/>
    <n v="72.599999999999994"/>
    <n v="5"/>
    <n v="0.2"/>
    <n v="-8.1674999999999933"/>
  </r>
  <r>
    <n v="5838"/>
    <s v="CA-2014-133207"/>
    <x v="3"/>
    <x v="344"/>
    <d v="2014-12-04T00:00:00"/>
    <s v="Standard Class"/>
    <x v="770"/>
    <s v="Doug O'Connell"/>
    <x v="0"/>
    <s v="United States"/>
    <x v="1"/>
    <x v="1"/>
    <n v="90036"/>
    <x v="1"/>
    <s v="TEC-PH-10004100"/>
    <x v="2"/>
    <x v="7"/>
    <s v="Griffin GC17055 Auxiliary Audio Cable"/>
    <n v="57.567999999999998"/>
    <n v="4"/>
    <n v="0.2"/>
    <n v="5.7568000000000019"/>
  </r>
  <r>
    <n v="5839"/>
    <s v="CA-2012-132948"/>
    <x v="1"/>
    <x v="1075"/>
    <d v="2012-04-03T00:00:00"/>
    <s v="Standard Class"/>
    <x v="597"/>
    <s v="Mark Van Huff"/>
    <x v="0"/>
    <s v="United States"/>
    <x v="4"/>
    <x v="4"/>
    <n v="98115"/>
    <x v="1"/>
    <s v="OFF-ST-10000636"/>
    <x v="1"/>
    <x v="4"/>
    <s v="Rogers Profile Extra Capacity Storage Tub"/>
    <n v="83.699999999999989"/>
    <n v="5"/>
    <n v="0"/>
    <n v="3.3479999999999954"/>
  </r>
  <r>
    <n v="5840"/>
    <s v="CA-2012-134992"/>
    <x v="1"/>
    <x v="357"/>
    <d v="2012-09-26T00:00:00"/>
    <s v="Second Class"/>
    <x v="675"/>
    <s v="Michael Grace"/>
    <x v="2"/>
    <s v="United States"/>
    <x v="81"/>
    <x v="17"/>
    <n v="22204"/>
    <x v="0"/>
    <s v="OFF-PA-10001972"/>
    <x v="1"/>
    <x v="10"/>
    <s v="Xerox 214"/>
    <n v="32.400000000000006"/>
    <n v="5"/>
    <n v="0"/>
    <n v="15.552000000000001"/>
  </r>
  <r>
    <n v="5841"/>
    <s v="CA-2012-134992"/>
    <x v="1"/>
    <x v="357"/>
    <d v="2012-09-26T00:00:00"/>
    <s v="Second Class"/>
    <x v="675"/>
    <s v="Michael Grace"/>
    <x v="2"/>
    <s v="United States"/>
    <x v="81"/>
    <x v="17"/>
    <n v="22204"/>
    <x v="0"/>
    <s v="FUR-FU-10002554"/>
    <x v="0"/>
    <x v="5"/>
    <s v="Westinghouse Floor Lamp with Metal Mesh Shade, Black"/>
    <n v="47.98"/>
    <n v="2"/>
    <n v="0"/>
    <n v="11.035399999999996"/>
  </r>
  <r>
    <n v="5842"/>
    <s v="CA-2012-126725"/>
    <x v="1"/>
    <x v="972"/>
    <d v="2012-11-21T00:00:00"/>
    <s v="Standard Class"/>
    <x v="574"/>
    <s v="Brian Stugart"/>
    <x v="0"/>
    <s v="United States"/>
    <x v="70"/>
    <x v="1"/>
    <n v="92105"/>
    <x v="1"/>
    <s v="TEC-PH-10003174"/>
    <x v="2"/>
    <x v="7"/>
    <s v="RCA ViSYS 25825 Wireless digital phone"/>
    <n v="415.96800000000007"/>
    <n v="4"/>
    <n v="0.2"/>
    <n v="51.995999999999981"/>
  </r>
  <r>
    <n v="5843"/>
    <s v="CA-2012-126725"/>
    <x v="1"/>
    <x v="972"/>
    <d v="2012-11-21T00:00:00"/>
    <s v="Standard Class"/>
    <x v="574"/>
    <s v="Brian Stugart"/>
    <x v="0"/>
    <s v="United States"/>
    <x v="70"/>
    <x v="1"/>
    <n v="92105"/>
    <x v="1"/>
    <s v="OFF-ST-10001418"/>
    <x v="1"/>
    <x v="4"/>
    <s v="Carina Media Storage Towers in Natural &amp; Black"/>
    <n v="304.89999999999998"/>
    <n v="5"/>
    <n v="0"/>
    <n v="6.097999999999999"/>
  </r>
  <r>
    <n v="5844"/>
    <s v="CA-2012-126725"/>
    <x v="1"/>
    <x v="972"/>
    <d v="2012-11-21T00:00:00"/>
    <s v="Standard Class"/>
    <x v="574"/>
    <s v="Brian Stugart"/>
    <x v="0"/>
    <s v="United States"/>
    <x v="70"/>
    <x v="1"/>
    <n v="92105"/>
    <x v="1"/>
    <s v="FUR-FU-10002813"/>
    <x v="0"/>
    <x v="5"/>
    <s v="DAX Contemporary Wood Frame with Silver Metal Mat, Desktop, 11 x 14 Size"/>
    <n v="80.959999999999994"/>
    <n v="4"/>
    <n v="0"/>
    <n v="29.145599999999995"/>
  </r>
  <r>
    <n v="5845"/>
    <s v="CA-2012-126725"/>
    <x v="1"/>
    <x v="972"/>
    <d v="2012-11-21T00:00:00"/>
    <s v="Standard Class"/>
    <x v="574"/>
    <s v="Brian Stugart"/>
    <x v="0"/>
    <s v="United States"/>
    <x v="70"/>
    <x v="1"/>
    <n v="92105"/>
    <x v="1"/>
    <s v="OFF-ST-10000129"/>
    <x v="1"/>
    <x v="4"/>
    <s v="Fellowes Recycled Storage Drawers"/>
    <n v="777.21"/>
    <n v="7"/>
    <n v="0"/>
    <n v="54.404699999999963"/>
  </r>
  <r>
    <n v="5846"/>
    <s v="CA-2012-126725"/>
    <x v="1"/>
    <x v="972"/>
    <d v="2012-11-21T00:00:00"/>
    <s v="Standard Class"/>
    <x v="574"/>
    <s v="Brian Stugart"/>
    <x v="0"/>
    <s v="United States"/>
    <x v="70"/>
    <x v="1"/>
    <n v="92105"/>
    <x v="1"/>
    <s v="OFF-PA-10001639"/>
    <x v="1"/>
    <x v="10"/>
    <s v="Xerox 203"/>
    <n v="32.400000000000006"/>
    <n v="5"/>
    <n v="0"/>
    <n v="15.552000000000001"/>
  </r>
  <r>
    <n v="5847"/>
    <s v="CA-2012-126725"/>
    <x v="1"/>
    <x v="972"/>
    <d v="2012-11-21T00:00:00"/>
    <s v="Standard Class"/>
    <x v="574"/>
    <s v="Brian Stugart"/>
    <x v="0"/>
    <s v="United States"/>
    <x v="70"/>
    <x v="1"/>
    <n v="92105"/>
    <x v="1"/>
    <s v="FUR-CH-10001708"/>
    <x v="0"/>
    <x v="1"/>
    <s v="Office Star - Contemporary Swivel Chair with Padded Adjustable Arms and Flex Back"/>
    <n v="225.56799999999998"/>
    <n v="2"/>
    <n v="0.2"/>
    <n v="2.8195999999999799"/>
  </r>
  <r>
    <n v="5848"/>
    <s v="CA-2012-126725"/>
    <x v="1"/>
    <x v="972"/>
    <d v="2012-11-21T00:00:00"/>
    <s v="Standard Class"/>
    <x v="574"/>
    <s v="Brian Stugart"/>
    <x v="0"/>
    <s v="United States"/>
    <x v="70"/>
    <x v="1"/>
    <n v="92105"/>
    <x v="1"/>
    <s v="FUR-FU-10001591"/>
    <x v="0"/>
    <x v="5"/>
    <s v="Advantus Panel Wall Certificate Holder - 8.5x11"/>
    <n v="36.599999999999994"/>
    <n v="3"/>
    <n v="0"/>
    <n v="15.372000000000002"/>
  </r>
  <r>
    <n v="5849"/>
    <s v="CA-2012-121783"/>
    <x v="1"/>
    <x v="113"/>
    <d v="2012-11-14T00:00:00"/>
    <s v="Standard Class"/>
    <x v="178"/>
    <s v="Philisse Overcash"/>
    <x v="2"/>
    <s v="United States"/>
    <x v="43"/>
    <x v="11"/>
    <n v="55113"/>
    <x v="2"/>
    <s v="OFF-AP-10003849"/>
    <x v="1"/>
    <x v="9"/>
    <s v="Hoover Shoulder Vac Commercial Portable Vacuum"/>
    <n v="715.64"/>
    <n v="2"/>
    <n v="0"/>
    <n v="178.90999999999997"/>
  </r>
  <r>
    <n v="5850"/>
    <s v="CA-2012-121783"/>
    <x v="1"/>
    <x v="113"/>
    <d v="2012-11-14T00:00:00"/>
    <s v="Standard Class"/>
    <x v="178"/>
    <s v="Philisse Overcash"/>
    <x v="2"/>
    <s v="United States"/>
    <x v="43"/>
    <x v="11"/>
    <n v="55113"/>
    <x v="2"/>
    <s v="OFF-ST-10000078"/>
    <x v="1"/>
    <x v="4"/>
    <s v="Tennsco 6- and 18-Compartment Lockers"/>
    <n v="795.51"/>
    <n v="3"/>
    <n v="0"/>
    <n v="143.19179999999994"/>
  </r>
  <r>
    <n v="5851"/>
    <s v="CA-2012-121783"/>
    <x v="1"/>
    <x v="113"/>
    <d v="2012-11-14T00:00:00"/>
    <s v="Standard Class"/>
    <x v="178"/>
    <s v="Philisse Overcash"/>
    <x v="2"/>
    <s v="United States"/>
    <x v="43"/>
    <x v="11"/>
    <n v="55113"/>
    <x v="2"/>
    <s v="TEC-CO-10001571"/>
    <x v="2"/>
    <x v="16"/>
    <s v="Sharp 1540cs Digital Laser Copier"/>
    <n v="549.99"/>
    <n v="1"/>
    <n v="0"/>
    <n v="274.995"/>
  </r>
  <r>
    <n v="5852"/>
    <s v="CA-2012-121783"/>
    <x v="1"/>
    <x v="113"/>
    <d v="2012-11-14T00:00:00"/>
    <s v="Standard Class"/>
    <x v="178"/>
    <s v="Philisse Overcash"/>
    <x v="2"/>
    <s v="United States"/>
    <x v="43"/>
    <x v="11"/>
    <n v="55113"/>
    <x v="2"/>
    <s v="OFF-BI-10001658"/>
    <x v="1"/>
    <x v="8"/>
    <s v="GBC Standard Therm-A-Bind Covers"/>
    <n v="74.760000000000005"/>
    <n v="3"/>
    <n v="0"/>
    <n v="34.389600000000002"/>
  </r>
  <r>
    <n v="5853"/>
    <s v="CA-2012-121783"/>
    <x v="1"/>
    <x v="113"/>
    <d v="2012-11-14T00:00:00"/>
    <s v="Standard Class"/>
    <x v="178"/>
    <s v="Philisse Overcash"/>
    <x v="2"/>
    <s v="United States"/>
    <x v="43"/>
    <x v="11"/>
    <n v="55113"/>
    <x v="2"/>
    <s v="FUR-FU-10004351"/>
    <x v="0"/>
    <x v="5"/>
    <s v="Staples"/>
    <n v="29.22"/>
    <n v="3"/>
    <n v="0"/>
    <n v="12.856800000000002"/>
  </r>
  <r>
    <n v="5854"/>
    <s v="US-2011-138835"/>
    <x v="2"/>
    <x v="1076"/>
    <d v="2011-09-14T00:00:00"/>
    <s v="Standard Class"/>
    <x v="526"/>
    <s v="Dianna Arnett"/>
    <x v="2"/>
    <s v="United States"/>
    <x v="173"/>
    <x v="17"/>
    <n v="23464"/>
    <x v="0"/>
    <s v="OFF-BI-10003314"/>
    <x v="1"/>
    <x v="8"/>
    <s v="Tuff Stuff Recycled Round Ring Binders"/>
    <n v="9.64"/>
    <n v="2"/>
    <n v="0"/>
    <n v="4.7236000000000002"/>
  </r>
  <r>
    <n v="5855"/>
    <s v="CA-2012-112214"/>
    <x v="1"/>
    <x v="1077"/>
    <d v="2012-08-11T00:00:00"/>
    <s v="Standard Class"/>
    <x v="706"/>
    <s v="Anna Häberlin"/>
    <x v="1"/>
    <s v="United States"/>
    <x v="61"/>
    <x v="5"/>
    <n v="75220"/>
    <x v="2"/>
    <s v="OFF-ST-10001505"/>
    <x v="1"/>
    <x v="4"/>
    <s v="Perma STOR-ALL Hanging File Box, 13 1/8&quot;W x 12 1/4&quot;D x 10 1/2&quot;H"/>
    <n v="33.488000000000007"/>
    <n v="7"/>
    <n v="0.2"/>
    <n v="-1.2558000000000051"/>
  </r>
  <r>
    <n v="5856"/>
    <s v="CA-2012-112214"/>
    <x v="1"/>
    <x v="1077"/>
    <d v="2012-08-11T00:00:00"/>
    <s v="Standard Class"/>
    <x v="706"/>
    <s v="Anna Häberlin"/>
    <x v="1"/>
    <s v="United States"/>
    <x v="61"/>
    <x v="5"/>
    <n v="75220"/>
    <x v="2"/>
    <s v="OFF-SU-10003567"/>
    <x v="1"/>
    <x v="14"/>
    <s v="Stiletto Hand Letter Openers"/>
    <n v="23.04"/>
    <n v="3"/>
    <n v="0.2"/>
    <n v="-4.895999999999999"/>
  </r>
  <r>
    <n v="5857"/>
    <s v="CA-2012-112214"/>
    <x v="1"/>
    <x v="1077"/>
    <d v="2012-08-11T00:00:00"/>
    <s v="Standard Class"/>
    <x v="706"/>
    <s v="Anna Häberlin"/>
    <x v="1"/>
    <s v="United States"/>
    <x v="61"/>
    <x v="5"/>
    <n v="75220"/>
    <x v="2"/>
    <s v="OFF-BI-10002982"/>
    <x v="1"/>
    <x v="8"/>
    <s v="Avery Self-Adhesive Photo Pockets for Polaroid Photos"/>
    <n v="1.3619999999999997"/>
    <n v="1"/>
    <n v="0.8"/>
    <n v="-2.1792000000000007"/>
  </r>
  <r>
    <n v="5858"/>
    <s v="CA-2012-112214"/>
    <x v="1"/>
    <x v="1077"/>
    <d v="2012-08-11T00:00:00"/>
    <s v="Standard Class"/>
    <x v="706"/>
    <s v="Anna Häberlin"/>
    <x v="1"/>
    <s v="United States"/>
    <x v="61"/>
    <x v="5"/>
    <n v="75220"/>
    <x v="2"/>
    <s v="FUR-FU-10002364"/>
    <x v="0"/>
    <x v="5"/>
    <s v="Eldon Expressions Wood Desk Accessories, Oak"/>
    <n v="14.76"/>
    <n v="5"/>
    <n v="0.6"/>
    <n v="-11.439000000000004"/>
  </r>
  <r>
    <n v="5859"/>
    <s v="US-2014-153255"/>
    <x v="3"/>
    <x v="213"/>
    <d v="2014-09-08T00:00:00"/>
    <s v="Second Class"/>
    <x v="300"/>
    <s v="Joe Kamberova"/>
    <x v="0"/>
    <s v="United States"/>
    <x v="3"/>
    <x v="1"/>
    <n v="94521"/>
    <x v="1"/>
    <s v="FUR-BO-10004218"/>
    <x v="0"/>
    <x v="0"/>
    <s v="Bush Heritage Pine Collection 5-Shelf Bookcase, Albany Pine Finish, *Special Order"/>
    <n v="239.66599999999997"/>
    <n v="2"/>
    <n v="0.15"/>
    <n v="14.097999999999999"/>
  </r>
  <r>
    <n v="5860"/>
    <s v="CA-2012-108119"/>
    <x v="1"/>
    <x v="549"/>
    <d v="2012-11-08T00:00:00"/>
    <s v="Standard Class"/>
    <x v="652"/>
    <s v="MaryBeth Skach"/>
    <x v="0"/>
    <s v="United States"/>
    <x v="457"/>
    <x v="36"/>
    <n v="72032"/>
    <x v="0"/>
    <s v="FUR-TA-10002530"/>
    <x v="0"/>
    <x v="3"/>
    <s v="Iceberg OfficeWorks 42&quot; Round Tables"/>
    <n v="301.95999999999998"/>
    <n v="2"/>
    <n v="0"/>
    <n v="45.293999999999983"/>
  </r>
  <r>
    <n v="5861"/>
    <s v="CA-2012-157434"/>
    <x v="1"/>
    <x v="1078"/>
    <d v="2012-05-04T00:00:00"/>
    <s v="Second Class"/>
    <x v="82"/>
    <s v="Jim Kriz"/>
    <x v="2"/>
    <s v="United States"/>
    <x v="10"/>
    <x v="9"/>
    <n v="19120"/>
    <x v="3"/>
    <s v="OFF-PA-10001526"/>
    <x v="1"/>
    <x v="10"/>
    <s v="Xerox 1949"/>
    <n v="7.9680000000000009"/>
    <n v="2"/>
    <n v="0.2"/>
    <n v="2.8884000000000007"/>
  </r>
  <r>
    <n v="5862"/>
    <s v="CA-2013-101525"/>
    <x v="0"/>
    <x v="766"/>
    <d v="2013-05-05T00:00:00"/>
    <s v="Second Class"/>
    <x v="632"/>
    <s v="Chris McAfee"/>
    <x v="0"/>
    <s v="United States"/>
    <x v="290"/>
    <x v="36"/>
    <n v="72209"/>
    <x v="0"/>
    <s v="OFF-PA-10001497"/>
    <x v="1"/>
    <x v="10"/>
    <s v="Xerox 1914"/>
    <n v="109.92"/>
    <n v="2"/>
    <n v="0"/>
    <n v="53.860799999999998"/>
  </r>
  <r>
    <n v="5863"/>
    <s v="CA-2013-101525"/>
    <x v="0"/>
    <x v="766"/>
    <d v="2013-05-05T00:00:00"/>
    <s v="Second Class"/>
    <x v="632"/>
    <s v="Chris McAfee"/>
    <x v="0"/>
    <s v="United States"/>
    <x v="290"/>
    <x v="36"/>
    <n v="72209"/>
    <x v="0"/>
    <s v="OFF-PA-10003936"/>
    <x v="1"/>
    <x v="10"/>
    <s v="Xerox 1994"/>
    <n v="19.440000000000001"/>
    <n v="3"/>
    <n v="0"/>
    <n v="9.3312000000000008"/>
  </r>
  <r>
    <n v="5864"/>
    <s v="CA-2013-101525"/>
    <x v="0"/>
    <x v="766"/>
    <d v="2013-05-05T00:00:00"/>
    <s v="Second Class"/>
    <x v="632"/>
    <s v="Chris McAfee"/>
    <x v="0"/>
    <s v="United States"/>
    <x v="290"/>
    <x v="36"/>
    <n v="72209"/>
    <x v="0"/>
    <s v="OFF-AR-10000716"/>
    <x v="1"/>
    <x v="6"/>
    <s v="DIXON Ticonderoga Erasable Checking Pencils"/>
    <n v="11.16"/>
    <n v="2"/>
    <n v="0"/>
    <n v="4.3524000000000003"/>
  </r>
  <r>
    <n v="5865"/>
    <s v="US-2011-117968"/>
    <x v="2"/>
    <x v="79"/>
    <d v="2011-08-07T00:00:00"/>
    <s v="Second Class"/>
    <x v="602"/>
    <s v="Ricardo Sperren"/>
    <x v="1"/>
    <s v="United States"/>
    <x v="255"/>
    <x v="29"/>
    <n v="6450"/>
    <x v="3"/>
    <s v="OFF-AP-10002765"/>
    <x v="1"/>
    <x v="9"/>
    <s v="Fellowes Advanced Computer Series Surge Protectors"/>
    <n v="79.47"/>
    <n v="3"/>
    <n v="0"/>
    <n v="22.251600000000003"/>
  </r>
  <r>
    <n v="5866"/>
    <s v="US-2011-117968"/>
    <x v="2"/>
    <x v="79"/>
    <d v="2011-08-07T00:00:00"/>
    <s v="Second Class"/>
    <x v="602"/>
    <s v="Ricardo Sperren"/>
    <x v="1"/>
    <s v="United States"/>
    <x v="255"/>
    <x v="29"/>
    <n v="6450"/>
    <x v="3"/>
    <s v="OFF-AR-10004165"/>
    <x v="1"/>
    <x v="6"/>
    <s v="Binney &amp; Smith inkTank Erasable Pocket Highlighter, Chisel Tip, Yellow"/>
    <n v="4.5599999999999996"/>
    <n v="2"/>
    <n v="0"/>
    <n v="2.0064000000000002"/>
  </r>
  <r>
    <n v="5867"/>
    <s v="US-2011-117968"/>
    <x v="2"/>
    <x v="79"/>
    <d v="2011-08-07T00:00:00"/>
    <s v="Second Class"/>
    <x v="602"/>
    <s v="Ricardo Sperren"/>
    <x v="1"/>
    <s v="United States"/>
    <x v="255"/>
    <x v="29"/>
    <n v="6450"/>
    <x v="3"/>
    <s v="FUR-CH-10002335"/>
    <x v="0"/>
    <x v="1"/>
    <s v="Hon GuestStacker Chair"/>
    <n v="1133.3499999999999"/>
    <n v="5"/>
    <n v="0"/>
    <n v="294.67100000000005"/>
  </r>
  <r>
    <n v="5868"/>
    <s v="CA-2013-158211"/>
    <x v="0"/>
    <x v="810"/>
    <d v="2013-01-08T00:00:00"/>
    <s v="Standard Class"/>
    <x v="130"/>
    <s v="Ben Peterman"/>
    <x v="1"/>
    <s v="United States"/>
    <x v="10"/>
    <x v="9"/>
    <n v="19143"/>
    <x v="3"/>
    <s v="OFF-AR-10004078"/>
    <x v="1"/>
    <x v="6"/>
    <s v="Newell 312"/>
    <n v="4.6719999999999997"/>
    <n v="1"/>
    <n v="0.2"/>
    <n v="0.58399999999999985"/>
  </r>
  <r>
    <n v="5869"/>
    <s v="CA-2013-158211"/>
    <x v="0"/>
    <x v="810"/>
    <d v="2013-01-08T00:00:00"/>
    <s v="Standard Class"/>
    <x v="130"/>
    <s v="Ben Peterman"/>
    <x v="1"/>
    <s v="United States"/>
    <x v="10"/>
    <x v="9"/>
    <n v="19143"/>
    <x v="3"/>
    <s v="OFF-BI-10002026"/>
    <x v="1"/>
    <x v="8"/>
    <s v="Avery Arch Ring Binders"/>
    <n v="104.58000000000001"/>
    <n v="6"/>
    <n v="0.7"/>
    <n v="-80.178000000000026"/>
  </r>
  <r>
    <n v="5870"/>
    <s v="CA-2013-152247"/>
    <x v="0"/>
    <x v="77"/>
    <d v="2013-11-13T00:00:00"/>
    <s v="Standard Class"/>
    <x v="671"/>
    <s v="Michelle Arnett"/>
    <x v="2"/>
    <s v="United States"/>
    <x v="458"/>
    <x v="47"/>
    <n v="82001"/>
    <x v="1"/>
    <s v="FUR-CH-10001215"/>
    <x v="0"/>
    <x v="1"/>
    <s v="Global Troy Executive Leather Low-Back Tilter"/>
    <n v="1603.1360000000002"/>
    <n v="4"/>
    <n v="0.2"/>
    <n v="100.19599999999997"/>
  </r>
  <r>
    <n v="5871"/>
    <s v="CA-2013-128223"/>
    <x v="0"/>
    <x v="403"/>
    <d v="2013-06-15T00:00:00"/>
    <s v="Same Day"/>
    <x v="182"/>
    <s v="Ed Braxton"/>
    <x v="1"/>
    <s v="United States"/>
    <x v="125"/>
    <x v="1"/>
    <n v="92804"/>
    <x v="1"/>
    <s v="FUR-TA-10001771"/>
    <x v="0"/>
    <x v="3"/>
    <s v="Bush Cubix Conference Tables, Fully Assembled"/>
    <n v="1293.4879999999998"/>
    <n v="7"/>
    <n v="0.2"/>
    <n v="80.843000000000075"/>
  </r>
  <r>
    <n v="5872"/>
    <s v="CA-2013-154235"/>
    <x v="0"/>
    <x v="446"/>
    <d v="2013-09-29T00:00:00"/>
    <s v="Standard Class"/>
    <x v="76"/>
    <s v="Ruben Dartt"/>
    <x v="0"/>
    <s v="United States"/>
    <x v="41"/>
    <x v="14"/>
    <n v="47401"/>
    <x v="2"/>
    <s v="FUR-FU-10004006"/>
    <x v="0"/>
    <x v="5"/>
    <s v="Deflect-o DuraMat Lighweight, Studded, Beveled Mat for Low Pile Carpeting"/>
    <n v="127.94999999999999"/>
    <n v="3"/>
    <n v="0"/>
    <n v="21.751499999999986"/>
  </r>
  <r>
    <n v="5873"/>
    <s v="CA-2014-129910"/>
    <x v="3"/>
    <x v="983"/>
    <d v="2014-04-04T00:00:00"/>
    <s v="Standard Class"/>
    <x v="467"/>
    <s v="Maria Etezadi"/>
    <x v="2"/>
    <s v="United States"/>
    <x v="38"/>
    <x v="32"/>
    <n v="31907"/>
    <x v="0"/>
    <s v="OFF-ST-10003282"/>
    <x v="1"/>
    <x v="4"/>
    <s v="Advantus 10-Drawer Portable Organizer, Chrome Metal Frame, Smoke Drawers"/>
    <n v="59.76"/>
    <n v="1"/>
    <n v="0"/>
    <n v="16.732800000000005"/>
  </r>
  <r>
    <n v="5874"/>
    <s v="CA-2014-133095"/>
    <x v="3"/>
    <x v="400"/>
    <d v="2014-06-05T00:00:00"/>
    <s v="Same Day"/>
    <x v="382"/>
    <s v="Erica Hernandez"/>
    <x v="2"/>
    <s v="United States"/>
    <x v="186"/>
    <x v="36"/>
    <n v="72401"/>
    <x v="0"/>
    <s v="OFF-BI-10002353"/>
    <x v="1"/>
    <x v="8"/>
    <s v="GBC VeloBind Cover Sets"/>
    <n v="108.08"/>
    <n v="7"/>
    <n v="0"/>
    <n v="54.04"/>
  </r>
  <r>
    <n v="5875"/>
    <s v="CA-2014-133095"/>
    <x v="3"/>
    <x v="400"/>
    <d v="2014-06-05T00:00:00"/>
    <s v="Same Day"/>
    <x v="382"/>
    <s v="Erica Hernandez"/>
    <x v="2"/>
    <s v="United States"/>
    <x v="186"/>
    <x v="36"/>
    <n v="72401"/>
    <x v="0"/>
    <s v="OFF-BI-10004141"/>
    <x v="1"/>
    <x v="8"/>
    <s v="Insertable Tab Indexes For Data Binders"/>
    <n v="9.5400000000000009"/>
    <n v="3"/>
    <n v="0"/>
    <n v="4.3883999999999999"/>
  </r>
  <r>
    <n v="5876"/>
    <s v="CA-2012-130554"/>
    <x v="1"/>
    <x v="1003"/>
    <d v="2012-04-09T00:00:00"/>
    <s v="First Class"/>
    <x v="86"/>
    <s v="Frank Merwin"/>
    <x v="2"/>
    <s v="United States"/>
    <x v="10"/>
    <x v="9"/>
    <n v="19140"/>
    <x v="3"/>
    <s v="OFF-AR-10001954"/>
    <x v="1"/>
    <x v="6"/>
    <s v="Newell 331"/>
    <n v="11.736000000000001"/>
    <n v="3"/>
    <n v="0.2"/>
    <n v="1.0268999999999999"/>
  </r>
  <r>
    <n v="5877"/>
    <s v="CA-2011-152443"/>
    <x v="2"/>
    <x v="371"/>
    <d v="2011-05-26T00:00:00"/>
    <s v="Standard Class"/>
    <x v="435"/>
    <s v="Frank Gastineau"/>
    <x v="2"/>
    <s v="United States"/>
    <x v="104"/>
    <x v="31"/>
    <n v="1841"/>
    <x v="3"/>
    <s v="OFF-BI-10001071"/>
    <x v="1"/>
    <x v="8"/>
    <s v="GBC ProClick Punch Binding System"/>
    <n v="447.85999999999996"/>
    <n v="7"/>
    <n v="0"/>
    <n v="219.45140000000001"/>
  </r>
  <r>
    <n v="5878"/>
    <s v="CA-2011-152443"/>
    <x v="2"/>
    <x v="371"/>
    <d v="2011-05-26T00:00:00"/>
    <s v="Standard Class"/>
    <x v="435"/>
    <s v="Frank Gastineau"/>
    <x v="2"/>
    <s v="United States"/>
    <x v="104"/>
    <x v="31"/>
    <n v="1841"/>
    <x v="3"/>
    <s v="OFF-PA-10003022"/>
    <x v="1"/>
    <x v="10"/>
    <s v="Xerox 1992"/>
    <n v="17.940000000000001"/>
    <n v="3"/>
    <n v="0"/>
    <n v="8.7906000000000013"/>
  </r>
  <r>
    <n v="5879"/>
    <s v="CA-2011-152443"/>
    <x v="2"/>
    <x v="371"/>
    <d v="2011-05-26T00:00:00"/>
    <s v="Standard Class"/>
    <x v="435"/>
    <s v="Frank Gastineau"/>
    <x v="2"/>
    <s v="United States"/>
    <x v="104"/>
    <x v="31"/>
    <n v="1841"/>
    <x v="3"/>
    <s v="OFF-AP-10001293"/>
    <x v="1"/>
    <x v="9"/>
    <s v="Belkin 8 Outlet Surge Protector"/>
    <n v="245.88"/>
    <n v="6"/>
    <n v="0"/>
    <n v="68.846399999999988"/>
  </r>
  <r>
    <n v="5880"/>
    <s v="CA-2013-133319"/>
    <x v="0"/>
    <x v="64"/>
    <d v="2013-09-12T00:00:00"/>
    <s v="Standard Class"/>
    <x v="597"/>
    <s v="Mark Van Huff"/>
    <x v="0"/>
    <s v="United States"/>
    <x v="20"/>
    <x v="15"/>
    <n v="10011"/>
    <x v="3"/>
    <s v="OFF-PA-10001815"/>
    <x v="1"/>
    <x v="10"/>
    <s v="Xerox 1885"/>
    <n v="192.16"/>
    <n v="4"/>
    <n v="0"/>
    <n v="92.236799999999988"/>
  </r>
  <r>
    <n v="5881"/>
    <s v="CA-2013-133935"/>
    <x v="0"/>
    <x v="31"/>
    <d v="2013-09-23T00:00:00"/>
    <s v="Standard Class"/>
    <x v="478"/>
    <s v="Jane Waco"/>
    <x v="1"/>
    <s v="United States"/>
    <x v="70"/>
    <x v="1"/>
    <n v="92105"/>
    <x v="1"/>
    <s v="FUR-CH-10001215"/>
    <x v="0"/>
    <x v="1"/>
    <s v="Global Troy Executive Leather Low-Back Tilter"/>
    <n v="801.5680000000001"/>
    <n v="2"/>
    <n v="0.2"/>
    <n v="50.097999999999985"/>
  </r>
  <r>
    <n v="5882"/>
    <s v="CA-2013-133935"/>
    <x v="0"/>
    <x v="31"/>
    <d v="2013-09-23T00:00:00"/>
    <s v="Standard Class"/>
    <x v="478"/>
    <s v="Jane Waco"/>
    <x v="1"/>
    <s v="United States"/>
    <x v="70"/>
    <x v="1"/>
    <n v="92105"/>
    <x v="1"/>
    <s v="OFF-PA-10000100"/>
    <x v="1"/>
    <x v="10"/>
    <s v="Xerox 1945"/>
    <n v="368.91"/>
    <n v="9"/>
    <n v="0"/>
    <n v="180.76590000000002"/>
  </r>
  <r>
    <n v="5883"/>
    <s v="CA-2013-133935"/>
    <x v="0"/>
    <x v="31"/>
    <d v="2013-09-23T00:00:00"/>
    <s v="Standard Class"/>
    <x v="478"/>
    <s v="Jane Waco"/>
    <x v="1"/>
    <s v="United States"/>
    <x v="70"/>
    <x v="1"/>
    <n v="92105"/>
    <x v="1"/>
    <s v="FUR-CH-10002880"/>
    <x v="0"/>
    <x v="1"/>
    <s v="Global High-Back Leather Tilter, Burgundy"/>
    <n v="885.52800000000002"/>
    <n v="9"/>
    <n v="0.2"/>
    <n v="-99.621900000000068"/>
  </r>
  <r>
    <n v="5884"/>
    <s v="CA-2013-136301"/>
    <x v="0"/>
    <x v="69"/>
    <d v="2013-03-16T00:00:00"/>
    <s v="Second Class"/>
    <x v="553"/>
    <s v="Edward Hooks"/>
    <x v="1"/>
    <s v="United States"/>
    <x v="8"/>
    <x v="1"/>
    <n v="94109"/>
    <x v="1"/>
    <s v="FUR-FU-10004712"/>
    <x v="0"/>
    <x v="5"/>
    <s v="Westinghouse Mesh Shade Clip-On Gooseneck Lamp, Black"/>
    <n v="28.28"/>
    <n v="2"/>
    <n v="0"/>
    <n v="7.352800000000002"/>
  </r>
  <r>
    <n v="5885"/>
    <s v="CA-2013-136301"/>
    <x v="0"/>
    <x v="69"/>
    <d v="2013-03-16T00:00:00"/>
    <s v="Second Class"/>
    <x v="553"/>
    <s v="Edward Hooks"/>
    <x v="1"/>
    <s v="United States"/>
    <x v="8"/>
    <x v="1"/>
    <n v="94109"/>
    <x v="1"/>
    <s v="OFF-SU-10000151"/>
    <x v="1"/>
    <x v="14"/>
    <s v="High Speed Automatic Electric Letter Opener"/>
    <n v="4912.59"/>
    <n v="3"/>
    <n v="0"/>
    <n v="196.50359999999978"/>
  </r>
  <r>
    <n v="5886"/>
    <s v="US-2011-109456"/>
    <x v="2"/>
    <x v="1079"/>
    <d v="2011-10-17T00:00:00"/>
    <s v="Same Day"/>
    <x v="201"/>
    <s v="Lynn Smith"/>
    <x v="0"/>
    <s v="United States"/>
    <x v="8"/>
    <x v="1"/>
    <n v="94110"/>
    <x v="1"/>
    <s v="OFF-BI-10000136"/>
    <x v="1"/>
    <x v="8"/>
    <s v="Avery Non-Stick Heavy Duty View Round Locking Ring Binders"/>
    <n v="14.352000000000002"/>
    <n v="3"/>
    <n v="0.2"/>
    <n v="5.0231999999999992"/>
  </r>
  <r>
    <n v="5887"/>
    <s v="US-2011-109456"/>
    <x v="2"/>
    <x v="1079"/>
    <d v="2011-10-17T00:00:00"/>
    <s v="Same Day"/>
    <x v="201"/>
    <s v="Lynn Smith"/>
    <x v="0"/>
    <s v="United States"/>
    <x v="8"/>
    <x v="1"/>
    <n v="94110"/>
    <x v="1"/>
    <s v="TEC-AC-10003610"/>
    <x v="2"/>
    <x v="11"/>
    <s v="Logitech Illuminated - Keyboard"/>
    <n v="179.97"/>
    <n v="3"/>
    <n v="0"/>
    <n v="86.385600000000011"/>
  </r>
  <r>
    <n v="5888"/>
    <s v="CA-2014-151596"/>
    <x v="3"/>
    <x v="1048"/>
    <d v="2014-10-12T00:00:00"/>
    <s v="First Class"/>
    <x v="771"/>
    <s v="Barry Pond"/>
    <x v="1"/>
    <s v="United States"/>
    <x v="395"/>
    <x v="34"/>
    <n v="2920"/>
    <x v="3"/>
    <s v="OFF-ST-10001837"/>
    <x v="1"/>
    <x v="4"/>
    <s v="SAFCO Mobile Desk Side File, Wire Frame"/>
    <n v="42.76"/>
    <n v="1"/>
    <n v="0"/>
    <n v="11.117599999999999"/>
  </r>
  <r>
    <n v="5889"/>
    <s v="CA-2012-147879"/>
    <x v="1"/>
    <x v="820"/>
    <d v="2012-05-12T00:00:00"/>
    <s v="Standard Class"/>
    <x v="417"/>
    <s v="Chris Cortes"/>
    <x v="0"/>
    <s v="United States"/>
    <x v="459"/>
    <x v="0"/>
    <n v="42301"/>
    <x v="0"/>
    <s v="OFF-PA-10001952"/>
    <x v="1"/>
    <x v="10"/>
    <s v="Xerox 1902"/>
    <n v="45.68"/>
    <n v="2"/>
    <n v="0"/>
    <n v="21.012799999999999"/>
  </r>
  <r>
    <n v="5890"/>
    <s v="CA-2013-166625"/>
    <x v="0"/>
    <x v="167"/>
    <d v="2013-04-18T00:00:00"/>
    <s v="First Class"/>
    <x v="758"/>
    <s v="Jill Matthias"/>
    <x v="0"/>
    <s v="United States"/>
    <x v="248"/>
    <x v="39"/>
    <n v="21215"/>
    <x v="3"/>
    <s v="OFF-BI-10002414"/>
    <x v="1"/>
    <x v="8"/>
    <s v="GBC ProClick Spines for 32-Hole Punch"/>
    <n v="25.06"/>
    <n v="2"/>
    <n v="0"/>
    <n v="11.778199999999998"/>
  </r>
  <r>
    <n v="5891"/>
    <s v="CA-2013-146157"/>
    <x v="0"/>
    <x v="831"/>
    <d v="2013-11-27T00:00:00"/>
    <s v="Standard Class"/>
    <x v="742"/>
    <s v="Roger Demir"/>
    <x v="0"/>
    <s v="United States"/>
    <x v="22"/>
    <x v="10"/>
    <n v="60610"/>
    <x v="2"/>
    <s v="OFF-PA-10001790"/>
    <x v="1"/>
    <x v="10"/>
    <s v="Xerox 1910"/>
    <n v="38.432000000000002"/>
    <n v="1"/>
    <n v="0.2"/>
    <n v="13.451199999999996"/>
  </r>
  <r>
    <n v="5892"/>
    <s v="CA-2013-146157"/>
    <x v="0"/>
    <x v="831"/>
    <d v="2013-11-27T00:00:00"/>
    <s v="Standard Class"/>
    <x v="742"/>
    <s v="Roger Demir"/>
    <x v="0"/>
    <s v="United States"/>
    <x v="22"/>
    <x v="10"/>
    <n v="60610"/>
    <x v="2"/>
    <s v="OFF-ST-10001590"/>
    <x v="1"/>
    <x v="4"/>
    <s v="Tenex Personal Project File with Scoop Front Design, Black"/>
    <n v="21.568000000000001"/>
    <n v="2"/>
    <n v="0.2"/>
    <n v="1.6175999999999986"/>
  </r>
  <r>
    <n v="5893"/>
    <s v="CA-2013-146157"/>
    <x v="0"/>
    <x v="831"/>
    <d v="2013-11-27T00:00:00"/>
    <s v="Standard Class"/>
    <x v="742"/>
    <s v="Roger Demir"/>
    <x v="0"/>
    <s v="United States"/>
    <x v="22"/>
    <x v="10"/>
    <n v="60610"/>
    <x v="2"/>
    <s v="TEC-AC-10003657"/>
    <x v="2"/>
    <x v="11"/>
    <s v="Lenovo 17-Key USB Numeric Keypad"/>
    <n v="81.576000000000008"/>
    <n v="3"/>
    <n v="0.2"/>
    <n v="2.0393999999999934"/>
  </r>
  <r>
    <n v="5894"/>
    <s v="CA-2014-159954"/>
    <x v="3"/>
    <x v="18"/>
    <d v="2014-09-15T00:00:00"/>
    <s v="Standard Class"/>
    <x v="757"/>
    <s v="Shahid Shariari"/>
    <x v="0"/>
    <s v="United States"/>
    <x v="118"/>
    <x v="32"/>
    <n v="30318"/>
    <x v="0"/>
    <s v="OFF-BI-10004876"/>
    <x v="1"/>
    <x v="8"/>
    <s v="Wilson Jones Suede Grain Vinyl Binders"/>
    <n v="2.78"/>
    <n v="1"/>
    <n v="0"/>
    <n v="1.3621999999999999"/>
  </r>
  <r>
    <n v="5895"/>
    <s v="CA-2014-100825"/>
    <x v="3"/>
    <x v="428"/>
    <d v="2014-09-15T00:00:00"/>
    <s v="Standard Class"/>
    <x v="470"/>
    <s v="Keith Dawkins"/>
    <x v="1"/>
    <s v="United States"/>
    <x v="1"/>
    <x v="1"/>
    <n v="90036"/>
    <x v="1"/>
    <s v="OFF-ST-10003123"/>
    <x v="1"/>
    <x v="4"/>
    <s v="Fellowes Bases and Tops For Staxonsteel/High-Stak Systems"/>
    <n v="99.87"/>
    <n v="3"/>
    <n v="0"/>
    <n v="23.968799999999998"/>
  </r>
  <r>
    <n v="5896"/>
    <s v="CA-2011-168305"/>
    <x v="2"/>
    <x v="301"/>
    <d v="2011-11-08T00:00:00"/>
    <s v="Standard Class"/>
    <x v="484"/>
    <s v="Paul Lucas"/>
    <x v="2"/>
    <s v="United States"/>
    <x v="1"/>
    <x v="1"/>
    <n v="90049"/>
    <x v="1"/>
    <s v="OFF-LA-10003498"/>
    <x v="1"/>
    <x v="2"/>
    <s v="Avery 475"/>
    <n v="44.400000000000006"/>
    <n v="3"/>
    <n v="0"/>
    <n v="22.200000000000003"/>
  </r>
  <r>
    <n v="5897"/>
    <s v="CA-2011-168305"/>
    <x v="2"/>
    <x v="301"/>
    <d v="2011-11-08T00:00:00"/>
    <s v="Standard Class"/>
    <x v="484"/>
    <s v="Paul Lucas"/>
    <x v="2"/>
    <s v="United States"/>
    <x v="1"/>
    <x v="1"/>
    <n v="90049"/>
    <x v="1"/>
    <s v="OFF-PA-10004947"/>
    <x v="1"/>
    <x v="10"/>
    <s v="Staples"/>
    <n v="21.400000000000002"/>
    <n v="5"/>
    <n v="0"/>
    <n v="9.629999999999999"/>
  </r>
  <r>
    <n v="5898"/>
    <s v="CA-2013-167682"/>
    <x v="0"/>
    <x v="1015"/>
    <d v="2013-04-10T00:00:00"/>
    <s v="Standard Class"/>
    <x v="9"/>
    <s v="Zuschuss Donatelli"/>
    <x v="0"/>
    <s v="United States"/>
    <x v="102"/>
    <x v="14"/>
    <n v="47374"/>
    <x v="2"/>
    <s v="FUR-FU-10003799"/>
    <x v="0"/>
    <x v="5"/>
    <s v="Seth Thomas 13 1/2&quot; Wall Clock"/>
    <n v="71.12"/>
    <n v="4"/>
    <n v="0"/>
    <n v="22.047199999999997"/>
  </r>
  <r>
    <n v="5899"/>
    <s v="CA-2013-167682"/>
    <x v="0"/>
    <x v="1015"/>
    <d v="2013-04-10T00:00:00"/>
    <s v="Standard Class"/>
    <x v="9"/>
    <s v="Zuschuss Donatelli"/>
    <x v="0"/>
    <s v="United States"/>
    <x v="102"/>
    <x v="14"/>
    <n v="47374"/>
    <x v="2"/>
    <s v="TEC-PH-10000673"/>
    <x v="2"/>
    <x v="7"/>
    <s v="Plantronics Voyager Pro HD - Bluetooth Headset"/>
    <n v="259.95999999999998"/>
    <n v="4"/>
    <n v="0"/>
    <n v="124.7808"/>
  </r>
  <r>
    <n v="5900"/>
    <s v="CA-2014-108000"/>
    <x v="3"/>
    <x v="602"/>
    <d v="2014-01-17T00:00:00"/>
    <s v="Standard Class"/>
    <x v="322"/>
    <s v="Linda Southworth"/>
    <x v="1"/>
    <s v="United States"/>
    <x v="8"/>
    <x v="1"/>
    <n v="94110"/>
    <x v="1"/>
    <s v="OFF-EN-10002621"/>
    <x v="1"/>
    <x v="12"/>
    <s v="Staples"/>
    <n v="9.7799999999999994"/>
    <n v="1"/>
    <n v="0"/>
    <n v="4.8899999999999997"/>
  </r>
  <r>
    <n v="5901"/>
    <s v="CA-2012-146465"/>
    <x v="1"/>
    <x v="312"/>
    <d v="2012-11-24T00:00:00"/>
    <s v="Standard Class"/>
    <x v="583"/>
    <s v="Patrick Bzostek"/>
    <x v="2"/>
    <s v="United States"/>
    <x v="8"/>
    <x v="1"/>
    <n v="94122"/>
    <x v="1"/>
    <s v="OFF-BI-10004528"/>
    <x v="1"/>
    <x v="8"/>
    <s v="Cardinal Poly Pocket Divider Pockets for Ring Binders"/>
    <n v="24.192"/>
    <n v="9"/>
    <n v="0.2"/>
    <n v="7.5599999999999987"/>
  </r>
  <r>
    <n v="5902"/>
    <s v="CA-2013-159639"/>
    <x v="0"/>
    <x v="581"/>
    <d v="2013-12-03T00:00:00"/>
    <s v="Standard Class"/>
    <x v="331"/>
    <s v="Pamela Coakley"/>
    <x v="1"/>
    <s v="United States"/>
    <x v="58"/>
    <x v="30"/>
    <n v="7090"/>
    <x v="3"/>
    <s v="FUR-FU-10001889"/>
    <x v="0"/>
    <x v="5"/>
    <s v="Ultra Door Pull Handle"/>
    <n v="31.56"/>
    <n v="3"/>
    <n v="0"/>
    <n v="10.4148"/>
  </r>
  <r>
    <n v="5903"/>
    <s v="US-2014-153948"/>
    <x v="3"/>
    <x v="44"/>
    <d v="2014-11-07T00:00:00"/>
    <s v="Same Day"/>
    <x v="86"/>
    <s v="Frank Merwin"/>
    <x v="2"/>
    <s v="United States"/>
    <x v="8"/>
    <x v="1"/>
    <n v="94122"/>
    <x v="1"/>
    <s v="OFF-PA-10000157"/>
    <x v="1"/>
    <x v="10"/>
    <s v="Xerox 191"/>
    <n v="59.94"/>
    <n v="3"/>
    <n v="0"/>
    <n v="28.171799999999998"/>
  </r>
  <r>
    <n v="5904"/>
    <s v="US-2014-153948"/>
    <x v="3"/>
    <x v="44"/>
    <d v="2014-11-07T00:00:00"/>
    <s v="Same Day"/>
    <x v="86"/>
    <s v="Frank Merwin"/>
    <x v="2"/>
    <s v="United States"/>
    <x v="8"/>
    <x v="1"/>
    <n v="94122"/>
    <x v="1"/>
    <s v="OFF-PA-10002764"/>
    <x v="1"/>
    <x v="10"/>
    <s v="Staples"/>
    <n v="45.36"/>
    <n v="4"/>
    <n v="0"/>
    <n v="22.226399999999998"/>
  </r>
  <r>
    <n v="5905"/>
    <s v="US-2014-153948"/>
    <x v="3"/>
    <x v="44"/>
    <d v="2014-11-07T00:00:00"/>
    <s v="Same Day"/>
    <x v="86"/>
    <s v="Frank Merwin"/>
    <x v="2"/>
    <s v="United States"/>
    <x v="8"/>
    <x v="1"/>
    <n v="94122"/>
    <x v="1"/>
    <s v="OFF-PA-10000143"/>
    <x v="1"/>
    <x v="10"/>
    <s v="Astroparche Fine Business Paper"/>
    <n v="26.400000000000002"/>
    <n v="5"/>
    <n v="0"/>
    <n v="12.672000000000001"/>
  </r>
  <r>
    <n v="5906"/>
    <s v="US-2014-153948"/>
    <x v="3"/>
    <x v="44"/>
    <d v="2014-11-07T00:00:00"/>
    <s v="Same Day"/>
    <x v="86"/>
    <s v="Frank Merwin"/>
    <x v="2"/>
    <s v="United States"/>
    <x v="8"/>
    <x v="1"/>
    <n v="94122"/>
    <x v="1"/>
    <s v="OFF-LA-10000414"/>
    <x v="1"/>
    <x v="2"/>
    <s v="Avery 503"/>
    <n v="41.4"/>
    <n v="4"/>
    <n v="0"/>
    <n v="19.872"/>
  </r>
  <r>
    <n v="5907"/>
    <s v="US-2014-153948"/>
    <x v="3"/>
    <x v="44"/>
    <d v="2014-11-07T00:00:00"/>
    <s v="Same Day"/>
    <x v="86"/>
    <s v="Frank Merwin"/>
    <x v="2"/>
    <s v="United States"/>
    <x v="8"/>
    <x v="1"/>
    <n v="94122"/>
    <x v="1"/>
    <s v="TEC-AC-10003441"/>
    <x v="2"/>
    <x v="11"/>
    <s v="Kingston Digital DataTraveler 32GB USB 2.0"/>
    <n v="16.95"/>
    <n v="1"/>
    <n v="0"/>
    <n v="1.0169999999999995"/>
  </r>
  <r>
    <n v="5908"/>
    <s v="US-2013-113985"/>
    <x v="0"/>
    <x v="499"/>
    <d v="2013-12-08T00:00:00"/>
    <s v="Standard Class"/>
    <x v="470"/>
    <s v="Keith Dawkins"/>
    <x v="1"/>
    <s v="United States"/>
    <x v="49"/>
    <x v="1"/>
    <n v="95123"/>
    <x v="1"/>
    <s v="OFF-BI-10002353"/>
    <x v="1"/>
    <x v="8"/>
    <s v="GBC VeloBind Cover Sets"/>
    <n v="24.704000000000001"/>
    <n v="2"/>
    <n v="0.2"/>
    <n v="9.2639999999999993"/>
  </r>
  <r>
    <n v="5909"/>
    <s v="US-2013-113985"/>
    <x v="0"/>
    <x v="499"/>
    <d v="2013-12-08T00:00:00"/>
    <s v="Standard Class"/>
    <x v="470"/>
    <s v="Keith Dawkins"/>
    <x v="1"/>
    <s v="United States"/>
    <x v="49"/>
    <x v="1"/>
    <n v="95123"/>
    <x v="1"/>
    <s v="OFF-AP-10001303"/>
    <x v="1"/>
    <x v="9"/>
    <s v="Holmes Cool Mist Humidifier for the Whole House with 8-Gallon Output per Day, Extended Life Filter"/>
    <n v="59.699999999999996"/>
    <n v="3"/>
    <n v="0"/>
    <n v="26.864999999999995"/>
  </r>
  <r>
    <n v="5910"/>
    <s v="US-2013-113985"/>
    <x v="0"/>
    <x v="499"/>
    <d v="2013-12-08T00:00:00"/>
    <s v="Standard Class"/>
    <x v="470"/>
    <s v="Keith Dawkins"/>
    <x v="1"/>
    <s v="United States"/>
    <x v="49"/>
    <x v="1"/>
    <n v="95123"/>
    <x v="1"/>
    <s v="FUR-FU-10003026"/>
    <x v="0"/>
    <x v="5"/>
    <s v="Eldon Regeneration Recycled Desk Accessories, Black"/>
    <n v="14.52"/>
    <n v="3"/>
    <n v="0"/>
    <n v="5.6627999999999998"/>
  </r>
  <r>
    <n v="5911"/>
    <s v="US-2013-113985"/>
    <x v="0"/>
    <x v="499"/>
    <d v="2013-12-08T00:00:00"/>
    <s v="Standard Class"/>
    <x v="470"/>
    <s v="Keith Dawkins"/>
    <x v="1"/>
    <s v="United States"/>
    <x v="49"/>
    <x v="1"/>
    <n v="95123"/>
    <x v="1"/>
    <s v="OFF-BI-10000632"/>
    <x v="1"/>
    <x v="8"/>
    <s v="Satellite Sectional Post Binders"/>
    <n v="104.184"/>
    <n v="3"/>
    <n v="0.2"/>
    <n v="33.8598"/>
  </r>
  <r>
    <n v="5912"/>
    <s v="CA-2013-155383"/>
    <x v="0"/>
    <x v="907"/>
    <d v="2013-12-23T00:00:00"/>
    <s v="Standard Class"/>
    <x v="649"/>
    <s v="Steve Carroll"/>
    <x v="2"/>
    <s v="United States"/>
    <x v="4"/>
    <x v="4"/>
    <n v="98115"/>
    <x v="1"/>
    <s v="OFF-ST-10001328"/>
    <x v="1"/>
    <x v="4"/>
    <s v="Personal Filing Tote with Lid, Black/Gray"/>
    <n v="46.53"/>
    <n v="3"/>
    <n v="0"/>
    <n v="13.028400000000001"/>
  </r>
  <r>
    <n v="5913"/>
    <s v="CA-2011-120432"/>
    <x v="2"/>
    <x v="829"/>
    <d v="2011-08-26T00:00:00"/>
    <s v="Second Class"/>
    <x v="61"/>
    <s v="Dorothy Wardle"/>
    <x v="1"/>
    <s v="United States"/>
    <x v="459"/>
    <x v="0"/>
    <n v="42301"/>
    <x v="0"/>
    <s v="OFF-SU-10004661"/>
    <x v="1"/>
    <x v="14"/>
    <s v="Acme Titanium Bonded Scissors"/>
    <n v="25.5"/>
    <n v="3"/>
    <n v="0"/>
    <n v="6.63"/>
  </r>
  <r>
    <n v="5914"/>
    <s v="US-2012-126977"/>
    <x v="1"/>
    <x v="14"/>
    <d v="2012-09-23T00:00:00"/>
    <s v="Standard Class"/>
    <x v="724"/>
    <s v="Peter Fuller"/>
    <x v="0"/>
    <s v="United States"/>
    <x v="20"/>
    <x v="15"/>
    <n v="10035"/>
    <x v="3"/>
    <s v="OFF-ST-10000617"/>
    <x v="1"/>
    <x v="4"/>
    <s v="Woodgrain Magazine Files by Perma"/>
    <n v="14.9"/>
    <n v="5"/>
    <n v="0"/>
    <n v="1.0429999999999984"/>
  </r>
  <r>
    <n v="5915"/>
    <s v="US-2012-126977"/>
    <x v="1"/>
    <x v="14"/>
    <d v="2012-09-23T00:00:00"/>
    <s v="Standard Class"/>
    <x v="724"/>
    <s v="Peter Fuller"/>
    <x v="0"/>
    <s v="United States"/>
    <x v="20"/>
    <x v="15"/>
    <n v="10035"/>
    <x v="3"/>
    <s v="OFF-LA-10002762"/>
    <x v="1"/>
    <x v="2"/>
    <s v="Avery 485"/>
    <n v="87.71"/>
    <n v="7"/>
    <n v="0"/>
    <n v="41.223699999999994"/>
  </r>
  <r>
    <n v="5916"/>
    <s v="US-2012-126977"/>
    <x v="1"/>
    <x v="14"/>
    <d v="2012-09-23T00:00:00"/>
    <s v="Standard Class"/>
    <x v="724"/>
    <s v="Peter Fuller"/>
    <x v="0"/>
    <s v="United States"/>
    <x v="20"/>
    <x v="15"/>
    <n v="10035"/>
    <x v="3"/>
    <s v="FUR-CH-10001973"/>
    <x v="0"/>
    <x v="1"/>
    <s v="Office Star Flex Back Scooter Chair with White Frame"/>
    <n v="199.76400000000001"/>
    <n v="2"/>
    <n v="0.1"/>
    <n v="8.8783999999999956"/>
  </r>
  <r>
    <n v="5917"/>
    <s v="US-2012-126977"/>
    <x v="1"/>
    <x v="14"/>
    <d v="2012-09-23T00:00:00"/>
    <s v="Standard Class"/>
    <x v="724"/>
    <s v="Peter Fuller"/>
    <x v="0"/>
    <s v="United States"/>
    <x v="20"/>
    <x v="15"/>
    <n v="10035"/>
    <x v="3"/>
    <s v="OFF-ST-10003058"/>
    <x v="1"/>
    <x v="4"/>
    <s v="Eldon Mobile Mega Data Cart  Mega Stackable  Add-On Trays"/>
    <n v="94.6"/>
    <n v="4"/>
    <n v="0"/>
    <n v="27.433999999999997"/>
  </r>
  <r>
    <n v="5918"/>
    <s v="US-2012-126977"/>
    <x v="1"/>
    <x v="14"/>
    <d v="2012-09-23T00:00:00"/>
    <s v="Standard Class"/>
    <x v="724"/>
    <s v="Peter Fuller"/>
    <x v="0"/>
    <s v="United States"/>
    <x v="20"/>
    <x v="15"/>
    <n v="10035"/>
    <x v="3"/>
    <s v="FUR-BO-10004834"/>
    <x v="0"/>
    <x v="0"/>
    <s v="Riverside Palais Royal Lawyers Bookcase, Royale Cherry Finish"/>
    <n v="4228.7040000000006"/>
    <n v="6"/>
    <n v="0.2"/>
    <n v="158.57639999999992"/>
  </r>
  <r>
    <n v="5919"/>
    <s v="US-2012-126977"/>
    <x v="1"/>
    <x v="14"/>
    <d v="2012-09-23T00:00:00"/>
    <s v="Standard Class"/>
    <x v="724"/>
    <s v="Peter Fuller"/>
    <x v="0"/>
    <s v="United States"/>
    <x v="20"/>
    <x v="15"/>
    <n v="10035"/>
    <x v="3"/>
    <s v="FUR-BO-10002213"/>
    <x v="0"/>
    <x v="0"/>
    <s v="DMI Eclipse Executive Suite Bookcases"/>
    <n v="2003.9200000000003"/>
    <n v="5"/>
    <n v="0.2"/>
    <n v="-25.049000000000149"/>
  </r>
  <r>
    <n v="5920"/>
    <s v="US-2012-126977"/>
    <x v="1"/>
    <x v="14"/>
    <d v="2012-09-23T00:00:00"/>
    <s v="Standard Class"/>
    <x v="724"/>
    <s v="Peter Fuller"/>
    <x v="0"/>
    <s v="United States"/>
    <x v="20"/>
    <x v="15"/>
    <n v="10035"/>
    <x v="3"/>
    <s v="TEC-PH-10002170"/>
    <x v="2"/>
    <x v="7"/>
    <s v="ClearSounds CSC500 Amplified Spirit Phone Corded phone"/>
    <n v="209.96999999999997"/>
    <n v="3"/>
    <n v="0"/>
    <n v="58.791600000000003"/>
  </r>
  <r>
    <n v="5921"/>
    <s v="US-2012-126977"/>
    <x v="1"/>
    <x v="14"/>
    <d v="2012-09-23T00:00:00"/>
    <s v="Standard Class"/>
    <x v="724"/>
    <s v="Peter Fuller"/>
    <x v="0"/>
    <s v="United States"/>
    <x v="20"/>
    <x v="15"/>
    <n v="10035"/>
    <x v="3"/>
    <s v="TEC-AC-10003033"/>
    <x v="2"/>
    <x v="11"/>
    <s v="Plantronics CS510 - Over-the-Head monaural Wireless Headset System"/>
    <n v="659.9"/>
    <n v="2"/>
    <n v="0"/>
    <n v="217.76699999999994"/>
  </r>
  <r>
    <n v="5922"/>
    <s v="US-2012-126977"/>
    <x v="1"/>
    <x v="14"/>
    <d v="2012-09-23T00:00:00"/>
    <s v="Standard Class"/>
    <x v="724"/>
    <s v="Peter Fuller"/>
    <x v="0"/>
    <s v="United States"/>
    <x v="20"/>
    <x v="15"/>
    <n v="10035"/>
    <x v="3"/>
    <s v="OFF-PA-10004071"/>
    <x v="1"/>
    <x v="10"/>
    <s v="Eaton Premium Continuous-Feed Paper, 25% Cotton, Letter Size, White, 1000 Shts/Box"/>
    <n v="110.96"/>
    <n v="2"/>
    <n v="0"/>
    <n v="53.260799999999996"/>
  </r>
  <r>
    <n v="5923"/>
    <s v="US-2012-126977"/>
    <x v="1"/>
    <x v="14"/>
    <d v="2012-09-23T00:00:00"/>
    <s v="Standard Class"/>
    <x v="724"/>
    <s v="Peter Fuller"/>
    <x v="0"/>
    <s v="United States"/>
    <x v="20"/>
    <x v="15"/>
    <n v="10035"/>
    <x v="3"/>
    <s v="TEC-PH-10000169"/>
    <x v="2"/>
    <x v="7"/>
    <s v="ARKON Windshield Dashboard Air Vent Car Mount Holder"/>
    <n v="67.8"/>
    <n v="4"/>
    <n v="0"/>
    <n v="1.3559999999999945"/>
  </r>
  <r>
    <n v="5924"/>
    <s v="CA-2013-130288"/>
    <x v="0"/>
    <x v="491"/>
    <d v="2013-12-01T00:00:00"/>
    <s v="Second Class"/>
    <x v="158"/>
    <s v="Dean Katz"/>
    <x v="1"/>
    <s v="United States"/>
    <x v="20"/>
    <x v="15"/>
    <n v="10011"/>
    <x v="3"/>
    <s v="FUR-TA-10002958"/>
    <x v="0"/>
    <x v="3"/>
    <s v="Bevis Oval Conference Table, Walnut"/>
    <n v="313.17599999999999"/>
    <n v="2"/>
    <n v="0.4"/>
    <n v="-120.05080000000007"/>
  </r>
  <r>
    <n v="5925"/>
    <s v="CA-2014-146458"/>
    <x v="3"/>
    <x v="123"/>
    <d v="2014-11-23T00:00:00"/>
    <s v="Second Class"/>
    <x v="579"/>
    <s v="Richard Bierner"/>
    <x v="0"/>
    <s v="United States"/>
    <x v="24"/>
    <x v="17"/>
    <n v="22153"/>
    <x v="0"/>
    <s v="OFF-AR-10001177"/>
    <x v="1"/>
    <x v="6"/>
    <s v="Newell 349"/>
    <n v="22.959999999999997"/>
    <n v="7"/>
    <n v="0"/>
    <n v="6.6583999999999968"/>
  </r>
  <r>
    <n v="5926"/>
    <s v="CA-2014-150420"/>
    <x v="3"/>
    <x v="95"/>
    <d v="2014-06-09T00:00:00"/>
    <s v="Standard Class"/>
    <x v="241"/>
    <s v="Giulietta Dortch"/>
    <x v="1"/>
    <s v="United States"/>
    <x v="317"/>
    <x v="4"/>
    <n v="98226"/>
    <x v="1"/>
    <s v="TEC-AC-10004975"/>
    <x v="2"/>
    <x v="11"/>
    <s v="Plantronics Audio 995 Wireless Stereo Headset"/>
    <n v="1099.5"/>
    <n v="10"/>
    <n v="0"/>
    <n v="362.83500000000004"/>
  </r>
  <r>
    <n v="5927"/>
    <s v="US-2011-118997"/>
    <x v="2"/>
    <x v="918"/>
    <d v="2011-04-12T00:00:00"/>
    <s v="Standard Class"/>
    <x v="19"/>
    <s v="Ruben Ausman"/>
    <x v="1"/>
    <s v="United States"/>
    <x v="27"/>
    <x v="19"/>
    <n v="35601"/>
    <x v="0"/>
    <s v="FUR-TA-10001086"/>
    <x v="0"/>
    <x v="3"/>
    <s v="SAFCO PlanMaster Boards, 60w x 37-1/2d, White Melamine"/>
    <n v="1215.92"/>
    <n v="8"/>
    <n v="0"/>
    <n v="316.13920000000007"/>
  </r>
  <r>
    <n v="5928"/>
    <s v="CA-2011-114314"/>
    <x v="2"/>
    <x v="856"/>
    <d v="2011-10-15T00:00:00"/>
    <s v="Standard Class"/>
    <x v="587"/>
    <s v="Dorothy Badders"/>
    <x v="1"/>
    <s v="United States"/>
    <x v="115"/>
    <x v="36"/>
    <n v="72701"/>
    <x v="0"/>
    <s v="OFF-LA-10000240"/>
    <x v="1"/>
    <x v="2"/>
    <s v="Self-Adhesive Address Labels for Typewriters by Universal"/>
    <n v="7.31"/>
    <n v="1"/>
    <n v="0"/>
    <n v="3.4356999999999998"/>
  </r>
  <r>
    <n v="5929"/>
    <s v="CA-2011-114314"/>
    <x v="2"/>
    <x v="856"/>
    <d v="2011-10-15T00:00:00"/>
    <s v="Standard Class"/>
    <x v="587"/>
    <s v="Dorothy Badders"/>
    <x v="1"/>
    <s v="United States"/>
    <x v="115"/>
    <x v="36"/>
    <n v="72701"/>
    <x v="0"/>
    <s v="FUR-FU-10002107"/>
    <x v="0"/>
    <x v="5"/>
    <s v="Eldon Pizzaz Desk Accessories"/>
    <n v="8.92"/>
    <n v="4"/>
    <n v="0"/>
    <n v="3.9248000000000003"/>
  </r>
  <r>
    <n v="5930"/>
    <s v="US-2014-169551"/>
    <x v="3"/>
    <x v="437"/>
    <d v="2014-07-10T00:00:00"/>
    <s v="First Class"/>
    <x v="210"/>
    <s v="Rob Lucas"/>
    <x v="0"/>
    <s v="United States"/>
    <x v="10"/>
    <x v="9"/>
    <n v="19120"/>
    <x v="3"/>
    <s v="FUR-BO-10001519"/>
    <x v="0"/>
    <x v="0"/>
    <s v="O'Sullivan 3-Shelf Heavy-Duty Bookcases"/>
    <n v="87.210000000000008"/>
    <n v="3"/>
    <n v="0.5"/>
    <n v="-45.349200000000003"/>
  </r>
  <r>
    <n v="5931"/>
    <s v="US-2014-169551"/>
    <x v="3"/>
    <x v="437"/>
    <d v="2014-07-10T00:00:00"/>
    <s v="First Class"/>
    <x v="210"/>
    <s v="Rob Lucas"/>
    <x v="0"/>
    <s v="United States"/>
    <x v="10"/>
    <x v="9"/>
    <n v="19120"/>
    <x v="3"/>
    <s v="OFF-PA-10004100"/>
    <x v="1"/>
    <x v="10"/>
    <s v="Xerox 216"/>
    <n v="15.552000000000003"/>
    <n v="3"/>
    <n v="0.2"/>
    <n v="5.4432"/>
  </r>
  <r>
    <n v="5932"/>
    <s v="US-2014-169551"/>
    <x v="3"/>
    <x v="437"/>
    <d v="2014-07-10T00:00:00"/>
    <s v="First Class"/>
    <x v="210"/>
    <s v="Rob Lucas"/>
    <x v="0"/>
    <s v="United States"/>
    <x v="10"/>
    <x v="9"/>
    <n v="19120"/>
    <x v="3"/>
    <s v="TEC-PH-10001363"/>
    <x v="2"/>
    <x v="7"/>
    <s v="Apple iPhone 5S"/>
    <n v="683.98799999999994"/>
    <n v="2"/>
    <n v="0.4"/>
    <n v="-113.9980000000001"/>
  </r>
  <r>
    <n v="5933"/>
    <s v="US-2014-169551"/>
    <x v="3"/>
    <x v="437"/>
    <d v="2014-07-10T00:00:00"/>
    <s v="First Class"/>
    <x v="210"/>
    <s v="Rob Lucas"/>
    <x v="0"/>
    <s v="United States"/>
    <x v="10"/>
    <x v="9"/>
    <n v="19120"/>
    <x v="3"/>
    <s v="OFF-ST-10004835"/>
    <x v="1"/>
    <x v="4"/>
    <s v="Plastic Stacking Crates &amp; Casters"/>
    <n v="13.392000000000001"/>
    <n v="3"/>
    <n v="0.2"/>
    <n v="1.0044"/>
  </r>
  <r>
    <n v="5934"/>
    <s v="US-2014-169551"/>
    <x v="3"/>
    <x v="437"/>
    <d v="2014-07-10T00:00:00"/>
    <s v="First Class"/>
    <x v="210"/>
    <s v="Rob Lucas"/>
    <x v="0"/>
    <s v="United States"/>
    <x v="10"/>
    <x v="9"/>
    <n v="19120"/>
    <x v="3"/>
    <s v="TEC-AC-10002018"/>
    <x v="2"/>
    <x v="11"/>
    <s v="AmazonBasics 3-Button USB Wired Mouse"/>
    <n v="16.776000000000003"/>
    <n v="3"/>
    <n v="0.2"/>
    <n v="4.8231000000000002"/>
  </r>
  <r>
    <n v="5935"/>
    <s v="US-2014-169551"/>
    <x v="3"/>
    <x v="437"/>
    <d v="2014-07-10T00:00:00"/>
    <s v="First Class"/>
    <x v="210"/>
    <s v="Rob Lucas"/>
    <x v="0"/>
    <s v="United States"/>
    <x v="10"/>
    <x v="9"/>
    <n v="19120"/>
    <x v="3"/>
    <s v="TEC-AC-10003033"/>
    <x v="2"/>
    <x v="11"/>
    <s v="Plantronics CS510 - Over-the-Head monaural Wireless Headset System"/>
    <n v="527.91999999999996"/>
    <n v="2"/>
    <n v="0.2"/>
    <n v="85.786999999999949"/>
  </r>
  <r>
    <n v="5936"/>
    <s v="CA-2013-103107"/>
    <x v="0"/>
    <x v="975"/>
    <d v="2013-07-05T00:00:00"/>
    <s v="Same Day"/>
    <x v="46"/>
    <s v="Rick Bensley"/>
    <x v="2"/>
    <s v="United States"/>
    <x v="4"/>
    <x v="4"/>
    <n v="98103"/>
    <x v="1"/>
    <s v="FUR-FU-10000221"/>
    <x v="0"/>
    <x v="5"/>
    <s v="Master Caster Door Stop, Brown"/>
    <n v="25.4"/>
    <n v="5"/>
    <n v="0"/>
    <n v="8.6359999999999992"/>
  </r>
  <r>
    <n v="5937"/>
    <s v="CA-2013-103107"/>
    <x v="0"/>
    <x v="975"/>
    <d v="2013-07-05T00:00:00"/>
    <s v="Same Day"/>
    <x v="46"/>
    <s v="Rick Bensley"/>
    <x v="2"/>
    <s v="United States"/>
    <x v="4"/>
    <x v="4"/>
    <n v="98103"/>
    <x v="1"/>
    <s v="TEC-PH-10001198"/>
    <x v="2"/>
    <x v="7"/>
    <s v="Avaya 4621SW VoIP phone"/>
    <n v="177.48000000000002"/>
    <n v="3"/>
    <n v="0.2"/>
    <n v="19.966499999999982"/>
  </r>
  <r>
    <n v="5938"/>
    <s v="CA-2013-103107"/>
    <x v="0"/>
    <x v="975"/>
    <d v="2013-07-05T00:00:00"/>
    <s v="Same Day"/>
    <x v="46"/>
    <s v="Rick Bensley"/>
    <x v="2"/>
    <s v="United States"/>
    <x v="4"/>
    <x v="4"/>
    <n v="98103"/>
    <x v="1"/>
    <s v="TEC-PH-10002564"/>
    <x v="2"/>
    <x v="7"/>
    <s v="OtterBox Defender Series Case - Samsung Galaxy S4"/>
    <n v="71.975999999999999"/>
    <n v="3"/>
    <n v="0.2"/>
    <n v="8.9969999999999892"/>
  </r>
  <r>
    <n v="5939"/>
    <s v="CA-2014-122077"/>
    <x v="3"/>
    <x v="240"/>
    <d v="2014-05-26T00:00:00"/>
    <s v="Standard Class"/>
    <x v="639"/>
    <s v="Jason Fortune-"/>
    <x v="0"/>
    <s v="United States"/>
    <x v="243"/>
    <x v="5"/>
    <n v="75023"/>
    <x v="2"/>
    <s v="TEC-PH-10003811"/>
    <x v="2"/>
    <x v="7"/>
    <s v="Jabra Supreme Plus Driver Edition Headset"/>
    <n v="95.992000000000004"/>
    <n v="1"/>
    <n v="0.2"/>
    <n v="9.5991999999999997"/>
  </r>
  <r>
    <n v="5940"/>
    <s v="CA-2014-122077"/>
    <x v="3"/>
    <x v="240"/>
    <d v="2014-05-26T00:00:00"/>
    <s v="Standard Class"/>
    <x v="639"/>
    <s v="Jason Fortune-"/>
    <x v="0"/>
    <s v="United States"/>
    <x v="243"/>
    <x v="5"/>
    <n v="75023"/>
    <x v="2"/>
    <s v="OFF-LA-10004178"/>
    <x v="1"/>
    <x v="2"/>
    <s v="Avery 491"/>
    <n v="13.216000000000001"/>
    <n v="4"/>
    <n v="0.2"/>
    <n v="4.2951999999999995"/>
  </r>
  <r>
    <n v="5941"/>
    <s v="CA-2014-112431"/>
    <x v="3"/>
    <x v="386"/>
    <d v="2014-10-15T00:00:00"/>
    <s v="Second Class"/>
    <x v="355"/>
    <s v="Robert Waldorf"/>
    <x v="0"/>
    <s v="United States"/>
    <x v="1"/>
    <x v="1"/>
    <n v="90049"/>
    <x v="1"/>
    <s v="TEC-AC-10001465"/>
    <x v="2"/>
    <x v="11"/>
    <s v="SanDisk Cruzer 64 GB USB Flash Drive"/>
    <n v="435.84000000000003"/>
    <n v="12"/>
    <n v="0"/>
    <n v="130.75199999999995"/>
  </r>
  <r>
    <n v="5942"/>
    <s v="CA-2014-112431"/>
    <x v="3"/>
    <x v="386"/>
    <d v="2014-10-15T00:00:00"/>
    <s v="Second Class"/>
    <x v="355"/>
    <s v="Robert Waldorf"/>
    <x v="0"/>
    <s v="United States"/>
    <x v="1"/>
    <x v="1"/>
    <n v="90049"/>
    <x v="1"/>
    <s v="OFF-AR-10000940"/>
    <x v="1"/>
    <x v="6"/>
    <s v="Newell 343"/>
    <n v="5.88"/>
    <n v="2"/>
    <n v="0"/>
    <n v="1.5876000000000001"/>
  </r>
  <r>
    <n v="5943"/>
    <s v="CA-2013-151092"/>
    <x v="0"/>
    <x v="876"/>
    <d v="2013-08-14T00:00:00"/>
    <s v="Standard Class"/>
    <x v="364"/>
    <s v="Vivek Gonzalez"/>
    <x v="0"/>
    <s v="United States"/>
    <x v="1"/>
    <x v="1"/>
    <n v="90032"/>
    <x v="1"/>
    <s v="TEC-PH-10001700"/>
    <x v="2"/>
    <x v="7"/>
    <s v="Panasonic KX-TG6844B Expandable Digital Cordless Telephone"/>
    <n v="211.16800000000001"/>
    <n v="4"/>
    <n v="0.2"/>
    <n v="18.477200000000011"/>
  </r>
  <r>
    <n v="5944"/>
    <s v="CA-2011-104178"/>
    <x v="2"/>
    <x v="55"/>
    <d v="2011-08-29T00:00:00"/>
    <s v="Standard Class"/>
    <x v="25"/>
    <s v="Janet Molinari"/>
    <x v="1"/>
    <s v="United States"/>
    <x v="1"/>
    <x v="1"/>
    <n v="90036"/>
    <x v="1"/>
    <s v="FUR-FU-10000771"/>
    <x v="0"/>
    <x v="5"/>
    <s v="Eldon 200 Class Desk Accessories, Smoke"/>
    <n v="6.28"/>
    <n v="1"/>
    <n v="0"/>
    <n v="2.6376000000000004"/>
  </r>
  <r>
    <n v="5945"/>
    <s v="CA-2011-104178"/>
    <x v="2"/>
    <x v="55"/>
    <d v="2011-08-29T00:00:00"/>
    <s v="Standard Class"/>
    <x v="25"/>
    <s v="Janet Molinari"/>
    <x v="1"/>
    <s v="United States"/>
    <x v="1"/>
    <x v="1"/>
    <n v="90036"/>
    <x v="1"/>
    <s v="TEC-AC-10002399"/>
    <x v="2"/>
    <x v="11"/>
    <s v="SanDisk Cruzer 32 GB USB Flash Drive"/>
    <n v="95.1"/>
    <n v="5"/>
    <n v="0"/>
    <n v="30.431999999999995"/>
  </r>
  <r>
    <n v="5946"/>
    <s v="CA-2011-104178"/>
    <x v="2"/>
    <x v="55"/>
    <d v="2011-08-29T00:00:00"/>
    <s v="Standard Class"/>
    <x v="25"/>
    <s v="Janet Molinari"/>
    <x v="1"/>
    <s v="United States"/>
    <x v="1"/>
    <x v="1"/>
    <n v="90036"/>
    <x v="1"/>
    <s v="OFF-PA-10004983"/>
    <x v="1"/>
    <x v="10"/>
    <s v="Xerox 23"/>
    <n v="25.92"/>
    <n v="4"/>
    <n v="0"/>
    <n v="12.441600000000001"/>
  </r>
  <r>
    <n v="5947"/>
    <s v="CA-2011-104178"/>
    <x v="2"/>
    <x v="55"/>
    <d v="2011-08-29T00:00:00"/>
    <s v="Standard Class"/>
    <x v="25"/>
    <s v="Janet Molinari"/>
    <x v="1"/>
    <s v="United States"/>
    <x v="1"/>
    <x v="1"/>
    <n v="90036"/>
    <x v="1"/>
    <s v="OFF-ST-10004258"/>
    <x v="1"/>
    <x v="4"/>
    <s v="Portable Personal File Box"/>
    <n v="48.84"/>
    <n v="4"/>
    <n v="0"/>
    <n v="13.186800000000005"/>
  </r>
  <r>
    <n v="5948"/>
    <s v="CA-2012-115924"/>
    <x v="1"/>
    <x v="471"/>
    <d v="2012-09-18T00:00:00"/>
    <s v="Second Class"/>
    <x v="534"/>
    <s v="Brad Eason"/>
    <x v="2"/>
    <s v="United States"/>
    <x v="96"/>
    <x v="23"/>
    <n v="50315"/>
    <x v="2"/>
    <s v="OFF-BI-10004040"/>
    <x v="1"/>
    <x v="8"/>
    <s v="Wilson Jones Impact Binders"/>
    <n v="25.9"/>
    <n v="5"/>
    <n v="0"/>
    <n v="12.690999999999999"/>
  </r>
  <r>
    <n v="5949"/>
    <s v="CA-2014-161046"/>
    <x v="3"/>
    <x v="916"/>
    <d v="2014-03-06T00:00:00"/>
    <s v="Same Day"/>
    <x v="118"/>
    <s v="Claudia Bergmann"/>
    <x v="1"/>
    <s v="United States"/>
    <x v="295"/>
    <x v="35"/>
    <n v="38671"/>
    <x v="0"/>
    <s v="OFF-EN-10003862"/>
    <x v="1"/>
    <x v="12"/>
    <s v="Laser &amp; Ink Jet Business Envelopes"/>
    <n v="42.68"/>
    <n v="4"/>
    <n v="0"/>
    <n v="19.6328"/>
  </r>
  <r>
    <n v="5950"/>
    <s v="CA-2014-161046"/>
    <x v="3"/>
    <x v="916"/>
    <d v="2014-03-06T00:00:00"/>
    <s v="Same Day"/>
    <x v="118"/>
    <s v="Claudia Bergmann"/>
    <x v="1"/>
    <s v="United States"/>
    <x v="295"/>
    <x v="35"/>
    <n v="38671"/>
    <x v="0"/>
    <s v="TEC-AC-10004571"/>
    <x v="2"/>
    <x v="11"/>
    <s v="Logitech G700s Rechargeable Gaming Mouse"/>
    <n v="299.96999999999997"/>
    <n v="3"/>
    <n v="0"/>
    <n v="125.98740000000001"/>
  </r>
  <r>
    <n v="5951"/>
    <s v="CA-2014-161046"/>
    <x v="3"/>
    <x v="916"/>
    <d v="2014-03-06T00:00:00"/>
    <s v="Same Day"/>
    <x v="118"/>
    <s v="Claudia Bergmann"/>
    <x v="1"/>
    <s v="United States"/>
    <x v="295"/>
    <x v="35"/>
    <n v="38671"/>
    <x v="0"/>
    <s v="OFF-AP-10000891"/>
    <x v="1"/>
    <x v="9"/>
    <s v="Kensington 7 Outlet MasterPiece HOMEOFFICE Power Control Center"/>
    <n v="262.24"/>
    <n v="2"/>
    <n v="0"/>
    <n v="78.671999999999997"/>
  </r>
  <r>
    <n v="5952"/>
    <s v="CA-2014-161046"/>
    <x v="3"/>
    <x v="916"/>
    <d v="2014-03-06T00:00:00"/>
    <s v="Same Day"/>
    <x v="118"/>
    <s v="Claudia Bergmann"/>
    <x v="1"/>
    <s v="United States"/>
    <x v="295"/>
    <x v="35"/>
    <n v="38671"/>
    <x v="0"/>
    <s v="OFF-BI-10002026"/>
    <x v="1"/>
    <x v="8"/>
    <s v="Ibico Recycled Linen-Style Covers"/>
    <n v="234.36"/>
    <n v="6"/>
    <n v="0"/>
    <n v="112.49279999999999"/>
  </r>
  <r>
    <n v="5953"/>
    <s v="US-2014-141698"/>
    <x v="3"/>
    <x v="4"/>
    <d v="2014-04-22T00:00:00"/>
    <s v="Standard Class"/>
    <x v="174"/>
    <s v="Shirley Daniels"/>
    <x v="2"/>
    <s v="United States"/>
    <x v="12"/>
    <x v="5"/>
    <n v="77041"/>
    <x v="2"/>
    <s v="OFF-PA-10001826"/>
    <x v="1"/>
    <x v="10"/>
    <s v="Xerox 207"/>
    <n v="20.736000000000004"/>
    <n v="4"/>
    <n v="0.2"/>
    <n v="7.2576000000000001"/>
  </r>
  <r>
    <n v="5954"/>
    <s v="US-2011-105151"/>
    <x v="2"/>
    <x v="809"/>
    <d v="2011-03-31T00:00:00"/>
    <s v="First Class"/>
    <x v="737"/>
    <s v="Susan Gilcrest"/>
    <x v="1"/>
    <s v="United States"/>
    <x v="20"/>
    <x v="15"/>
    <n v="10009"/>
    <x v="3"/>
    <s v="OFF-AR-10001231"/>
    <x v="1"/>
    <x v="6"/>
    <s v="Sanford EarthWrite Recycled Pencils, Medium Soft, #2"/>
    <n v="10.5"/>
    <n v="5"/>
    <n v="0"/>
    <n v="2.9400000000000004"/>
  </r>
  <r>
    <n v="5955"/>
    <s v="CA-2011-155796"/>
    <x v="2"/>
    <x v="7"/>
    <d v="2011-11-15T00:00:00"/>
    <s v="Second Class"/>
    <x v="747"/>
    <s v="Tom Stivers"/>
    <x v="1"/>
    <s v="United States"/>
    <x v="265"/>
    <x v="9"/>
    <n v="19601"/>
    <x v="3"/>
    <s v="FUR-FU-10000409"/>
    <x v="0"/>
    <x v="5"/>
    <s v="GE 4 Foot Flourescent Tube, 40 Watt"/>
    <n v="23.968000000000004"/>
    <n v="2"/>
    <n v="0.2"/>
    <n v="7.7896000000000001"/>
  </r>
  <r>
    <n v="5956"/>
    <s v="CA-2011-155796"/>
    <x v="2"/>
    <x v="7"/>
    <d v="2011-11-15T00:00:00"/>
    <s v="Second Class"/>
    <x v="747"/>
    <s v="Tom Stivers"/>
    <x v="1"/>
    <s v="United States"/>
    <x v="265"/>
    <x v="9"/>
    <n v="19601"/>
    <x v="3"/>
    <s v="FUR-BO-10002545"/>
    <x v="0"/>
    <x v="0"/>
    <s v="Atlantic Metals Mobile 3-Shelf Bookcases, Custom Colors"/>
    <n v="521.96"/>
    <n v="4"/>
    <n v="0.5"/>
    <n v="-250.54079999999999"/>
  </r>
  <r>
    <n v="5957"/>
    <s v="CA-2013-127138"/>
    <x v="0"/>
    <x v="299"/>
    <d v="2013-03-16T00:00:00"/>
    <s v="Second Class"/>
    <x v="158"/>
    <s v="Dean Katz"/>
    <x v="1"/>
    <s v="United States"/>
    <x v="8"/>
    <x v="1"/>
    <n v="94109"/>
    <x v="1"/>
    <s v="OFF-ST-10002756"/>
    <x v="1"/>
    <x v="4"/>
    <s v="Tennsco Stur-D-Stor Boltless Shelving, 5 Shelves, 24&quot; Deep, Sand"/>
    <n v="676.55"/>
    <n v="5"/>
    <n v="0"/>
    <n v="6.7655000000000598"/>
  </r>
  <r>
    <n v="5958"/>
    <s v="CA-2013-127138"/>
    <x v="0"/>
    <x v="299"/>
    <d v="2013-03-16T00:00:00"/>
    <s v="Second Class"/>
    <x v="158"/>
    <s v="Dean Katz"/>
    <x v="1"/>
    <s v="United States"/>
    <x v="8"/>
    <x v="1"/>
    <n v="94109"/>
    <x v="1"/>
    <s v="OFF-AP-10003842"/>
    <x v="1"/>
    <x v="9"/>
    <s v="Euro-Pro Shark Turbo Vacuum"/>
    <n v="154.9"/>
    <n v="5"/>
    <n v="0"/>
    <n v="40.274000000000001"/>
  </r>
  <r>
    <n v="5959"/>
    <s v="CA-2013-127138"/>
    <x v="0"/>
    <x v="299"/>
    <d v="2013-03-16T00:00:00"/>
    <s v="Second Class"/>
    <x v="158"/>
    <s v="Dean Katz"/>
    <x v="1"/>
    <s v="United States"/>
    <x v="8"/>
    <x v="1"/>
    <n v="94109"/>
    <x v="1"/>
    <s v="OFF-EN-10004459"/>
    <x v="1"/>
    <x v="12"/>
    <s v="Security-Tint Envelopes"/>
    <n v="30.56"/>
    <n v="4"/>
    <n v="0"/>
    <n v="14.974399999999999"/>
  </r>
  <r>
    <n v="5960"/>
    <s v="CA-2013-127138"/>
    <x v="0"/>
    <x v="299"/>
    <d v="2013-03-16T00:00:00"/>
    <s v="Second Class"/>
    <x v="158"/>
    <s v="Dean Katz"/>
    <x v="1"/>
    <s v="United States"/>
    <x v="8"/>
    <x v="1"/>
    <n v="94109"/>
    <x v="1"/>
    <s v="FUR-CH-10003746"/>
    <x v="0"/>
    <x v="1"/>
    <s v="Hon 4070 Series Pagoda Round Back Stacking Chairs"/>
    <n v="770.35200000000009"/>
    <n v="3"/>
    <n v="0.2"/>
    <n v="77.035199999999975"/>
  </r>
  <r>
    <n v="5961"/>
    <s v="CA-2014-150602"/>
    <x v="3"/>
    <x v="839"/>
    <d v="2014-02-15T00:00:00"/>
    <s v="Second Class"/>
    <x v="504"/>
    <s v="Marina Lichtenstein"/>
    <x v="1"/>
    <s v="United States"/>
    <x v="1"/>
    <x v="1"/>
    <n v="90045"/>
    <x v="1"/>
    <s v="FUR-FU-10003142"/>
    <x v="0"/>
    <x v="5"/>
    <s v="Master Big Foot Doorstop, Beige"/>
    <n v="21.12"/>
    <n v="4"/>
    <n v="0"/>
    <n v="6.5471999999999984"/>
  </r>
  <r>
    <n v="5962"/>
    <s v="CA-2011-140732"/>
    <x v="2"/>
    <x v="7"/>
    <d v="2011-11-13T00:00:00"/>
    <s v="Second Class"/>
    <x v="15"/>
    <s v="Matt Abelman"/>
    <x v="2"/>
    <s v="United States"/>
    <x v="1"/>
    <x v="1"/>
    <n v="90004"/>
    <x v="1"/>
    <s v="TEC-PH-10001425"/>
    <x v="2"/>
    <x v="7"/>
    <s v="Mophie Juice Pack Helium for iPhone"/>
    <n v="575.928"/>
    <n v="9"/>
    <n v="0.2"/>
    <n v="57.592799999999983"/>
  </r>
  <r>
    <n v="5963"/>
    <s v="CA-2011-140732"/>
    <x v="2"/>
    <x v="7"/>
    <d v="2011-11-13T00:00:00"/>
    <s v="Second Class"/>
    <x v="15"/>
    <s v="Matt Abelman"/>
    <x v="2"/>
    <s v="United States"/>
    <x v="1"/>
    <x v="1"/>
    <n v="90004"/>
    <x v="1"/>
    <s v="OFF-AP-10001626"/>
    <x v="1"/>
    <x v="9"/>
    <s v="Commercial WindTunnel Clean Air Upright Vacuum, Replacement Belts, Filtration Bags"/>
    <n v="7.78"/>
    <n v="2"/>
    <n v="0"/>
    <n v="2.0228000000000002"/>
  </r>
  <r>
    <n v="5964"/>
    <s v="CA-2011-140732"/>
    <x v="2"/>
    <x v="7"/>
    <d v="2011-11-13T00:00:00"/>
    <s v="Second Class"/>
    <x v="15"/>
    <s v="Matt Abelman"/>
    <x v="2"/>
    <s v="United States"/>
    <x v="1"/>
    <x v="1"/>
    <n v="90004"/>
    <x v="1"/>
    <s v="OFF-PA-10003625"/>
    <x v="1"/>
    <x v="10"/>
    <s v="Xerox 1979"/>
    <n v="123.92"/>
    <n v="4"/>
    <n v="0"/>
    <n v="55.763999999999996"/>
  </r>
  <r>
    <n v="5965"/>
    <s v="CA-2014-119011"/>
    <x v="3"/>
    <x v="648"/>
    <d v="2014-08-26T00:00:00"/>
    <s v="Standard Class"/>
    <x v="756"/>
    <s v="Lisa Ryan"/>
    <x v="1"/>
    <s v="United States"/>
    <x v="8"/>
    <x v="1"/>
    <n v="94109"/>
    <x v="1"/>
    <s v="OFF-SU-10004768"/>
    <x v="1"/>
    <x v="14"/>
    <s v="Acme Kleencut Forged Steel Scissors"/>
    <n v="17.22"/>
    <n v="3"/>
    <n v="0"/>
    <n v="5.1659999999999986"/>
  </r>
  <r>
    <n v="5966"/>
    <s v="CA-2014-119011"/>
    <x v="3"/>
    <x v="648"/>
    <d v="2014-08-26T00:00:00"/>
    <s v="Standard Class"/>
    <x v="756"/>
    <s v="Lisa Ryan"/>
    <x v="1"/>
    <s v="United States"/>
    <x v="8"/>
    <x v="1"/>
    <n v="94109"/>
    <x v="1"/>
    <s v="OFF-ST-10000777"/>
    <x v="1"/>
    <x v="4"/>
    <s v="Companion Letter/Legal File, Black"/>
    <n v="226.56"/>
    <n v="6"/>
    <n v="0"/>
    <n v="63.436800000000005"/>
  </r>
  <r>
    <n v="5967"/>
    <s v="CA-2014-119011"/>
    <x v="3"/>
    <x v="648"/>
    <d v="2014-08-26T00:00:00"/>
    <s v="Standard Class"/>
    <x v="756"/>
    <s v="Lisa Ryan"/>
    <x v="1"/>
    <s v="United States"/>
    <x v="8"/>
    <x v="1"/>
    <n v="94109"/>
    <x v="1"/>
    <s v="TEC-PH-10003171"/>
    <x v="2"/>
    <x v="7"/>
    <s v="Plantronics Encore H101 Dual Earpieces Headset"/>
    <n v="107.88"/>
    <n v="3"/>
    <n v="0.2"/>
    <n v="10.787999999999997"/>
  </r>
  <r>
    <n v="5968"/>
    <s v="CA-2013-166912"/>
    <x v="0"/>
    <x v="804"/>
    <d v="2013-01-17T00:00:00"/>
    <s v="First Class"/>
    <x v="336"/>
    <s v="Bill Eplett"/>
    <x v="2"/>
    <s v="United States"/>
    <x v="20"/>
    <x v="15"/>
    <n v="10009"/>
    <x v="3"/>
    <s v="OFF-PA-10001033"/>
    <x v="1"/>
    <x v="10"/>
    <s v="Xerox 1893"/>
    <n v="81.98"/>
    <n v="2"/>
    <n v="0"/>
    <n v="40.170200000000001"/>
  </r>
  <r>
    <n v="5969"/>
    <s v="CA-2011-141726"/>
    <x v="2"/>
    <x v="836"/>
    <d v="2011-07-22T00:00:00"/>
    <s v="First Class"/>
    <x v="230"/>
    <s v="Charles Crestani"/>
    <x v="0"/>
    <s v="United States"/>
    <x v="70"/>
    <x v="1"/>
    <n v="92105"/>
    <x v="1"/>
    <s v="OFF-PA-10000418"/>
    <x v="1"/>
    <x v="10"/>
    <s v="Xerox 189"/>
    <n v="104.85"/>
    <n v="1"/>
    <n v="0"/>
    <n v="50.327999999999996"/>
  </r>
  <r>
    <n v="5970"/>
    <s v="CA-2011-141726"/>
    <x v="2"/>
    <x v="836"/>
    <d v="2011-07-22T00:00:00"/>
    <s v="First Class"/>
    <x v="230"/>
    <s v="Charles Crestani"/>
    <x v="0"/>
    <s v="United States"/>
    <x v="70"/>
    <x v="1"/>
    <n v="92105"/>
    <x v="1"/>
    <s v="OFF-BI-10001982"/>
    <x v="1"/>
    <x v="8"/>
    <s v="Wilson Jones Custom Binder Spines &amp; Labels"/>
    <n v="8.7040000000000006"/>
    <n v="2"/>
    <n v="0.2"/>
    <n v="3.1551999999999998"/>
  </r>
  <r>
    <n v="5971"/>
    <s v="CA-2011-141726"/>
    <x v="2"/>
    <x v="836"/>
    <d v="2011-07-22T00:00:00"/>
    <s v="First Class"/>
    <x v="230"/>
    <s v="Charles Crestani"/>
    <x v="0"/>
    <s v="United States"/>
    <x v="70"/>
    <x v="1"/>
    <n v="92105"/>
    <x v="1"/>
    <s v="OFF-PA-10002230"/>
    <x v="1"/>
    <x v="10"/>
    <s v="Xerox 1897"/>
    <n v="19.920000000000002"/>
    <n v="4"/>
    <n v="0"/>
    <n v="9.7608000000000015"/>
  </r>
  <r>
    <n v="5972"/>
    <s v="CA-2011-141726"/>
    <x v="2"/>
    <x v="836"/>
    <d v="2011-07-22T00:00:00"/>
    <s v="First Class"/>
    <x v="230"/>
    <s v="Charles Crestani"/>
    <x v="0"/>
    <s v="United States"/>
    <x v="70"/>
    <x v="1"/>
    <n v="92105"/>
    <x v="1"/>
    <s v="FUR-FU-10003577"/>
    <x v="0"/>
    <x v="5"/>
    <s v="Nu-Dell Leatherette Frames"/>
    <n v="43.019999999999996"/>
    <n v="3"/>
    <n v="0"/>
    <n v="15.4872"/>
  </r>
  <r>
    <n v="5973"/>
    <s v="CA-2014-115105"/>
    <x v="3"/>
    <x v="695"/>
    <d v="2014-02-12T00:00:00"/>
    <s v="Standard Class"/>
    <x v="420"/>
    <s v="Bryan Davis"/>
    <x v="0"/>
    <s v="United States"/>
    <x v="20"/>
    <x v="15"/>
    <n v="10024"/>
    <x v="3"/>
    <s v="FUR-BO-10001811"/>
    <x v="0"/>
    <x v="0"/>
    <s v="Atlantic Metals Mobile 5-Shelf Bookcases, Custom Colors"/>
    <n v="240.78400000000002"/>
    <n v="1"/>
    <n v="0.2"/>
    <n v="30.097999999999978"/>
  </r>
  <r>
    <n v="5974"/>
    <s v="CA-2012-143980"/>
    <x v="1"/>
    <x v="707"/>
    <d v="2012-12-29T00:00:00"/>
    <s v="Standard Class"/>
    <x v="82"/>
    <s v="Jim Kriz"/>
    <x v="2"/>
    <s v="United States"/>
    <x v="20"/>
    <x v="15"/>
    <n v="10011"/>
    <x v="3"/>
    <s v="OFF-AP-10003779"/>
    <x v="1"/>
    <x v="9"/>
    <s v="Kensington 7 Outlet MasterPiece Power Center with Fax/Phone Line Protection"/>
    <n v="414.96"/>
    <n v="2"/>
    <n v="0"/>
    <n v="124.48799999999994"/>
  </r>
  <r>
    <n v="5975"/>
    <s v="CA-2013-135636"/>
    <x v="0"/>
    <x v="750"/>
    <d v="2013-10-14T00:00:00"/>
    <s v="Standard Class"/>
    <x v="140"/>
    <s v="Doug Bickford"/>
    <x v="0"/>
    <s v="United States"/>
    <x v="35"/>
    <x v="3"/>
    <n v="28205"/>
    <x v="0"/>
    <s v="OFF-ST-10000676"/>
    <x v="1"/>
    <x v="4"/>
    <s v="Fellowes Econo/Stor Drawers"/>
    <n v="387.72"/>
    <n v="5"/>
    <n v="0.2"/>
    <n v="-67.851000000000028"/>
  </r>
  <r>
    <n v="5976"/>
    <s v="CA-2014-102155"/>
    <x v="3"/>
    <x v="1002"/>
    <d v="2014-07-18T00:00:00"/>
    <s v="Standard Class"/>
    <x v="645"/>
    <s v="Rick Reed"/>
    <x v="1"/>
    <s v="United States"/>
    <x v="356"/>
    <x v="41"/>
    <n v="66212"/>
    <x v="2"/>
    <s v="OFF-ST-10001496"/>
    <x v="1"/>
    <x v="4"/>
    <s v="Standard Rollaway File with Lock"/>
    <n v="360.38"/>
    <n v="2"/>
    <n v="0"/>
    <n v="93.698800000000006"/>
  </r>
  <r>
    <n v="5977"/>
    <s v="CA-2014-102155"/>
    <x v="3"/>
    <x v="1002"/>
    <d v="2014-07-18T00:00:00"/>
    <s v="Standard Class"/>
    <x v="645"/>
    <s v="Rick Reed"/>
    <x v="1"/>
    <s v="United States"/>
    <x v="356"/>
    <x v="41"/>
    <n v="66212"/>
    <x v="2"/>
    <s v="OFF-PA-10003673"/>
    <x v="1"/>
    <x v="10"/>
    <s v="Strathmore Photo Mount Cards"/>
    <n v="13.56"/>
    <n v="2"/>
    <n v="0"/>
    <n v="6.2375999999999996"/>
  </r>
  <r>
    <n v="5978"/>
    <s v="CA-2014-116953"/>
    <x v="3"/>
    <x v="558"/>
    <d v="2014-04-26T00:00:00"/>
    <s v="First Class"/>
    <x v="603"/>
    <s v="Susan Vittorini"/>
    <x v="0"/>
    <s v="United States"/>
    <x v="123"/>
    <x v="16"/>
    <n v="85204"/>
    <x v="1"/>
    <s v="TEC-PH-10004614"/>
    <x v="2"/>
    <x v="7"/>
    <s v="AT&amp;T 841000 Phone"/>
    <n v="552"/>
    <n v="10"/>
    <n v="0.2"/>
    <n v="34.5"/>
  </r>
  <r>
    <n v="5979"/>
    <s v="CA-2011-117765"/>
    <x v="2"/>
    <x v="557"/>
    <d v="2011-09-13T00:00:00"/>
    <s v="Standard Class"/>
    <x v="46"/>
    <s v="Rick Bensley"/>
    <x v="2"/>
    <s v="United States"/>
    <x v="251"/>
    <x v="26"/>
    <n v="74133"/>
    <x v="2"/>
    <s v="FUR-TA-10001039"/>
    <x v="0"/>
    <x v="3"/>
    <s v="KI Adjustable-Height Table"/>
    <n v="429.90000000000003"/>
    <n v="5"/>
    <n v="0"/>
    <n v="111.77400000000003"/>
  </r>
  <r>
    <n v="5980"/>
    <s v="CA-2011-117765"/>
    <x v="2"/>
    <x v="557"/>
    <d v="2011-09-13T00:00:00"/>
    <s v="Standard Class"/>
    <x v="46"/>
    <s v="Rick Bensley"/>
    <x v="2"/>
    <s v="United States"/>
    <x v="251"/>
    <x v="26"/>
    <n v="74133"/>
    <x v="2"/>
    <s v="OFF-BI-10000474"/>
    <x v="1"/>
    <x v="8"/>
    <s v="Avery Recycled Flexi-View Covers for Binding Systems"/>
    <n v="32.06"/>
    <n v="2"/>
    <n v="0"/>
    <n v="15.3888"/>
  </r>
  <r>
    <n v="5981"/>
    <s v="CA-2011-117765"/>
    <x v="2"/>
    <x v="557"/>
    <d v="2011-09-13T00:00:00"/>
    <s v="Standard Class"/>
    <x v="46"/>
    <s v="Rick Bensley"/>
    <x v="2"/>
    <s v="United States"/>
    <x v="251"/>
    <x v="26"/>
    <n v="74133"/>
    <x v="2"/>
    <s v="FUR-CH-10004698"/>
    <x v="0"/>
    <x v="1"/>
    <s v="Padded Folding Chairs, Black, 4/Carton"/>
    <n v="161.96"/>
    <n v="2"/>
    <n v="0"/>
    <n v="45.348800000000011"/>
  </r>
  <r>
    <n v="5982"/>
    <s v="CA-2011-117765"/>
    <x v="2"/>
    <x v="557"/>
    <d v="2011-09-13T00:00:00"/>
    <s v="Standard Class"/>
    <x v="46"/>
    <s v="Rick Bensley"/>
    <x v="2"/>
    <s v="United States"/>
    <x v="251"/>
    <x v="26"/>
    <n v="74133"/>
    <x v="2"/>
    <s v="OFF-ST-10003327"/>
    <x v="1"/>
    <x v="4"/>
    <s v="Akro-Mils 12-Gallon Tote"/>
    <n v="19.86"/>
    <n v="2"/>
    <n v="0"/>
    <n v="5.7593999999999976"/>
  </r>
  <r>
    <n v="5983"/>
    <s v="CA-2013-114895"/>
    <x v="0"/>
    <x v="831"/>
    <d v="2013-11-29T00:00:00"/>
    <s v="Standard Class"/>
    <x v="160"/>
    <s v="Mike Vittorini"/>
    <x v="0"/>
    <s v="United States"/>
    <x v="20"/>
    <x v="15"/>
    <n v="10035"/>
    <x v="3"/>
    <s v="OFF-PA-10000232"/>
    <x v="1"/>
    <x v="10"/>
    <s v="Xerox 1975"/>
    <n v="12.96"/>
    <n v="2"/>
    <n v="0"/>
    <n v="6.3504000000000005"/>
  </r>
  <r>
    <n v="5984"/>
    <s v="CA-2014-112984"/>
    <x v="3"/>
    <x v="118"/>
    <d v="2014-09-19T00:00:00"/>
    <s v="Second Class"/>
    <x v="699"/>
    <s v="Evan Henry"/>
    <x v="0"/>
    <s v="United States"/>
    <x v="10"/>
    <x v="9"/>
    <n v="19143"/>
    <x v="3"/>
    <s v="OFF-PA-10003657"/>
    <x v="1"/>
    <x v="10"/>
    <s v="Xerox 1927"/>
    <n v="20.544000000000004"/>
    <n v="6"/>
    <n v="0.2"/>
    <n v="6.4199999999999964"/>
  </r>
  <r>
    <n v="5985"/>
    <s v="CA-2013-163776"/>
    <x v="0"/>
    <x v="1080"/>
    <d v="2013-07-26T00:00:00"/>
    <s v="Standard Class"/>
    <x v="559"/>
    <s v="Joy Smith"/>
    <x v="0"/>
    <s v="United States"/>
    <x v="413"/>
    <x v="35"/>
    <n v="39401"/>
    <x v="0"/>
    <s v="FUR-FU-10001185"/>
    <x v="0"/>
    <x v="5"/>
    <s v="Advantus Employee of the Month Certificate Frame, 11 x 13-1/2"/>
    <n v="185.57999999999998"/>
    <n v="6"/>
    <n v="0"/>
    <n v="76.087800000000001"/>
  </r>
  <r>
    <n v="5986"/>
    <s v="CA-2013-163776"/>
    <x v="0"/>
    <x v="1080"/>
    <d v="2013-07-26T00:00:00"/>
    <s v="Standard Class"/>
    <x v="559"/>
    <s v="Joy Smith"/>
    <x v="0"/>
    <s v="United States"/>
    <x v="413"/>
    <x v="35"/>
    <n v="39401"/>
    <x v="0"/>
    <s v="OFF-BI-10003007"/>
    <x v="1"/>
    <x v="8"/>
    <s v="Premium Transparent Presentation Covers, No Pattern/Clear, 8 1/2&quot; x 11&quot;"/>
    <n v="77.56"/>
    <n v="2"/>
    <n v="0"/>
    <n v="35.677599999999998"/>
  </r>
  <r>
    <n v="5987"/>
    <s v="CA-2013-163776"/>
    <x v="0"/>
    <x v="1080"/>
    <d v="2013-07-26T00:00:00"/>
    <s v="Standard Class"/>
    <x v="559"/>
    <s v="Joy Smith"/>
    <x v="0"/>
    <s v="United States"/>
    <x v="413"/>
    <x v="35"/>
    <n v="39401"/>
    <x v="0"/>
    <s v="OFF-ST-10002485"/>
    <x v="1"/>
    <x v="4"/>
    <s v="Rogers Deluxe File Chest"/>
    <n v="87.92"/>
    <n v="4"/>
    <n v="0"/>
    <n v="0.87919999999999732"/>
  </r>
  <r>
    <n v="5988"/>
    <s v="CA-2013-163776"/>
    <x v="0"/>
    <x v="1080"/>
    <d v="2013-07-26T00:00:00"/>
    <s v="Standard Class"/>
    <x v="559"/>
    <s v="Joy Smith"/>
    <x v="0"/>
    <s v="United States"/>
    <x v="413"/>
    <x v="35"/>
    <n v="39401"/>
    <x v="0"/>
    <s v="OFF-PA-10001033"/>
    <x v="1"/>
    <x v="10"/>
    <s v="Xerox 1893"/>
    <n v="245.94"/>
    <n v="6"/>
    <n v="0"/>
    <n v="120.51060000000001"/>
  </r>
  <r>
    <n v="5989"/>
    <s v="CA-2013-163776"/>
    <x v="0"/>
    <x v="1080"/>
    <d v="2013-07-26T00:00:00"/>
    <s v="Standard Class"/>
    <x v="559"/>
    <s v="Joy Smith"/>
    <x v="0"/>
    <s v="United States"/>
    <x v="413"/>
    <x v="35"/>
    <n v="39401"/>
    <x v="0"/>
    <s v="OFF-BI-10000404"/>
    <x v="1"/>
    <x v="8"/>
    <s v="Avery Printable Repositionable Plastic Tabs"/>
    <n v="8.6"/>
    <n v="1"/>
    <n v="0"/>
    <n v="4.0419999999999998"/>
  </r>
  <r>
    <n v="5990"/>
    <s v="CA-2013-163776"/>
    <x v="0"/>
    <x v="1080"/>
    <d v="2013-07-26T00:00:00"/>
    <s v="Standard Class"/>
    <x v="559"/>
    <s v="Joy Smith"/>
    <x v="0"/>
    <s v="United States"/>
    <x v="413"/>
    <x v="35"/>
    <n v="39401"/>
    <x v="0"/>
    <s v="FUR-BO-10003546"/>
    <x v="0"/>
    <x v="0"/>
    <s v="Hon 4-Shelf Metal Bookcases"/>
    <n v="504.90000000000003"/>
    <n v="5"/>
    <n v="0"/>
    <n v="126.22500000000002"/>
  </r>
  <r>
    <n v="5991"/>
    <s v="US-2014-163300"/>
    <x v="3"/>
    <x v="175"/>
    <d v="2014-09-22T00:00:00"/>
    <s v="Standard Class"/>
    <x v="301"/>
    <s v="Erica Smith"/>
    <x v="0"/>
    <s v="United States"/>
    <x v="1"/>
    <x v="1"/>
    <n v="90049"/>
    <x v="1"/>
    <s v="OFF-BI-10004390"/>
    <x v="1"/>
    <x v="8"/>
    <s v="GBC DocuBind 200 Manual Binding Machine"/>
    <n v="2357.4880000000003"/>
    <n v="7"/>
    <n v="0.2"/>
    <n v="884.05799999999999"/>
  </r>
  <r>
    <n v="5992"/>
    <s v="US-2014-163300"/>
    <x v="3"/>
    <x v="175"/>
    <d v="2014-09-22T00:00:00"/>
    <s v="Standard Class"/>
    <x v="301"/>
    <s v="Erica Smith"/>
    <x v="0"/>
    <s v="United States"/>
    <x v="1"/>
    <x v="1"/>
    <n v="90049"/>
    <x v="1"/>
    <s v="TEC-PH-10001700"/>
    <x v="2"/>
    <x v="7"/>
    <s v="Panasonic KX-TG6844B Expandable Digital Cordless Telephone"/>
    <n v="369.54399999999998"/>
    <n v="7"/>
    <n v="0.2"/>
    <n v="32.335100000000025"/>
  </r>
  <r>
    <n v="5993"/>
    <s v="US-2014-163300"/>
    <x v="3"/>
    <x v="175"/>
    <d v="2014-09-22T00:00:00"/>
    <s v="Standard Class"/>
    <x v="301"/>
    <s v="Erica Smith"/>
    <x v="0"/>
    <s v="United States"/>
    <x v="1"/>
    <x v="1"/>
    <n v="90049"/>
    <x v="1"/>
    <s v="FUR-CH-10003396"/>
    <x v="0"/>
    <x v="1"/>
    <s v="Global Deluxe Steno Chair"/>
    <n v="184.75200000000001"/>
    <n v="3"/>
    <n v="0.2"/>
    <n v="-20.784600000000012"/>
  </r>
  <r>
    <n v="5994"/>
    <s v="CA-2013-162187"/>
    <x v="0"/>
    <x v="25"/>
    <d v="2013-12-12T00:00:00"/>
    <s v="Same Day"/>
    <x v="374"/>
    <s v="Noel Staavos"/>
    <x v="1"/>
    <s v="United States"/>
    <x v="38"/>
    <x v="24"/>
    <n v="43229"/>
    <x v="3"/>
    <s v="OFF-ST-10001558"/>
    <x v="1"/>
    <x v="4"/>
    <s v="Acco Perma 4000 Stacking Storage Drawers"/>
    <n v="64.959999999999994"/>
    <n v="5"/>
    <n v="0.2"/>
    <n v="-4.0599999999999987"/>
  </r>
  <r>
    <n v="5995"/>
    <s v="CA-2013-162187"/>
    <x v="0"/>
    <x v="25"/>
    <d v="2013-12-12T00:00:00"/>
    <s v="Same Day"/>
    <x v="374"/>
    <s v="Noel Staavos"/>
    <x v="1"/>
    <s v="United States"/>
    <x v="38"/>
    <x v="24"/>
    <n v="43229"/>
    <x v="3"/>
    <s v="OFF-SU-10004782"/>
    <x v="1"/>
    <x v="14"/>
    <s v="Elite 5&quot; Scissors"/>
    <n v="13.52"/>
    <n v="2"/>
    <n v="0.2"/>
    <n v="1.6899999999999986"/>
  </r>
  <r>
    <n v="5996"/>
    <s v="CA-2013-162187"/>
    <x v="0"/>
    <x v="25"/>
    <d v="2013-12-12T00:00:00"/>
    <s v="Same Day"/>
    <x v="374"/>
    <s v="Noel Staavos"/>
    <x v="1"/>
    <s v="United States"/>
    <x v="38"/>
    <x v="24"/>
    <n v="43229"/>
    <x v="3"/>
    <s v="FUR-CH-10003298"/>
    <x v="0"/>
    <x v="1"/>
    <s v="Office Star - Contemporary Task Swivel chair with Loop Arms, Charcoal"/>
    <n v="458.42999999999995"/>
    <n v="5"/>
    <n v="0.3"/>
    <n v="-137.52900000000002"/>
  </r>
  <r>
    <n v="5997"/>
    <s v="CA-2013-162187"/>
    <x v="0"/>
    <x v="25"/>
    <d v="2013-12-12T00:00:00"/>
    <s v="Same Day"/>
    <x v="374"/>
    <s v="Noel Staavos"/>
    <x v="1"/>
    <s v="United States"/>
    <x v="38"/>
    <x v="24"/>
    <n v="43229"/>
    <x v="3"/>
    <s v="OFF-AP-10000576"/>
    <x v="1"/>
    <x v="9"/>
    <s v="Belkin 325VA UPS Surge Protector, 6'"/>
    <n v="387.13600000000002"/>
    <n v="4"/>
    <n v="0.2"/>
    <n v="24.196000000000012"/>
  </r>
  <r>
    <n v="5998"/>
    <s v="CA-2013-162187"/>
    <x v="0"/>
    <x v="25"/>
    <d v="2013-12-12T00:00:00"/>
    <s v="Same Day"/>
    <x v="374"/>
    <s v="Noel Staavos"/>
    <x v="1"/>
    <s v="United States"/>
    <x v="38"/>
    <x v="24"/>
    <n v="43229"/>
    <x v="3"/>
    <s v="FUR-TA-10003008"/>
    <x v="0"/>
    <x v="3"/>
    <s v="Lesro Round Back Collection Coffee Table, End Table"/>
    <n v="328.59000000000003"/>
    <n v="3"/>
    <n v="0.4"/>
    <n v="-147.8655"/>
  </r>
  <r>
    <n v="5999"/>
    <s v="US-2011-112991"/>
    <x v="2"/>
    <x v="325"/>
    <d v="2011-12-14T00:00:00"/>
    <s v="Standard Class"/>
    <x v="64"/>
    <s v="Sally Hughsby"/>
    <x v="1"/>
    <s v="United States"/>
    <x v="460"/>
    <x v="45"/>
    <n v="83605"/>
    <x v="1"/>
    <s v="FUR-CH-10001708"/>
    <x v="0"/>
    <x v="1"/>
    <s v="Office Star - Contemporary Swivel Chair with Padded Adjustable Arms and Flex Back"/>
    <n v="338.35199999999998"/>
    <n v="3"/>
    <n v="0.2"/>
    <n v="4.2293999999999699"/>
  </r>
  <r>
    <n v="6000"/>
    <s v="US-2011-112991"/>
    <x v="2"/>
    <x v="325"/>
    <d v="2011-12-14T00:00:00"/>
    <s v="Standard Class"/>
    <x v="64"/>
    <s v="Sally Hughsby"/>
    <x v="1"/>
    <s v="United States"/>
    <x v="460"/>
    <x v="45"/>
    <n v="83605"/>
    <x v="1"/>
    <s v="OFF-PA-10000019"/>
    <x v="1"/>
    <x v="10"/>
    <s v="Xerox 1931"/>
    <n v="25.92"/>
    <n v="4"/>
    <n v="0"/>
    <n v="12.441600000000001"/>
  </r>
  <r>
    <n v="6001"/>
    <s v="US-2011-112991"/>
    <x v="2"/>
    <x v="325"/>
    <d v="2011-12-14T00:00:00"/>
    <s v="Standard Class"/>
    <x v="64"/>
    <s v="Sally Hughsby"/>
    <x v="1"/>
    <s v="United States"/>
    <x v="460"/>
    <x v="45"/>
    <n v="83605"/>
    <x v="1"/>
    <s v="OFF-PA-10002222"/>
    <x v="1"/>
    <x v="10"/>
    <s v="Xerox Color Copier Paper, 11&quot; x 17&quot;, Ream"/>
    <n v="91.36"/>
    <n v="4"/>
    <n v="0"/>
    <n v="42.025599999999997"/>
  </r>
  <r>
    <n v="6002"/>
    <s v="CA-2011-124079"/>
    <x v="2"/>
    <x v="736"/>
    <d v="2011-12-17T00:00:00"/>
    <s v="Standard Class"/>
    <x v="575"/>
    <s v="Randy Ferguson"/>
    <x v="1"/>
    <s v="United States"/>
    <x v="42"/>
    <x v="16"/>
    <n v="85023"/>
    <x v="1"/>
    <s v="FUR-FU-10002553"/>
    <x v="0"/>
    <x v="5"/>
    <s v="Electrix Incandescent Magnifying Lamp, Black"/>
    <n v="87.960000000000008"/>
    <n v="3"/>
    <n v="0.2"/>
    <n v="7.6965000000000039"/>
  </r>
  <r>
    <n v="6003"/>
    <s v="CA-2011-124079"/>
    <x v="2"/>
    <x v="736"/>
    <d v="2011-12-17T00:00:00"/>
    <s v="Standard Class"/>
    <x v="575"/>
    <s v="Randy Ferguson"/>
    <x v="1"/>
    <s v="United States"/>
    <x v="42"/>
    <x v="16"/>
    <n v="85023"/>
    <x v="1"/>
    <s v="OFF-BI-10002103"/>
    <x v="1"/>
    <x v="8"/>
    <s v="Cardinal Slant-D Ring Binder, Heavy Gauge Vinyl"/>
    <n v="5.2140000000000004"/>
    <n v="2"/>
    <n v="0.7"/>
    <n v="-4.1711999999999989"/>
  </r>
  <r>
    <n v="6004"/>
    <s v="US-2014-146878"/>
    <x v="3"/>
    <x v="296"/>
    <d v="2014-09-28T00:00:00"/>
    <s v="Standard Class"/>
    <x v="297"/>
    <s v="Dan Lawera"/>
    <x v="0"/>
    <s v="United States"/>
    <x v="100"/>
    <x v="2"/>
    <n v="33142"/>
    <x v="0"/>
    <s v="OFF-BI-10002794"/>
    <x v="1"/>
    <x v="8"/>
    <s v="Avery Trapezoid Ring Binder, 3&quot; Capacity, Black, 1040 sheets"/>
    <n v="12.294"/>
    <n v="1"/>
    <n v="0.7"/>
    <n v="-8.6057999999999986"/>
  </r>
  <r>
    <n v="6005"/>
    <s v="CA-2014-107244"/>
    <x v="3"/>
    <x v="210"/>
    <d v="2014-09-12T00:00:00"/>
    <s v="Standard Class"/>
    <x v="369"/>
    <s v="Allen Goldenen"/>
    <x v="0"/>
    <s v="United States"/>
    <x v="1"/>
    <x v="1"/>
    <n v="90004"/>
    <x v="1"/>
    <s v="FUR-FU-10002597"/>
    <x v="0"/>
    <x v="5"/>
    <s v="C-Line Magnetic Cubicle Keepers, Clear Polypropylene"/>
    <n v="19.760000000000002"/>
    <n v="4"/>
    <n v="0"/>
    <n v="8.2992000000000008"/>
  </r>
  <r>
    <n v="6006"/>
    <s v="CA-2012-100657"/>
    <x v="1"/>
    <x v="121"/>
    <d v="2012-11-07T00:00:00"/>
    <s v="Standard Class"/>
    <x v="573"/>
    <s v="Scot Wooten"/>
    <x v="0"/>
    <s v="United States"/>
    <x v="21"/>
    <x v="15"/>
    <n v="12180"/>
    <x v="3"/>
    <s v="FUR-CH-10003535"/>
    <x v="0"/>
    <x v="1"/>
    <s v="Global Armless Task Chair, Royal Blue"/>
    <n v="109.764"/>
    <n v="2"/>
    <n v="0.1"/>
    <n v="8.5371999999999968"/>
  </r>
  <r>
    <n v="6007"/>
    <s v="CA-2014-129581"/>
    <x v="3"/>
    <x v="157"/>
    <d v="2014-12-19T00:00:00"/>
    <s v="Standard Class"/>
    <x v="471"/>
    <s v="Katherine Nockton"/>
    <x v="1"/>
    <s v="United States"/>
    <x v="217"/>
    <x v="31"/>
    <n v="2740"/>
    <x v="3"/>
    <s v="TEC-PH-10001527"/>
    <x v="2"/>
    <x v="7"/>
    <s v="Plantronics MX500i Earset"/>
    <n v="128.85000000000002"/>
    <n v="3"/>
    <n v="0"/>
    <n v="3.8654999999999973"/>
  </r>
  <r>
    <n v="6008"/>
    <s v="CA-2014-129028"/>
    <x v="3"/>
    <x v="719"/>
    <d v="2014-04-04T00:00:00"/>
    <s v="First Class"/>
    <x v="334"/>
    <s v="George Bell"/>
    <x v="1"/>
    <s v="United States"/>
    <x v="159"/>
    <x v="20"/>
    <n v="29501"/>
    <x v="0"/>
    <s v="FUR-FU-10004006"/>
    <x v="0"/>
    <x v="5"/>
    <s v="Deflect-o DuraMat Lighweight, Studded, Beveled Mat for Low Pile Carpeting"/>
    <n v="127.94999999999999"/>
    <n v="3"/>
    <n v="0"/>
    <n v="21.751499999999986"/>
  </r>
  <r>
    <n v="6009"/>
    <s v="CA-2012-135580"/>
    <x v="1"/>
    <x v="1081"/>
    <d v="2013-01-03T00:00:00"/>
    <s v="Standard Class"/>
    <x v="52"/>
    <s v="Clay Ludtke"/>
    <x v="0"/>
    <s v="United States"/>
    <x v="1"/>
    <x v="1"/>
    <n v="90049"/>
    <x v="1"/>
    <s v="OFF-PA-10000595"/>
    <x v="1"/>
    <x v="10"/>
    <s v="Xerox 1929"/>
    <n v="68.52"/>
    <n v="3"/>
    <n v="0"/>
    <n v="31.519199999999998"/>
  </r>
  <r>
    <n v="6010"/>
    <s v="CA-2012-135580"/>
    <x v="1"/>
    <x v="1081"/>
    <d v="2013-01-03T00:00:00"/>
    <s v="Standard Class"/>
    <x v="52"/>
    <s v="Clay Ludtke"/>
    <x v="0"/>
    <s v="United States"/>
    <x v="1"/>
    <x v="1"/>
    <n v="90049"/>
    <x v="1"/>
    <s v="OFF-ST-10000798"/>
    <x v="1"/>
    <x v="4"/>
    <s v="2300 Heavy-Duty Transfer File Systems by Perma"/>
    <n v="74.94"/>
    <n v="3"/>
    <n v="0"/>
    <n v="14.238599999999995"/>
  </r>
  <r>
    <n v="6011"/>
    <s v="CA-2012-135580"/>
    <x v="1"/>
    <x v="1081"/>
    <d v="2013-01-03T00:00:00"/>
    <s v="Standard Class"/>
    <x v="52"/>
    <s v="Clay Ludtke"/>
    <x v="0"/>
    <s v="United States"/>
    <x v="1"/>
    <x v="1"/>
    <n v="90049"/>
    <x v="1"/>
    <s v="TEC-MA-10004002"/>
    <x v="2"/>
    <x v="15"/>
    <s v="Zebra GX420t Direct Thermal/Thermal Transfer Printer"/>
    <n v="2548.5600000000004"/>
    <n v="6"/>
    <n v="0.2"/>
    <n v="286.71299999999962"/>
  </r>
  <r>
    <n v="6012"/>
    <s v="CA-2012-135580"/>
    <x v="1"/>
    <x v="1081"/>
    <d v="2013-01-03T00:00:00"/>
    <s v="Standard Class"/>
    <x v="52"/>
    <s v="Clay Ludtke"/>
    <x v="0"/>
    <s v="United States"/>
    <x v="1"/>
    <x v="1"/>
    <n v="90049"/>
    <x v="1"/>
    <s v="OFF-EN-10003296"/>
    <x v="1"/>
    <x v="12"/>
    <s v="Tyvek Side-Opening Peel &amp; Seel Expanding Envelopes"/>
    <n v="271.44"/>
    <n v="3"/>
    <n v="0"/>
    <n v="122.148"/>
  </r>
  <r>
    <n v="6013"/>
    <s v="CA-2012-135580"/>
    <x v="1"/>
    <x v="1081"/>
    <d v="2013-01-03T00:00:00"/>
    <s v="Standard Class"/>
    <x v="52"/>
    <s v="Clay Ludtke"/>
    <x v="0"/>
    <s v="United States"/>
    <x v="1"/>
    <x v="1"/>
    <n v="90049"/>
    <x v="1"/>
    <s v="TEC-PH-10004345"/>
    <x v="2"/>
    <x v="7"/>
    <s v="Cisco SPA 502G IP Phone"/>
    <n v="287.88"/>
    <n v="3"/>
    <n v="0.2"/>
    <n v="35.984999999999999"/>
  </r>
  <r>
    <n v="6014"/>
    <s v="CA-2013-159016"/>
    <x v="0"/>
    <x v="612"/>
    <d v="2013-03-12T00:00:00"/>
    <s v="First Class"/>
    <x v="580"/>
    <s v="Karen Ferguson"/>
    <x v="2"/>
    <s v="United States"/>
    <x v="1"/>
    <x v="1"/>
    <n v="90008"/>
    <x v="1"/>
    <s v="OFF-PA-10004405"/>
    <x v="1"/>
    <x v="10"/>
    <s v="Rediform Voice Mail Log Books"/>
    <n v="14.9"/>
    <n v="5"/>
    <n v="0"/>
    <n v="7.1519999999999992"/>
  </r>
  <r>
    <n v="6015"/>
    <s v="CA-2013-159016"/>
    <x v="0"/>
    <x v="612"/>
    <d v="2013-03-12T00:00:00"/>
    <s v="First Class"/>
    <x v="580"/>
    <s v="Karen Ferguson"/>
    <x v="2"/>
    <s v="United States"/>
    <x v="1"/>
    <x v="1"/>
    <n v="90008"/>
    <x v="1"/>
    <s v="TEC-PH-10002885"/>
    <x v="2"/>
    <x v="7"/>
    <s v="Apple iPhone 5"/>
    <n v="4158.9120000000003"/>
    <n v="8"/>
    <n v="0.2"/>
    <n v="363.90480000000025"/>
  </r>
  <r>
    <n v="6016"/>
    <s v="CA-2011-102652"/>
    <x v="2"/>
    <x v="322"/>
    <d v="2011-04-12T00:00:00"/>
    <s v="Standard Class"/>
    <x v="672"/>
    <s v="Andy Yotov"/>
    <x v="1"/>
    <s v="United States"/>
    <x v="1"/>
    <x v="1"/>
    <n v="90049"/>
    <x v="1"/>
    <s v="FUR-FU-10000747"/>
    <x v="0"/>
    <x v="5"/>
    <s v="Tenex B1-RE Series Chair Mats for Low Pile Carpets"/>
    <n v="91.96"/>
    <n v="2"/>
    <n v="0"/>
    <n v="15.633199999999988"/>
  </r>
  <r>
    <n v="6017"/>
    <s v="CA-2011-102652"/>
    <x v="2"/>
    <x v="322"/>
    <d v="2011-04-12T00:00:00"/>
    <s v="Standard Class"/>
    <x v="672"/>
    <s v="Andy Yotov"/>
    <x v="1"/>
    <s v="United States"/>
    <x v="1"/>
    <x v="1"/>
    <n v="90049"/>
    <x v="1"/>
    <s v="FUR-FU-10001918"/>
    <x v="0"/>
    <x v="5"/>
    <s v="C-Line Cubicle Keepers Polyproplyene Holder With Velcro Backings"/>
    <n v="33.11"/>
    <n v="7"/>
    <n v="0"/>
    <n v="12.912900000000004"/>
  </r>
  <r>
    <n v="6018"/>
    <s v="CA-2011-102652"/>
    <x v="2"/>
    <x v="322"/>
    <d v="2011-04-12T00:00:00"/>
    <s v="Standard Class"/>
    <x v="672"/>
    <s v="Andy Yotov"/>
    <x v="1"/>
    <s v="United States"/>
    <x v="1"/>
    <x v="1"/>
    <n v="90049"/>
    <x v="1"/>
    <s v="OFF-PA-10003309"/>
    <x v="1"/>
    <x v="10"/>
    <s v="Xerox 211"/>
    <n v="19.440000000000001"/>
    <n v="3"/>
    <n v="0"/>
    <n v="9.3312000000000008"/>
  </r>
  <r>
    <n v="6019"/>
    <s v="CA-2011-102652"/>
    <x v="2"/>
    <x v="322"/>
    <d v="2011-04-12T00:00:00"/>
    <s v="Standard Class"/>
    <x v="672"/>
    <s v="Andy Yotov"/>
    <x v="1"/>
    <s v="United States"/>
    <x v="1"/>
    <x v="1"/>
    <n v="90049"/>
    <x v="1"/>
    <s v="OFF-PA-10001977"/>
    <x v="1"/>
    <x v="10"/>
    <s v="Xerox 194"/>
    <n v="55.48"/>
    <n v="1"/>
    <n v="0"/>
    <n v="26.630399999999998"/>
  </r>
  <r>
    <n v="6020"/>
    <s v="CA-2011-152422"/>
    <x v="2"/>
    <x v="1082"/>
    <d v="2011-10-10T00:00:00"/>
    <s v="Second Class"/>
    <x v="631"/>
    <s v="Brian Derr"/>
    <x v="0"/>
    <s v="United States"/>
    <x v="38"/>
    <x v="24"/>
    <n v="43229"/>
    <x v="3"/>
    <s v="OFF-AP-10002892"/>
    <x v="1"/>
    <x v="9"/>
    <s v="Belkin F5C206VTEL 6 Outlet Surge"/>
    <n v="91.92"/>
    <n v="5"/>
    <n v="0.2"/>
    <n v="11.489999999999991"/>
  </r>
  <r>
    <n v="6021"/>
    <s v="US-2013-156692"/>
    <x v="0"/>
    <x v="572"/>
    <d v="2013-08-14T00:00:00"/>
    <s v="Same Day"/>
    <x v="643"/>
    <s v="Hunter Glantz"/>
    <x v="0"/>
    <s v="United States"/>
    <x v="461"/>
    <x v="28"/>
    <n v="70065"/>
    <x v="0"/>
    <s v="OFF-AP-10002222"/>
    <x v="1"/>
    <x v="9"/>
    <s v="Staples"/>
    <n v="17.34"/>
    <n v="2"/>
    <n v="0"/>
    <n v="4.6818000000000008"/>
  </r>
  <r>
    <n v="6022"/>
    <s v="US-2013-156692"/>
    <x v="0"/>
    <x v="572"/>
    <d v="2013-08-14T00:00:00"/>
    <s v="Same Day"/>
    <x v="643"/>
    <s v="Hunter Glantz"/>
    <x v="0"/>
    <s v="United States"/>
    <x v="461"/>
    <x v="28"/>
    <n v="70065"/>
    <x v="0"/>
    <s v="TEC-AC-10000158"/>
    <x v="2"/>
    <x v="11"/>
    <s v="Sony 64GB Class 10 Micro SDHC R40 Memory Card"/>
    <n v="71.98"/>
    <n v="2"/>
    <n v="0"/>
    <n v="15.1158"/>
  </r>
  <r>
    <n v="6023"/>
    <s v="CA-2011-130869"/>
    <x v="2"/>
    <x v="664"/>
    <d v="2011-11-21T00:00:00"/>
    <s v="Standard Class"/>
    <x v="90"/>
    <s v="Cassandra Brandow"/>
    <x v="0"/>
    <s v="United States"/>
    <x v="444"/>
    <x v="5"/>
    <n v="75104"/>
    <x v="2"/>
    <s v="OFF-EN-10002600"/>
    <x v="1"/>
    <x v="12"/>
    <s v="Redi-Strip #10 Envelopes, 4 1/8 x 9 1/2"/>
    <n v="7.080000000000001"/>
    <n v="3"/>
    <n v="0.2"/>
    <n v="2.4779999999999989"/>
  </r>
  <r>
    <n v="6024"/>
    <s v="US-2014-128832"/>
    <x v="3"/>
    <x v="558"/>
    <d v="2014-04-28T00:00:00"/>
    <s v="First Class"/>
    <x v="322"/>
    <s v="Linda Southworth"/>
    <x v="1"/>
    <s v="United States"/>
    <x v="205"/>
    <x v="34"/>
    <n v="2908"/>
    <x v="3"/>
    <s v="TEC-AC-10004855"/>
    <x v="2"/>
    <x v="11"/>
    <s v="V7 USB Numeric Keypad"/>
    <n v="69.98"/>
    <n v="2"/>
    <n v="0"/>
    <n v="4.8986000000000018"/>
  </r>
  <r>
    <n v="6025"/>
    <s v="CA-2014-139717"/>
    <x v="3"/>
    <x v="1043"/>
    <d v="2014-08-27T00:00:00"/>
    <s v="Second Class"/>
    <x v="661"/>
    <s v="Darrin Martin"/>
    <x v="0"/>
    <s v="United States"/>
    <x v="152"/>
    <x v="24"/>
    <n v="43130"/>
    <x v="3"/>
    <s v="OFF-AP-10000938"/>
    <x v="1"/>
    <x v="9"/>
    <s v="Avanti 1.7 Cu. Ft. Refrigerator"/>
    <n v="646.27200000000005"/>
    <n v="8"/>
    <n v="0.2"/>
    <n v="64.627199999999988"/>
  </r>
  <r>
    <n v="6026"/>
    <s v="CA-2014-139717"/>
    <x v="3"/>
    <x v="1043"/>
    <d v="2014-08-27T00:00:00"/>
    <s v="Second Class"/>
    <x v="661"/>
    <s v="Darrin Martin"/>
    <x v="0"/>
    <s v="United States"/>
    <x v="152"/>
    <x v="24"/>
    <n v="43130"/>
    <x v="3"/>
    <s v="OFF-PA-10002195"/>
    <x v="1"/>
    <x v="10"/>
    <s v="Xerox 1966"/>
    <n v="10.368000000000002"/>
    <n v="2"/>
    <n v="0.2"/>
    <n v="3.7584"/>
  </r>
  <r>
    <n v="6027"/>
    <s v="CA-2014-136007"/>
    <x v="3"/>
    <x v="660"/>
    <d v="2014-03-03T00:00:00"/>
    <s v="Standard Class"/>
    <x v="556"/>
    <s v="Ann Chong"/>
    <x v="1"/>
    <s v="United States"/>
    <x v="4"/>
    <x v="4"/>
    <n v="98115"/>
    <x v="1"/>
    <s v="OFF-FA-10002701"/>
    <x v="1"/>
    <x v="13"/>
    <s v="Alliance Rubber Bands"/>
    <n v="8.4"/>
    <n v="5"/>
    <n v="0"/>
    <n v="0.33599999999999963"/>
  </r>
  <r>
    <n v="6028"/>
    <s v="CA-2014-136007"/>
    <x v="3"/>
    <x v="660"/>
    <d v="2014-03-03T00:00:00"/>
    <s v="Standard Class"/>
    <x v="556"/>
    <s v="Ann Chong"/>
    <x v="1"/>
    <s v="United States"/>
    <x v="4"/>
    <x v="4"/>
    <n v="98115"/>
    <x v="1"/>
    <s v="TEC-PH-10003589"/>
    <x v="2"/>
    <x v="7"/>
    <s v="invisibleSHIELD by ZAGG Smudge-Free Screen Protector"/>
    <n v="71.959999999999994"/>
    <n v="5"/>
    <n v="0.2"/>
    <n v="25.185999999999996"/>
  </r>
  <r>
    <n v="6029"/>
    <s v="CA-2013-157364"/>
    <x v="0"/>
    <x v="258"/>
    <d v="2013-11-22T00:00:00"/>
    <s v="First Class"/>
    <x v="299"/>
    <s v="Liz Thompson"/>
    <x v="0"/>
    <s v="United States"/>
    <x v="108"/>
    <x v="3"/>
    <n v="28540"/>
    <x v="0"/>
    <s v="OFF-AR-10003752"/>
    <x v="1"/>
    <x v="6"/>
    <s v="Deluxe Chalkboard Eraser Cleaner"/>
    <n v="18.48"/>
    <n v="2"/>
    <n v="0.2"/>
    <n v="6.0059999999999993"/>
  </r>
  <r>
    <n v="6030"/>
    <s v="US-2013-112970"/>
    <x v="0"/>
    <x v="696"/>
    <d v="2013-11-16T00:00:00"/>
    <s v="First Class"/>
    <x v="621"/>
    <s v="Tim Brockman"/>
    <x v="0"/>
    <s v="United States"/>
    <x v="1"/>
    <x v="1"/>
    <n v="90049"/>
    <x v="1"/>
    <s v="OFF-AR-10003829"/>
    <x v="1"/>
    <x v="6"/>
    <s v="Newell 35"/>
    <n v="9.84"/>
    <n v="3"/>
    <n v="0"/>
    <n v="2.8535999999999988"/>
  </r>
  <r>
    <n v="6031"/>
    <s v="US-2014-152492"/>
    <x v="3"/>
    <x v="91"/>
    <d v="2014-07-07T00:00:00"/>
    <s v="Same Day"/>
    <x v="738"/>
    <s v="Angele Hood"/>
    <x v="0"/>
    <s v="United States"/>
    <x v="100"/>
    <x v="2"/>
    <n v="33142"/>
    <x v="0"/>
    <s v="FUR-CH-10000155"/>
    <x v="0"/>
    <x v="1"/>
    <s v="Global Comet Stacking Armless Chair"/>
    <n v="239.24"/>
    <n v="1"/>
    <n v="0.2"/>
    <n v="23.924000000000007"/>
  </r>
  <r>
    <n v="6032"/>
    <s v="CA-2013-101168"/>
    <x v="0"/>
    <x v="591"/>
    <d v="2014-01-02T00:00:00"/>
    <s v="Standard Class"/>
    <x v="164"/>
    <s v="Saphhira Shifley"/>
    <x v="1"/>
    <s v="United States"/>
    <x v="462"/>
    <x v="38"/>
    <n v="3060"/>
    <x v="3"/>
    <s v="FUR-FU-10003142"/>
    <x v="0"/>
    <x v="5"/>
    <s v="Master Big Foot Doorstop, Beige"/>
    <n v="21.12"/>
    <n v="4"/>
    <n v="0"/>
    <n v="6.5471999999999984"/>
  </r>
  <r>
    <n v="6033"/>
    <s v="CA-2014-104010"/>
    <x v="3"/>
    <x v="756"/>
    <d v="2014-04-26T00:00:00"/>
    <s v="First Class"/>
    <x v="143"/>
    <s v="Tamara Dahlen"/>
    <x v="0"/>
    <s v="United States"/>
    <x v="20"/>
    <x v="15"/>
    <n v="10011"/>
    <x v="3"/>
    <s v="OFF-SU-10001218"/>
    <x v="1"/>
    <x v="14"/>
    <s v="Fiskars Softgrip Scissors"/>
    <n v="54.900000000000006"/>
    <n v="5"/>
    <n v="0"/>
    <n v="15.372000000000003"/>
  </r>
  <r>
    <n v="6034"/>
    <s v="CA-2012-130253"/>
    <x v="1"/>
    <x v="639"/>
    <d v="2012-12-18T00:00:00"/>
    <s v="Standard Class"/>
    <x v="452"/>
    <s v="Paul Prost"/>
    <x v="2"/>
    <s v="United States"/>
    <x v="1"/>
    <x v="1"/>
    <n v="90036"/>
    <x v="1"/>
    <s v="FUR-FU-10002963"/>
    <x v="0"/>
    <x v="5"/>
    <s v="Master Caster Door Stop, Gray"/>
    <n v="15.24"/>
    <n v="3"/>
    <n v="0"/>
    <n v="5.1815999999999995"/>
  </r>
  <r>
    <n v="6035"/>
    <s v="US-2012-155369"/>
    <x v="1"/>
    <x v="1083"/>
    <d v="2012-04-25T00:00:00"/>
    <s v="Standard Class"/>
    <x v="310"/>
    <s v="Patrick Gardner"/>
    <x v="0"/>
    <s v="United States"/>
    <x v="238"/>
    <x v="5"/>
    <n v="75007"/>
    <x v="2"/>
    <s v="OFF-AP-10002578"/>
    <x v="1"/>
    <x v="9"/>
    <s v="Fellowes Premier Superior Surge Suppressor, 10-Outlet, With Phone and Remote"/>
    <n v="19.567999999999998"/>
    <n v="2"/>
    <n v="0.8"/>
    <n v="-52.833600000000004"/>
  </r>
  <r>
    <n v="6036"/>
    <s v="US-2012-155369"/>
    <x v="1"/>
    <x v="1083"/>
    <d v="2012-04-25T00:00:00"/>
    <s v="Standard Class"/>
    <x v="310"/>
    <s v="Patrick Gardner"/>
    <x v="0"/>
    <s v="United States"/>
    <x v="238"/>
    <x v="5"/>
    <n v="75007"/>
    <x v="2"/>
    <s v="OFF-BI-10003925"/>
    <x v="1"/>
    <x v="8"/>
    <s v="Fellowes PB300 Plastic Comb Binding Machine"/>
    <n v="310.39199999999994"/>
    <n v="4"/>
    <n v="0.8"/>
    <n v="-512.14680000000021"/>
  </r>
  <r>
    <n v="6037"/>
    <s v="CA-2013-131205"/>
    <x v="0"/>
    <x v="913"/>
    <d v="2013-09-09T00:00:00"/>
    <s v="Standard Class"/>
    <x v="731"/>
    <s v="Anna Andreadi"/>
    <x v="0"/>
    <s v="United States"/>
    <x v="430"/>
    <x v="0"/>
    <n v="40324"/>
    <x v="0"/>
    <s v="FUR-FU-10003347"/>
    <x v="0"/>
    <x v="5"/>
    <s v="Coloredge Poster Frame"/>
    <n v="42.599999999999994"/>
    <n v="3"/>
    <n v="0"/>
    <n v="16.614000000000001"/>
  </r>
  <r>
    <n v="6038"/>
    <s v="CA-2013-131205"/>
    <x v="0"/>
    <x v="913"/>
    <d v="2013-09-09T00:00:00"/>
    <s v="Standard Class"/>
    <x v="731"/>
    <s v="Anna Andreadi"/>
    <x v="0"/>
    <s v="United States"/>
    <x v="430"/>
    <x v="0"/>
    <n v="40324"/>
    <x v="0"/>
    <s v="OFF-BI-10000315"/>
    <x v="1"/>
    <x v="8"/>
    <s v="Poly Designer Cover &amp; Back"/>
    <n v="113.94"/>
    <n v="6"/>
    <n v="0"/>
    <n v="54.691199999999995"/>
  </r>
  <r>
    <n v="6039"/>
    <s v="CA-2013-131205"/>
    <x v="0"/>
    <x v="913"/>
    <d v="2013-09-09T00:00:00"/>
    <s v="Standard Class"/>
    <x v="731"/>
    <s v="Anna Andreadi"/>
    <x v="0"/>
    <s v="United States"/>
    <x v="430"/>
    <x v="0"/>
    <n v="40324"/>
    <x v="0"/>
    <s v="OFF-ST-10002583"/>
    <x v="1"/>
    <x v="4"/>
    <s v="Fellowes Neat Ideas Storage Cubes"/>
    <n v="129.91999999999999"/>
    <n v="4"/>
    <n v="0"/>
    <n v="5.1967999999999961"/>
  </r>
  <r>
    <n v="6040"/>
    <s v="CA-2013-131205"/>
    <x v="0"/>
    <x v="913"/>
    <d v="2013-09-09T00:00:00"/>
    <s v="Standard Class"/>
    <x v="731"/>
    <s v="Anna Andreadi"/>
    <x v="0"/>
    <s v="United States"/>
    <x v="430"/>
    <x v="0"/>
    <n v="40324"/>
    <x v="0"/>
    <s v="OFF-AR-10003469"/>
    <x v="1"/>
    <x v="6"/>
    <s v="Nontoxic Chalk"/>
    <n v="5.28"/>
    <n v="3"/>
    <n v="0"/>
    <n v="2.5343999999999998"/>
  </r>
  <r>
    <n v="6041"/>
    <s v="CA-2014-122364"/>
    <x v="3"/>
    <x v="241"/>
    <d v="2014-09-30T00:00:00"/>
    <s v="Standard Class"/>
    <x v="135"/>
    <s v="Frank Atkinson"/>
    <x v="1"/>
    <s v="United States"/>
    <x v="1"/>
    <x v="1"/>
    <n v="90008"/>
    <x v="1"/>
    <s v="TEC-PH-10001817"/>
    <x v="2"/>
    <x v="7"/>
    <s v="Wilson Electronics DB Pro Signal Booster"/>
    <n v="859.2"/>
    <n v="3"/>
    <n v="0.2"/>
    <n v="75.180000000000064"/>
  </r>
  <r>
    <n v="6042"/>
    <s v="CA-2014-122364"/>
    <x v="3"/>
    <x v="241"/>
    <d v="2014-09-30T00:00:00"/>
    <s v="Standard Class"/>
    <x v="135"/>
    <s v="Frank Atkinson"/>
    <x v="1"/>
    <s v="United States"/>
    <x v="1"/>
    <x v="1"/>
    <n v="90008"/>
    <x v="1"/>
    <s v="TEC-MA-10001031"/>
    <x v="2"/>
    <x v="15"/>
    <s v="Socket Bluetooth Cordless Hand Scanner (CHS)"/>
    <n v="506.28"/>
    <n v="3"/>
    <n v="0.2"/>
    <n v="177.19799999999998"/>
  </r>
  <r>
    <n v="6043"/>
    <s v="CA-2013-117912"/>
    <x v="0"/>
    <x v="1084"/>
    <d v="2013-02-08T00:00:00"/>
    <s v="Standard Class"/>
    <x v="14"/>
    <s v="Tracy Blumstein"/>
    <x v="0"/>
    <s v="United States"/>
    <x v="136"/>
    <x v="16"/>
    <n v="85635"/>
    <x v="1"/>
    <s v="FUR-FU-10002088"/>
    <x v="0"/>
    <x v="5"/>
    <s v="Nu-Dell Float Frame 11 x 14 1/2"/>
    <n v="14.368000000000002"/>
    <n v="2"/>
    <n v="0.2"/>
    <n v="3.9512"/>
  </r>
  <r>
    <n v="6044"/>
    <s v="CA-2014-145702"/>
    <x v="3"/>
    <x v="240"/>
    <d v="2014-05-25T00:00:00"/>
    <s v="Second Class"/>
    <x v="340"/>
    <s v="Adam Hart"/>
    <x v="1"/>
    <s v="United States"/>
    <x v="289"/>
    <x v="18"/>
    <n v="37918"/>
    <x v="0"/>
    <s v="FUR-CH-10001482"/>
    <x v="0"/>
    <x v="1"/>
    <s v="Office Star - Mesh Screen back chair with Vinyl seat"/>
    <n v="314.35199999999998"/>
    <n v="3"/>
    <n v="0.2"/>
    <n v="-35.36460000000001"/>
  </r>
  <r>
    <n v="6045"/>
    <s v="CA-2014-145702"/>
    <x v="3"/>
    <x v="240"/>
    <d v="2014-05-25T00:00:00"/>
    <s v="Second Class"/>
    <x v="340"/>
    <s v="Adam Hart"/>
    <x v="1"/>
    <s v="United States"/>
    <x v="289"/>
    <x v="18"/>
    <n v="37918"/>
    <x v="0"/>
    <s v="OFF-PA-10001526"/>
    <x v="1"/>
    <x v="10"/>
    <s v="Xerox 1949"/>
    <n v="27.888000000000002"/>
    <n v="7"/>
    <n v="0.2"/>
    <n v="10.109400000000001"/>
  </r>
  <r>
    <n v="6046"/>
    <s v="CA-2012-113215"/>
    <x v="1"/>
    <x v="37"/>
    <d v="2012-09-08T00:00:00"/>
    <s v="Standard Class"/>
    <x v="434"/>
    <s v="Cathy Prescott"/>
    <x v="1"/>
    <s v="United States"/>
    <x v="93"/>
    <x v="16"/>
    <n v="85705"/>
    <x v="1"/>
    <s v="FUR-FU-10002937"/>
    <x v="0"/>
    <x v="5"/>
    <s v="GE 48&quot; Fluorescent Tube, Cool White Energy Saver, 34 Watts, 30/Box"/>
    <n v="238.15200000000004"/>
    <n v="3"/>
    <n v="0.2"/>
    <n v="89.306999999999988"/>
  </r>
  <r>
    <n v="6047"/>
    <s v="CA-2013-154662"/>
    <x v="0"/>
    <x v="632"/>
    <d v="2013-06-17T00:00:00"/>
    <s v="Standard Class"/>
    <x v="682"/>
    <s v="Benjamin Farhat"/>
    <x v="2"/>
    <s v="United States"/>
    <x v="31"/>
    <x v="11"/>
    <n v="55407"/>
    <x v="2"/>
    <s v="FUR-TA-10001771"/>
    <x v="0"/>
    <x v="3"/>
    <s v="Bush Cubix Conference Tables, Fully Assembled"/>
    <n v="692.93999999999994"/>
    <n v="3"/>
    <n v="0"/>
    <n v="173.23500000000001"/>
  </r>
  <r>
    <n v="6048"/>
    <s v="CA-2012-105571"/>
    <x v="1"/>
    <x v="209"/>
    <d v="2012-11-11T00:00:00"/>
    <s v="Standard Class"/>
    <x v="291"/>
    <s v="Christine Phan"/>
    <x v="1"/>
    <s v="United States"/>
    <x v="100"/>
    <x v="2"/>
    <n v="33142"/>
    <x v="0"/>
    <s v="OFF-BI-10003305"/>
    <x v="1"/>
    <x v="8"/>
    <s v="Avery Hanging File Binders"/>
    <n v="16.146000000000004"/>
    <n v="9"/>
    <n v="0.7"/>
    <n v="-12.916800000000002"/>
  </r>
  <r>
    <n v="6049"/>
    <s v="CA-2012-105571"/>
    <x v="1"/>
    <x v="209"/>
    <d v="2012-11-11T00:00:00"/>
    <s v="Standard Class"/>
    <x v="291"/>
    <s v="Christine Phan"/>
    <x v="1"/>
    <s v="United States"/>
    <x v="100"/>
    <x v="2"/>
    <n v="33142"/>
    <x v="0"/>
    <s v="OFF-BI-10001359"/>
    <x v="1"/>
    <x v="8"/>
    <s v="GBC DocuBind TL300 Electric Binding System"/>
    <n v="1345.4850000000001"/>
    <n v="5"/>
    <n v="0.7"/>
    <n v="-1031.5385000000001"/>
  </r>
  <r>
    <n v="6050"/>
    <s v="CA-2013-152765"/>
    <x v="0"/>
    <x v="1085"/>
    <d v="2013-06-19T00:00:00"/>
    <s v="First Class"/>
    <x v="201"/>
    <s v="Lynn Smith"/>
    <x v="0"/>
    <s v="United States"/>
    <x v="12"/>
    <x v="5"/>
    <n v="77036"/>
    <x v="2"/>
    <s v="OFF-PA-10000483"/>
    <x v="1"/>
    <x v="10"/>
    <s v="Xerox 19"/>
    <n v="173.48800000000003"/>
    <n v="7"/>
    <n v="0.2"/>
    <n v="54.214999999999982"/>
  </r>
  <r>
    <n v="6051"/>
    <s v="CA-2012-153878"/>
    <x v="1"/>
    <x v="334"/>
    <d v="2012-04-30T00:00:00"/>
    <s v="Standard Class"/>
    <x v="772"/>
    <s v="Trudy Schmidt"/>
    <x v="0"/>
    <s v="United States"/>
    <x v="158"/>
    <x v="6"/>
    <n v="53209"/>
    <x v="2"/>
    <s v="OFF-AR-10000658"/>
    <x v="1"/>
    <x v="6"/>
    <s v="Newell 324"/>
    <n v="57.75"/>
    <n v="5"/>
    <n v="0"/>
    <n v="16.170000000000002"/>
  </r>
  <r>
    <n v="6052"/>
    <s v="CA-2012-153878"/>
    <x v="1"/>
    <x v="334"/>
    <d v="2012-04-30T00:00:00"/>
    <s v="Standard Class"/>
    <x v="772"/>
    <s v="Trudy Schmidt"/>
    <x v="0"/>
    <s v="United States"/>
    <x v="158"/>
    <x v="6"/>
    <n v="53209"/>
    <x v="2"/>
    <s v="OFF-AP-10001205"/>
    <x v="1"/>
    <x v="9"/>
    <s v="Belkin 5 Outlet SurgeMaster Power Centers"/>
    <n v="272.39999999999998"/>
    <n v="5"/>
    <n v="0"/>
    <n v="76.27200000000002"/>
  </r>
  <r>
    <n v="6053"/>
    <s v="CA-2013-124016"/>
    <x v="0"/>
    <x v="713"/>
    <d v="2013-09-27T00:00:00"/>
    <s v="Second Class"/>
    <x v="185"/>
    <s v="Joni Sundaresam"/>
    <x v="2"/>
    <s v="United States"/>
    <x v="152"/>
    <x v="24"/>
    <n v="43130"/>
    <x v="3"/>
    <s v="OFF-PA-10002586"/>
    <x v="1"/>
    <x v="10"/>
    <s v="Xerox 1970"/>
    <n v="11.952000000000002"/>
    <n v="3"/>
    <n v="0.2"/>
    <n v="4.0338000000000003"/>
  </r>
  <r>
    <n v="6054"/>
    <s v="CA-2013-124016"/>
    <x v="0"/>
    <x v="713"/>
    <d v="2013-09-27T00:00:00"/>
    <s v="Second Class"/>
    <x v="185"/>
    <s v="Joni Sundaresam"/>
    <x v="2"/>
    <s v="United States"/>
    <x v="152"/>
    <x v="24"/>
    <n v="43130"/>
    <x v="3"/>
    <s v="FUR-FU-10004963"/>
    <x v="0"/>
    <x v="5"/>
    <s v="Eldon 400 Class Desk Accessories, Black Carbon"/>
    <n v="28"/>
    <n v="4"/>
    <n v="0.2"/>
    <n v="7.7000000000000028"/>
  </r>
  <r>
    <n v="6055"/>
    <s v="CA-2013-124016"/>
    <x v="0"/>
    <x v="713"/>
    <d v="2013-09-27T00:00:00"/>
    <s v="Second Class"/>
    <x v="185"/>
    <s v="Joni Sundaresam"/>
    <x v="2"/>
    <s v="United States"/>
    <x v="152"/>
    <x v="24"/>
    <n v="43130"/>
    <x v="3"/>
    <s v="OFF-BI-10002071"/>
    <x v="1"/>
    <x v="8"/>
    <s v="Fellowes Black Plastic Comb Bindings"/>
    <n v="12.201000000000001"/>
    <n v="7"/>
    <n v="0.7"/>
    <n v="-9.7607999999999961"/>
  </r>
  <r>
    <n v="6056"/>
    <s v="CA-2013-113551"/>
    <x v="0"/>
    <x v="298"/>
    <d v="2013-08-21T00:00:00"/>
    <s v="First Class"/>
    <x v="173"/>
    <s v="Natalie Fritzler"/>
    <x v="0"/>
    <s v="United States"/>
    <x v="380"/>
    <x v="5"/>
    <n v="78539"/>
    <x v="2"/>
    <s v="OFF-BI-10001617"/>
    <x v="1"/>
    <x v="8"/>
    <s v="GBC Wire Binding Combs"/>
    <n v="2.0679999999999996"/>
    <n v="1"/>
    <n v="0.8"/>
    <n v="-3.4122000000000003"/>
  </r>
  <r>
    <n v="6057"/>
    <s v="CA-2013-113551"/>
    <x v="0"/>
    <x v="298"/>
    <d v="2013-08-21T00:00:00"/>
    <s v="First Class"/>
    <x v="173"/>
    <s v="Natalie Fritzler"/>
    <x v="0"/>
    <s v="United States"/>
    <x v="380"/>
    <x v="5"/>
    <n v="78539"/>
    <x v="2"/>
    <s v="OFF-PA-10004665"/>
    <x v="1"/>
    <x v="10"/>
    <s v="Advantus Motivational Note Cards"/>
    <n v="83.84"/>
    <n v="8"/>
    <n v="0.2"/>
    <n v="30.391999999999996"/>
  </r>
  <r>
    <n v="6058"/>
    <s v="CA-2011-107524"/>
    <x v="2"/>
    <x v="1086"/>
    <d v="2011-03-08T00:00:00"/>
    <s v="Standard Class"/>
    <x v="607"/>
    <s v="Kristina Nunn"/>
    <x v="2"/>
    <s v="United States"/>
    <x v="20"/>
    <x v="15"/>
    <n v="10009"/>
    <x v="3"/>
    <s v="OFF-EN-10001990"/>
    <x v="1"/>
    <x v="12"/>
    <s v="Staples"/>
    <n v="11.36"/>
    <n v="2"/>
    <n v="0"/>
    <n v="5.3391999999999991"/>
  </r>
  <r>
    <n v="6059"/>
    <s v="CA-2011-107524"/>
    <x v="2"/>
    <x v="1086"/>
    <d v="2011-03-08T00:00:00"/>
    <s v="Standard Class"/>
    <x v="607"/>
    <s v="Kristina Nunn"/>
    <x v="2"/>
    <s v="United States"/>
    <x v="20"/>
    <x v="15"/>
    <n v="10009"/>
    <x v="3"/>
    <s v="OFF-PA-10000587"/>
    <x v="1"/>
    <x v="10"/>
    <s v="Array Parchment Paper, Assorted Colors"/>
    <n v="36.4"/>
    <n v="5"/>
    <n v="0"/>
    <n v="17.472000000000001"/>
  </r>
  <r>
    <n v="6060"/>
    <s v="CA-2011-138072"/>
    <x v="2"/>
    <x v="125"/>
    <d v="2012-01-03T00:00:00"/>
    <s v="Standard Class"/>
    <x v="315"/>
    <s v="Guy Armstrong"/>
    <x v="0"/>
    <s v="United States"/>
    <x v="10"/>
    <x v="9"/>
    <n v="19120"/>
    <x v="3"/>
    <s v="TEC-AC-10004859"/>
    <x v="2"/>
    <x v="11"/>
    <s v="Maxell Pro 80 Minute CD-R, 10/Pack"/>
    <n v="27.968000000000004"/>
    <n v="2"/>
    <n v="0.2"/>
    <n v="6.9920000000000009"/>
  </r>
  <r>
    <n v="6061"/>
    <s v="CA-2012-134201"/>
    <x v="1"/>
    <x v="889"/>
    <d v="2012-04-16T00:00:00"/>
    <s v="Standard Class"/>
    <x v="258"/>
    <s v="Eugene Hildebrand"/>
    <x v="2"/>
    <s v="United States"/>
    <x v="30"/>
    <x v="15"/>
    <n v="14609"/>
    <x v="3"/>
    <s v="OFF-ST-10001476"/>
    <x v="1"/>
    <x v="4"/>
    <s v="Steel Personal Filing/Posting Tote"/>
    <n v="142.04"/>
    <n v="4"/>
    <n v="0"/>
    <n v="38.350800000000007"/>
  </r>
  <r>
    <n v="6062"/>
    <s v="CA-2012-134201"/>
    <x v="1"/>
    <x v="889"/>
    <d v="2012-04-16T00:00:00"/>
    <s v="Standard Class"/>
    <x v="258"/>
    <s v="Eugene Hildebrand"/>
    <x v="2"/>
    <s v="United States"/>
    <x v="30"/>
    <x v="15"/>
    <n v="14609"/>
    <x v="3"/>
    <s v="OFF-AR-10002804"/>
    <x v="1"/>
    <x v="6"/>
    <s v="Faber Castell Col-Erase Pencils"/>
    <n v="14.669999999999998"/>
    <n v="3"/>
    <n v="0"/>
    <n v="6.0147000000000004"/>
  </r>
  <r>
    <n v="6063"/>
    <s v="CA-2012-111780"/>
    <x v="1"/>
    <x v="707"/>
    <d v="2012-12-30T00:00:00"/>
    <s v="Second Class"/>
    <x v="267"/>
    <s v="Ralph Arnett"/>
    <x v="0"/>
    <s v="United States"/>
    <x v="70"/>
    <x v="1"/>
    <n v="92037"/>
    <x v="1"/>
    <s v="TEC-CO-10004202"/>
    <x v="2"/>
    <x v="16"/>
    <s v="Brother DCP1000 Digital 3 in 1 Multifunction Machine"/>
    <n v="1199.96"/>
    <n v="5"/>
    <n v="0.2"/>
    <n v="224.99249999999995"/>
  </r>
  <r>
    <n v="6064"/>
    <s v="CA-2012-111780"/>
    <x v="1"/>
    <x v="707"/>
    <d v="2012-12-30T00:00:00"/>
    <s v="Second Class"/>
    <x v="267"/>
    <s v="Ralph Arnett"/>
    <x v="0"/>
    <s v="United States"/>
    <x v="70"/>
    <x v="1"/>
    <n v="92037"/>
    <x v="1"/>
    <s v="OFF-PA-10001307"/>
    <x v="1"/>
    <x v="10"/>
    <s v="Important Message Pads, 50 4-1/4 x 5-1/2 Forms per Pad"/>
    <n v="12.600000000000001"/>
    <n v="3"/>
    <n v="0"/>
    <n v="6.1739999999999995"/>
  </r>
  <r>
    <n v="6065"/>
    <s v="CA-2012-111780"/>
    <x v="1"/>
    <x v="707"/>
    <d v="2012-12-30T00:00:00"/>
    <s v="Second Class"/>
    <x v="267"/>
    <s v="Ralph Arnett"/>
    <x v="0"/>
    <s v="United States"/>
    <x v="70"/>
    <x v="1"/>
    <n v="92037"/>
    <x v="1"/>
    <s v="OFF-PA-10001667"/>
    <x v="1"/>
    <x v="10"/>
    <s v="Great White Multi-Use Recycled Paper (20Lb. and 84 Bright)"/>
    <n v="17.940000000000001"/>
    <n v="3"/>
    <n v="0"/>
    <n v="8.0730000000000004"/>
  </r>
  <r>
    <n v="6066"/>
    <s v="CA-2012-119942"/>
    <x v="1"/>
    <x v="57"/>
    <d v="2012-04-07T00:00:00"/>
    <s v="First Class"/>
    <x v="74"/>
    <s v="Ted Trevino"/>
    <x v="0"/>
    <s v="United States"/>
    <x v="10"/>
    <x v="9"/>
    <n v="19120"/>
    <x v="3"/>
    <s v="OFF-LA-10001569"/>
    <x v="1"/>
    <x v="2"/>
    <s v="Avery 499"/>
    <n v="23.904000000000003"/>
    <n v="6"/>
    <n v="0.2"/>
    <n v="7.7687999999999988"/>
  </r>
  <r>
    <n v="6067"/>
    <s v="CA-2012-151547"/>
    <x v="1"/>
    <x v="184"/>
    <d v="2012-01-23T00:00:00"/>
    <s v="Standard Class"/>
    <x v="733"/>
    <s v="Amy Hunt"/>
    <x v="0"/>
    <s v="United States"/>
    <x v="463"/>
    <x v="18"/>
    <n v="38134"/>
    <x v="0"/>
    <s v="OFF-SU-10000898"/>
    <x v="1"/>
    <x v="14"/>
    <s v="Acme Hot Forged Carbon Steel Scissors with Nickel-Plated Handles, 3 7/8&quot; Cut, 8&quot;L"/>
    <n v="88.960000000000008"/>
    <n v="8"/>
    <n v="0.2"/>
    <n v="10.007999999999988"/>
  </r>
  <r>
    <n v="6068"/>
    <s v="CA-2014-166695"/>
    <x v="3"/>
    <x v="968"/>
    <d v="2014-05-25T00:00:00"/>
    <s v="Standard Class"/>
    <x v="254"/>
    <s v="Chuck Clark"/>
    <x v="2"/>
    <s v="United States"/>
    <x v="80"/>
    <x v="1"/>
    <n v="90712"/>
    <x v="1"/>
    <s v="FUR-CH-10000225"/>
    <x v="0"/>
    <x v="1"/>
    <s v="Global Geo Office Task Chair, Gray"/>
    <n v="518.27200000000005"/>
    <n v="8"/>
    <n v="0.2"/>
    <n v="-97.176000000000073"/>
  </r>
  <r>
    <n v="6069"/>
    <s v="CA-2014-166695"/>
    <x v="3"/>
    <x v="968"/>
    <d v="2014-05-25T00:00:00"/>
    <s v="Standard Class"/>
    <x v="254"/>
    <s v="Chuck Clark"/>
    <x v="2"/>
    <s v="United States"/>
    <x v="80"/>
    <x v="1"/>
    <n v="90712"/>
    <x v="1"/>
    <s v="FUR-FU-10002191"/>
    <x v="0"/>
    <x v="5"/>
    <s v="G.E. Halogen Desk Lamp Bulbs"/>
    <n v="6.98"/>
    <n v="1"/>
    <n v="0"/>
    <n v="3.3504"/>
  </r>
  <r>
    <n v="6070"/>
    <s v="CA-2014-166695"/>
    <x v="3"/>
    <x v="968"/>
    <d v="2014-05-25T00:00:00"/>
    <s v="Standard Class"/>
    <x v="254"/>
    <s v="Chuck Clark"/>
    <x v="2"/>
    <s v="United States"/>
    <x v="80"/>
    <x v="1"/>
    <n v="90712"/>
    <x v="1"/>
    <s v="TEC-MA-10003176"/>
    <x v="2"/>
    <x v="15"/>
    <s v="Okidata B400 Printer"/>
    <n v="343.20000000000005"/>
    <n v="1"/>
    <n v="0.2"/>
    <n v="38.609999999999957"/>
  </r>
  <r>
    <n v="6071"/>
    <s v="CA-2014-167542"/>
    <x v="3"/>
    <x v="802"/>
    <d v="2014-08-21T00:00:00"/>
    <s v="Standard Class"/>
    <x v="470"/>
    <s v="Keith Dawkins"/>
    <x v="1"/>
    <s v="United States"/>
    <x v="10"/>
    <x v="9"/>
    <n v="19120"/>
    <x v="3"/>
    <s v="OFF-LA-10004093"/>
    <x v="1"/>
    <x v="2"/>
    <s v="Avery 486"/>
    <n v="17.544"/>
    <n v="3"/>
    <n v="0.2"/>
    <n v="5.9210999999999983"/>
  </r>
  <r>
    <n v="6072"/>
    <s v="CA-2012-120901"/>
    <x v="1"/>
    <x v="620"/>
    <d v="2013-01-04T00:00:00"/>
    <s v="Standard Class"/>
    <x v="767"/>
    <s v="Barry Gonzalez"/>
    <x v="0"/>
    <s v="United States"/>
    <x v="89"/>
    <x v="5"/>
    <n v="78745"/>
    <x v="2"/>
    <s v="OFF-ST-10000025"/>
    <x v="1"/>
    <x v="4"/>
    <s v="Fellowes Stor/Drawer Steel Plus Storage Drawers"/>
    <n v="152.68800000000002"/>
    <n v="2"/>
    <n v="0.2"/>
    <n v="-26.720400000000019"/>
  </r>
  <r>
    <n v="6073"/>
    <s v="CA-2012-120901"/>
    <x v="1"/>
    <x v="620"/>
    <d v="2013-01-04T00:00:00"/>
    <s v="Standard Class"/>
    <x v="767"/>
    <s v="Barry Gonzalez"/>
    <x v="0"/>
    <s v="United States"/>
    <x v="89"/>
    <x v="5"/>
    <n v="78745"/>
    <x v="2"/>
    <s v="OFF-FA-10001561"/>
    <x v="1"/>
    <x v="13"/>
    <s v="Stockwell Push Pins"/>
    <n v="3.4880000000000004"/>
    <n v="2"/>
    <n v="0.2"/>
    <n v="0.56679999999999997"/>
  </r>
  <r>
    <n v="6074"/>
    <s v="CA-2012-120901"/>
    <x v="1"/>
    <x v="620"/>
    <d v="2013-01-04T00:00:00"/>
    <s v="Standard Class"/>
    <x v="767"/>
    <s v="Barry Gonzalez"/>
    <x v="0"/>
    <s v="United States"/>
    <x v="89"/>
    <x v="5"/>
    <n v="78745"/>
    <x v="2"/>
    <s v="OFF-SU-10001225"/>
    <x v="1"/>
    <x v="14"/>
    <s v="Staples"/>
    <n v="5.8880000000000008"/>
    <n v="2"/>
    <n v="0.2"/>
    <n v="-1.3248000000000004"/>
  </r>
  <r>
    <n v="6075"/>
    <s v="CA-2014-121398"/>
    <x v="3"/>
    <x v="53"/>
    <d v="2014-12-30T00:00:00"/>
    <s v="Standard Class"/>
    <x v="92"/>
    <s v="Fred Hopkins"/>
    <x v="1"/>
    <s v="United States"/>
    <x v="1"/>
    <x v="1"/>
    <n v="90008"/>
    <x v="1"/>
    <s v="OFF-BI-10001718"/>
    <x v="1"/>
    <x v="8"/>
    <s v="GBC DocuBind P50 Personal Binding Machine"/>
    <n v="153.55199999999999"/>
    <n v="3"/>
    <n v="0.2"/>
    <n v="51.823799999999999"/>
  </r>
  <r>
    <n v="6076"/>
    <s v="CA-2014-121398"/>
    <x v="3"/>
    <x v="53"/>
    <d v="2014-12-30T00:00:00"/>
    <s v="Standard Class"/>
    <x v="92"/>
    <s v="Fred Hopkins"/>
    <x v="1"/>
    <s v="United States"/>
    <x v="1"/>
    <x v="1"/>
    <n v="90008"/>
    <x v="1"/>
    <s v="OFF-ST-10002756"/>
    <x v="1"/>
    <x v="4"/>
    <s v="Tennsco Stur-D-Stor Boltless Shelving, 5 Shelves, 24&quot; Deep, Sand"/>
    <n v="270.62"/>
    <n v="2"/>
    <n v="0"/>
    <n v="2.7062000000000239"/>
  </r>
  <r>
    <n v="6077"/>
    <s v="CA-2013-151561"/>
    <x v="0"/>
    <x v="142"/>
    <d v="2013-09-08T00:00:00"/>
    <s v="Standard Class"/>
    <x v="310"/>
    <s v="Patrick Gardner"/>
    <x v="0"/>
    <s v="United States"/>
    <x v="20"/>
    <x v="15"/>
    <n v="10011"/>
    <x v="3"/>
    <s v="TEC-AC-10001432"/>
    <x v="2"/>
    <x v="11"/>
    <s v="Enermax Aurora Lite Keyboard"/>
    <n v="468.90000000000003"/>
    <n v="6"/>
    <n v="0"/>
    <n v="206.31600000000006"/>
  </r>
  <r>
    <n v="6078"/>
    <s v="CA-2013-151561"/>
    <x v="0"/>
    <x v="142"/>
    <d v="2013-09-08T00:00:00"/>
    <s v="Standard Class"/>
    <x v="310"/>
    <s v="Patrick Gardner"/>
    <x v="0"/>
    <s v="United States"/>
    <x v="20"/>
    <x v="15"/>
    <n v="10011"/>
    <x v="3"/>
    <s v="TEC-AC-10003399"/>
    <x v="2"/>
    <x v="11"/>
    <s v="Memorex Mini Travel Drive 64 GB USB 2.0 Flash Drive"/>
    <n v="72.48"/>
    <n v="2"/>
    <n v="0"/>
    <n v="30.441600000000001"/>
  </r>
  <r>
    <n v="6079"/>
    <s v="CA-2013-151561"/>
    <x v="0"/>
    <x v="142"/>
    <d v="2013-09-08T00:00:00"/>
    <s v="Standard Class"/>
    <x v="310"/>
    <s v="Patrick Gardner"/>
    <x v="0"/>
    <s v="United States"/>
    <x v="20"/>
    <x v="15"/>
    <n v="10011"/>
    <x v="3"/>
    <s v="OFF-SU-10001574"/>
    <x v="1"/>
    <x v="14"/>
    <s v="Acme Value Line Scissors"/>
    <n v="10.95"/>
    <n v="3"/>
    <n v="0"/>
    <n v="3.2849999999999993"/>
  </r>
  <r>
    <n v="6080"/>
    <s v="CA-2013-151561"/>
    <x v="0"/>
    <x v="142"/>
    <d v="2013-09-08T00:00:00"/>
    <s v="Standard Class"/>
    <x v="310"/>
    <s v="Patrick Gardner"/>
    <x v="0"/>
    <s v="United States"/>
    <x v="20"/>
    <x v="15"/>
    <n v="10011"/>
    <x v="3"/>
    <s v="FUR-FU-10004864"/>
    <x v="0"/>
    <x v="5"/>
    <s v="Howard Miller 14-1/2&quot; Diameter Chrome Round Wall Clock"/>
    <n v="191.82"/>
    <n v="3"/>
    <n v="0"/>
    <n v="61.382399999999997"/>
  </r>
  <r>
    <n v="6081"/>
    <s v="CA-2014-154676"/>
    <x v="3"/>
    <x v="485"/>
    <d v="2014-08-09T00:00:00"/>
    <s v="First Class"/>
    <x v="125"/>
    <s v="Nick Zandusky"/>
    <x v="2"/>
    <s v="United States"/>
    <x v="12"/>
    <x v="5"/>
    <n v="77070"/>
    <x v="2"/>
    <s v="OFF-ST-10001172"/>
    <x v="1"/>
    <x v="4"/>
    <s v="Tennsco Lockers, Sand"/>
    <n v="151.05600000000001"/>
    <n v="9"/>
    <n v="0.2"/>
    <n v="7.5527999999999977"/>
  </r>
  <r>
    <n v="6082"/>
    <s v="US-2011-165589"/>
    <x v="2"/>
    <x v="1087"/>
    <d v="2011-02-19T00:00:00"/>
    <s v="Same Day"/>
    <x v="180"/>
    <s v="Troy Blackwell"/>
    <x v="0"/>
    <s v="United States"/>
    <x v="270"/>
    <x v="5"/>
    <n v="79424"/>
    <x v="2"/>
    <s v="FUR-FU-10002396"/>
    <x v="0"/>
    <x v="5"/>
    <s v="DAX Copper Panel Document Frame, 5 x 7 Size"/>
    <n v="25.16"/>
    <n v="5"/>
    <n v="0.6"/>
    <n v="-11.321999999999999"/>
  </r>
  <r>
    <n v="6083"/>
    <s v="US-2013-132577"/>
    <x v="0"/>
    <x v="441"/>
    <d v="2013-11-28T00:00:00"/>
    <s v="Standard Class"/>
    <x v="188"/>
    <s v="Jeremy Ellison"/>
    <x v="0"/>
    <s v="United States"/>
    <x v="12"/>
    <x v="5"/>
    <n v="77095"/>
    <x v="2"/>
    <s v="OFF-BI-10004040"/>
    <x v="1"/>
    <x v="8"/>
    <s v="Wilson Jones Impact Binders"/>
    <n v="6.2159999999999993"/>
    <n v="6"/>
    <n v="0.8"/>
    <n v="-9.634800000000002"/>
  </r>
  <r>
    <n v="6084"/>
    <s v="US-2013-132577"/>
    <x v="0"/>
    <x v="441"/>
    <d v="2013-11-28T00:00:00"/>
    <s v="Standard Class"/>
    <x v="188"/>
    <s v="Jeremy Ellison"/>
    <x v="0"/>
    <s v="United States"/>
    <x v="12"/>
    <x v="5"/>
    <n v="77095"/>
    <x v="2"/>
    <s v="OFF-AR-10003481"/>
    <x v="1"/>
    <x v="6"/>
    <s v="Newell 348"/>
    <n v="23.616"/>
    <n v="9"/>
    <n v="0.2"/>
    <n v="2.6567999999999969"/>
  </r>
  <r>
    <n v="6085"/>
    <s v="US-2013-132577"/>
    <x v="0"/>
    <x v="441"/>
    <d v="2013-11-28T00:00:00"/>
    <s v="Standard Class"/>
    <x v="188"/>
    <s v="Jeremy Ellison"/>
    <x v="0"/>
    <s v="United States"/>
    <x v="12"/>
    <x v="5"/>
    <n v="77095"/>
    <x v="2"/>
    <s v="TEC-AC-10000387"/>
    <x v="2"/>
    <x v="11"/>
    <s v="KeyTronic KT800P2 - Keyboard - Black"/>
    <n v="24.032"/>
    <n v="2"/>
    <n v="0.2"/>
    <n v="-0.60080000000000044"/>
  </r>
  <r>
    <n v="6086"/>
    <s v="US-2013-132577"/>
    <x v="0"/>
    <x v="441"/>
    <d v="2013-11-28T00:00:00"/>
    <s v="Standard Class"/>
    <x v="188"/>
    <s v="Jeremy Ellison"/>
    <x v="0"/>
    <s v="United States"/>
    <x v="12"/>
    <x v="5"/>
    <n v="77095"/>
    <x v="2"/>
    <s v="OFF-LA-10000262"/>
    <x v="1"/>
    <x v="2"/>
    <s v="Avery 494"/>
    <n v="2.0880000000000001"/>
    <n v="1"/>
    <n v="0.2"/>
    <n v="0.67859999999999987"/>
  </r>
  <r>
    <n v="6087"/>
    <s v="US-2013-132577"/>
    <x v="0"/>
    <x v="441"/>
    <d v="2013-11-28T00:00:00"/>
    <s v="Standard Class"/>
    <x v="188"/>
    <s v="Jeremy Ellison"/>
    <x v="0"/>
    <s v="United States"/>
    <x v="12"/>
    <x v="5"/>
    <n v="77095"/>
    <x v="2"/>
    <s v="OFF-BI-10003196"/>
    <x v="1"/>
    <x v="8"/>
    <s v="Accohide Poly Flexible Ring Binders"/>
    <n v="4.4879999999999995"/>
    <n v="6"/>
    <n v="0.8"/>
    <n v="-6.7320000000000011"/>
  </r>
  <r>
    <n v="6088"/>
    <s v="CA-2012-114048"/>
    <x v="1"/>
    <x v="639"/>
    <d v="2012-12-18T00:00:00"/>
    <s v="Standard Class"/>
    <x v="13"/>
    <s v="Eric Hoffmann"/>
    <x v="0"/>
    <s v="United States"/>
    <x v="116"/>
    <x v="1"/>
    <n v="92627"/>
    <x v="1"/>
    <s v="FUR-FU-10004351"/>
    <x v="0"/>
    <x v="5"/>
    <s v="Staples"/>
    <n v="29.22"/>
    <n v="3"/>
    <n v="0"/>
    <n v="12.856800000000002"/>
  </r>
  <r>
    <n v="6089"/>
    <s v="CA-2012-137281"/>
    <x v="1"/>
    <x v="385"/>
    <d v="2012-06-17T00:00:00"/>
    <s v="Standard Class"/>
    <x v="541"/>
    <s v="Barbara Fisher"/>
    <x v="1"/>
    <s v="United States"/>
    <x v="185"/>
    <x v="32"/>
    <n v="30076"/>
    <x v="0"/>
    <s v="OFF-PA-10001870"/>
    <x v="1"/>
    <x v="10"/>
    <s v="Xerox 202"/>
    <n v="6.48"/>
    <n v="1"/>
    <n v="0"/>
    <n v="3.1104000000000003"/>
  </r>
  <r>
    <n v="6090"/>
    <s v="US-2014-162068"/>
    <x v="3"/>
    <x v="116"/>
    <d v="2015-01-01T00:00:00"/>
    <s v="Second Class"/>
    <x v="331"/>
    <s v="Pamela Coakley"/>
    <x v="1"/>
    <s v="United States"/>
    <x v="431"/>
    <x v="22"/>
    <n v="80538"/>
    <x v="1"/>
    <s v="OFF-BI-10002813"/>
    <x v="1"/>
    <x v="8"/>
    <s v="Avery Reinforcements for Hole-Punch Pages"/>
    <n v="1.1880000000000002"/>
    <n v="2"/>
    <n v="0.7"/>
    <n v="-0.98999999999999977"/>
  </r>
  <r>
    <n v="6091"/>
    <s v="CA-2014-100111"/>
    <x v="3"/>
    <x v="1088"/>
    <d v="2014-09-27T00:00:00"/>
    <s v="Standard Class"/>
    <x v="277"/>
    <s v="Seth Vernon"/>
    <x v="0"/>
    <s v="United States"/>
    <x v="20"/>
    <x v="15"/>
    <n v="10035"/>
    <x v="3"/>
    <s v="FUR-CH-10003846"/>
    <x v="0"/>
    <x v="1"/>
    <s v="Hon Valutask Swivel Chairs"/>
    <n v="272.64600000000002"/>
    <n v="3"/>
    <n v="0.1"/>
    <n v="18.176400000000008"/>
  </r>
  <r>
    <n v="6092"/>
    <s v="CA-2014-100111"/>
    <x v="3"/>
    <x v="1088"/>
    <d v="2014-09-27T00:00:00"/>
    <s v="Standard Class"/>
    <x v="277"/>
    <s v="Seth Vernon"/>
    <x v="0"/>
    <s v="United States"/>
    <x v="20"/>
    <x v="15"/>
    <n v="10035"/>
    <x v="3"/>
    <s v="TEC-AC-10002647"/>
    <x v="2"/>
    <x v="11"/>
    <s v="Logitech Wireless Boombox Speaker - portable - wireless, wired"/>
    <n v="212.8"/>
    <n v="2"/>
    <n v="0"/>
    <n v="95.759999999999991"/>
  </r>
  <r>
    <n v="6093"/>
    <s v="CA-2014-100111"/>
    <x v="3"/>
    <x v="1088"/>
    <d v="2014-09-27T00:00:00"/>
    <s v="Standard Class"/>
    <x v="277"/>
    <s v="Seth Vernon"/>
    <x v="0"/>
    <s v="United States"/>
    <x v="20"/>
    <x v="15"/>
    <n v="10035"/>
    <x v="3"/>
    <s v="OFF-PA-10000807"/>
    <x v="1"/>
    <x v="10"/>
    <s v="TOPS &quot;Important Message&quot; Pads, Canary, 4-1/4 x 5-1/2, 50 Sheets per Pad"/>
    <n v="38.520000000000003"/>
    <n v="9"/>
    <n v="0"/>
    <n v="18.104400000000002"/>
  </r>
  <r>
    <n v="6094"/>
    <s v="CA-2014-100111"/>
    <x v="3"/>
    <x v="1088"/>
    <d v="2014-09-27T00:00:00"/>
    <s v="Standard Class"/>
    <x v="277"/>
    <s v="Seth Vernon"/>
    <x v="0"/>
    <s v="United States"/>
    <x v="20"/>
    <x v="15"/>
    <n v="10035"/>
    <x v="3"/>
    <s v="TEC-AC-10001465"/>
    <x v="2"/>
    <x v="11"/>
    <s v="SanDisk Cruzer 64 GB USB Flash Drive"/>
    <n v="72.64"/>
    <n v="2"/>
    <n v="0"/>
    <n v="21.791999999999994"/>
  </r>
  <r>
    <n v="6095"/>
    <s v="CA-2014-100111"/>
    <x v="3"/>
    <x v="1088"/>
    <d v="2014-09-27T00:00:00"/>
    <s v="Standard Class"/>
    <x v="277"/>
    <s v="Seth Vernon"/>
    <x v="0"/>
    <s v="United States"/>
    <x v="20"/>
    <x v="15"/>
    <n v="10035"/>
    <x v="3"/>
    <s v="OFF-ST-10000615"/>
    <x v="1"/>
    <x v="4"/>
    <s v="SimpliFile Personal File, Black Granite, 15w x 6-15/16d x 11-1/4h"/>
    <n v="45.4"/>
    <n v="4"/>
    <n v="0"/>
    <n v="12.712000000000003"/>
  </r>
  <r>
    <n v="6096"/>
    <s v="CA-2014-100111"/>
    <x v="3"/>
    <x v="1088"/>
    <d v="2014-09-27T00:00:00"/>
    <s v="Standard Class"/>
    <x v="277"/>
    <s v="Seth Vernon"/>
    <x v="0"/>
    <s v="United States"/>
    <x v="20"/>
    <x v="15"/>
    <n v="10035"/>
    <x v="3"/>
    <s v="OFF-PA-10002713"/>
    <x v="1"/>
    <x v="10"/>
    <s v="Adams Phone Message Book, 200 Message Capacity, 8 1/16” x 11”"/>
    <n v="13.76"/>
    <n v="2"/>
    <n v="0"/>
    <n v="6.3295999999999992"/>
  </r>
  <r>
    <n v="6097"/>
    <s v="CA-2014-100111"/>
    <x v="3"/>
    <x v="1088"/>
    <d v="2014-09-27T00:00:00"/>
    <s v="Standard Class"/>
    <x v="277"/>
    <s v="Seth Vernon"/>
    <x v="0"/>
    <s v="United States"/>
    <x v="20"/>
    <x v="15"/>
    <n v="10035"/>
    <x v="3"/>
    <s v="FUR-CH-10003061"/>
    <x v="0"/>
    <x v="1"/>
    <s v="Global Leather Task Chair, Black"/>
    <n v="80.991"/>
    <n v="1"/>
    <n v="0.1"/>
    <n v="8.0990999999999875"/>
  </r>
  <r>
    <n v="6098"/>
    <s v="CA-2014-100111"/>
    <x v="3"/>
    <x v="1088"/>
    <d v="2014-09-27T00:00:00"/>
    <s v="Standard Class"/>
    <x v="277"/>
    <s v="Seth Vernon"/>
    <x v="0"/>
    <s v="United States"/>
    <x v="20"/>
    <x v="15"/>
    <n v="10035"/>
    <x v="3"/>
    <s v="OFF-BI-10000343"/>
    <x v="1"/>
    <x v="8"/>
    <s v="Pressboard Covers with Storage Hooks, 9 1/2&quot; x 11&quot;, Light Blue"/>
    <n v="11.784000000000001"/>
    <n v="3"/>
    <n v="0.2"/>
    <n v="3.9770999999999996"/>
  </r>
  <r>
    <n v="6099"/>
    <s v="CA-2014-100111"/>
    <x v="3"/>
    <x v="1088"/>
    <d v="2014-09-27T00:00:00"/>
    <s v="Standard Class"/>
    <x v="277"/>
    <s v="Seth Vernon"/>
    <x v="0"/>
    <s v="United States"/>
    <x v="20"/>
    <x v="15"/>
    <n v="10035"/>
    <x v="3"/>
    <s v="OFF-FA-10000304"/>
    <x v="1"/>
    <x v="13"/>
    <s v="Advantus Push Pins"/>
    <n v="4.3600000000000003"/>
    <n v="2"/>
    <n v="0"/>
    <n v="1.7876000000000003"/>
  </r>
  <r>
    <n v="6100"/>
    <s v="CA-2014-100111"/>
    <x v="3"/>
    <x v="1088"/>
    <d v="2014-09-27T00:00:00"/>
    <s v="Standard Class"/>
    <x v="277"/>
    <s v="Seth Vernon"/>
    <x v="0"/>
    <s v="United States"/>
    <x v="20"/>
    <x v="15"/>
    <n v="10035"/>
    <x v="3"/>
    <s v="FUR-CH-10004086"/>
    <x v="0"/>
    <x v="1"/>
    <s v="Hon 4070 Series Pagoda Armless Upholstered Stacking Chairs"/>
    <n v="2888.1270000000004"/>
    <n v="11"/>
    <n v="0.1"/>
    <n v="609.71569999999997"/>
  </r>
  <r>
    <n v="6101"/>
    <s v="CA-2014-100111"/>
    <x v="3"/>
    <x v="1088"/>
    <d v="2014-09-27T00:00:00"/>
    <s v="Standard Class"/>
    <x v="277"/>
    <s v="Seth Vernon"/>
    <x v="0"/>
    <s v="United States"/>
    <x v="20"/>
    <x v="15"/>
    <n v="10035"/>
    <x v="3"/>
    <s v="TEC-PH-10002885"/>
    <x v="2"/>
    <x v="7"/>
    <s v="Apple iPhone 5"/>
    <n v="1299.6600000000001"/>
    <n v="2"/>
    <n v="0"/>
    <n v="350.90820000000008"/>
  </r>
  <r>
    <n v="6102"/>
    <s v="CA-2014-100111"/>
    <x v="3"/>
    <x v="1088"/>
    <d v="2014-09-27T00:00:00"/>
    <s v="Standard Class"/>
    <x v="277"/>
    <s v="Seth Vernon"/>
    <x v="0"/>
    <s v="United States"/>
    <x v="20"/>
    <x v="15"/>
    <n v="10035"/>
    <x v="3"/>
    <s v="FUR-CH-10001215"/>
    <x v="0"/>
    <x v="1"/>
    <s v="Global Troy Executive Leather Low-Back Tilter"/>
    <n v="2254.41"/>
    <n v="5"/>
    <n v="0.1"/>
    <n v="375.73500000000001"/>
  </r>
  <r>
    <n v="6103"/>
    <s v="CA-2014-100111"/>
    <x v="3"/>
    <x v="1088"/>
    <d v="2014-09-27T00:00:00"/>
    <s v="Standard Class"/>
    <x v="277"/>
    <s v="Seth Vernon"/>
    <x v="0"/>
    <s v="United States"/>
    <x v="20"/>
    <x v="15"/>
    <n v="10035"/>
    <x v="3"/>
    <s v="TEC-PH-10000215"/>
    <x v="2"/>
    <x v="7"/>
    <s v="Plantronics Cordless Phone Headset with In-line Volume - M214C"/>
    <n v="104.85000000000001"/>
    <n v="3"/>
    <n v="0"/>
    <n v="28.309500000000007"/>
  </r>
  <r>
    <n v="6104"/>
    <s v="CA-2014-100111"/>
    <x v="3"/>
    <x v="1088"/>
    <d v="2014-09-27T00:00:00"/>
    <s v="Standard Class"/>
    <x v="277"/>
    <s v="Seth Vernon"/>
    <x v="0"/>
    <s v="United States"/>
    <x v="20"/>
    <x v="15"/>
    <n v="10035"/>
    <x v="3"/>
    <s v="TEC-AC-10001998"/>
    <x v="2"/>
    <x v="11"/>
    <s v="Logitech LS21 Speaker System - PC Multimedia - 2.1-CH - Wired"/>
    <n v="59.97"/>
    <n v="3"/>
    <n v="0"/>
    <n v="20.389799999999994"/>
  </r>
  <r>
    <n v="6105"/>
    <s v="US-2014-132381"/>
    <x v="3"/>
    <x v="1029"/>
    <d v="2014-08-25T00:00:00"/>
    <s v="First Class"/>
    <x v="656"/>
    <s v="Dean percer"/>
    <x v="2"/>
    <s v="United States"/>
    <x v="10"/>
    <x v="9"/>
    <n v="19143"/>
    <x v="3"/>
    <s v="FUR-TA-10002356"/>
    <x v="0"/>
    <x v="3"/>
    <s v="Bevis Boat-Shaped Conference Table"/>
    <n v="314.53199999999998"/>
    <n v="2"/>
    <n v="0.4"/>
    <n v="-83.875200000000035"/>
  </r>
  <r>
    <n v="6106"/>
    <s v="CA-2012-147011"/>
    <x v="1"/>
    <x v="652"/>
    <d v="2012-06-22T00:00:00"/>
    <s v="Standard Class"/>
    <x v="403"/>
    <s v="Harold Ryan"/>
    <x v="1"/>
    <s v="United States"/>
    <x v="100"/>
    <x v="2"/>
    <n v="33178"/>
    <x v="0"/>
    <s v="OFF-AR-10002399"/>
    <x v="1"/>
    <x v="6"/>
    <s v="Dixon Prang Watercolor Pencils, 10-Color Set with Brush"/>
    <n v="13.632"/>
    <n v="4"/>
    <n v="0.2"/>
    <n v="3.5783999999999998"/>
  </r>
  <r>
    <n v="6107"/>
    <s v="CA-2011-120852"/>
    <x v="2"/>
    <x v="414"/>
    <d v="2011-12-25T00:00:00"/>
    <s v="Standard Class"/>
    <x v="576"/>
    <s v="William Brown"/>
    <x v="0"/>
    <s v="United States"/>
    <x v="55"/>
    <x v="5"/>
    <n v="75051"/>
    <x v="2"/>
    <s v="OFF-AP-10001563"/>
    <x v="1"/>
    <x v="9"/>
    <s v="Belkin Premiere Surge Master II 8-outlet surge protector"/>
    <n v="19.431999999999995"/>
    <n v="2"/>
    <n v="0.8"/>
    <n v="-49.551600000000022"/>
  </r>
  <r>
    <n v="6108"/>
    <s v="CA-2011-120852"/>
    <x v="2"/>
    <x v="414"/>
    <d v="2011-12-25T00:00:00"/>
    <s v="Standard Class"/>
    <x v="576"/>
    <s v="William Brown"/>
    <x v="0"/>
    <s v="United States"/>
    <x v="55"/>
    <x v="5"/>
    <n v="75051"/>
    <x v="2"/>
    <s v="TEC-AC-10004510"/>
    <x v="2"/>
    <x v="11"/>
    <s v="Logitech Desktop MK120 Mouse and keyboard Combo"/>
    <n v="65.44"/>
    <n v="5"/>
    <n v="0.2"/>
    <n v="-8.1800000000000033"/>
  </r>
  <r>
    <n v="6109"/>
    <s v="CA-2013-150007"/>
    <x v="0"/>
    <x v="108"/>
    <d v="2013-09-17T00:00:00"/>
    <s v="Standard Class"/>
    <x v="548"/>
    <s v="Adam Shillingsburg"/>
    <x v="0"/>
    <s v="United States"/>
    <x v="22"/>
    <x v="10"/>
    <n v="60653"/>
    <x v="2"/>
    <s v="OFF-LA-10001982"/>
    <x v="1"/>
    <x v="2"/>
    <s v="Smead Alpha-Z Color-Coded Name Labels First Letter Starter Set"/>
    <n v="6"/>
    <n v="2"/>
    <n v="0.2"/>
    <n v="2.0999999999999996"/>
  </r>
  <r>
    <n v="6110"/>
    <s v="CA-2013-150007"/>
    <x v="0"/>
    <x v="108"/>
    <d v="2013-09-17T00:00:00"/>
    <s v="Standard Class"/>
    <x v="548"/>
    <s v="Adam Shillingsburg"/>
    <x v="0"/>
    <s v="United States"/>
    <x v="22"/>
    <x v="10"/>
    <n v="60653"/>
    <x v="2"/>
    <s v="OFF-BI-10004141"/>
    <x v="1"/>
    <x v="8"/>
    <s v="Insertable Tab Indexes For Data Binders"/>
    <n v="1.9079999999999997"/>
    <n v="3"/>
    <n v="0.8"/>
    <n v="-3.2436000000000016"/>
  </r>
  <r>
    <n v="6111"/>
    <s v="CA-2013-124590"/>
    <x v="0"/>
    <x v="396"/>
    <d v="2013-11-17T00:00:00"/>
    <s v="Standard Class"/>
    <x v="727"/>
    <s v="Susan Pistek"/>
    <x v="0"/>
    <s v="United States"/>
    <x v="215"/>
    <x v="24"/>
    <n v="44134"/>
    <x v="3"/>
    <s v="FUR-CH-10004495"/>
    <x v="0"/>
    <x v="1"/>
    <s v="Global Leather and Oak Executive Chair, Black"/>
    <n v="1474.8020000000001"/>
    <n v="7"/>
    <n v="0.3"/>
    <n v="-21.068600000000174"/>
  </r>
  <r>
    <n v="6112"/>
    <s v="CA-2013-124590"/>
    <x v="0"/>
    <x v="396"/>
    <d v="2013-11-17T00:00:00"/>
    <s v="Standard Class"/>
    <x v="727"/>
    <s v="Susan Pistek"/>
    <x v="0"/>
    <s v="United States"/>
    <x v="215"/>
    <x v="24"/>
    <n v="44134"/>
    <x v="3"/>
    <s v="OFF-AP-10002311"/>
    <x v="1"/>
    <x v="9"/>
    <s v="Holmes Replacement Filter for HEPA Air Cleaner, Very Large Room, HEPA Filter"/>
    <n v="110.096"/>
    <n v="2"/>
    <n v="0.2"/>
    <n v="33.028800000000004"/>
  </r>
  <r>
    <n v="6113"/>
    <s v="CA-2013-124590"/>
    <x v="0"/>
    <x v="396"/>
    <d v="2013-11-17T00:00:00"/>
    <s v="Standard Class"/>
    <x v="727"/>
    <s v="Susan Pistek"/>
    <x v="0"/>
    <s v="United States"/>
    <x v="215"/>
    <x v="24"/>
    <n v="44134"/>
    <x v="3"/>
    <s v="OFF-FA-10000585"/>
    <x v="1"/>
    <x v="13"/>
    <s v="OIC Bulk Pack Metal Binder Clips"/>
    <n v="16.752000000000002"/>
    <n v="6"/>
    <n v="0.2"/>
    <n v="5.4443999999999999"/>
  </r>
  <r>
    <n v="6114"/>
    <s v="CA-2013-124590"/>
    <x v="0"/>
    <x v="396"/>
    <d v="2013-11-17T00:00:00"/>
    <s v="Standard Class"/>
    <x v="727"/>
    <s v="Susan Pistek"/>
    <x v="0"/>
    <s v="United States"/>
    <x v="215"/>
    <x v="24"/>
    <n v="44134"/>
    <x v="3"/>
    <s v="FUR-CH-10000454"/>
    <x v="0"/>
    <x v="1"/>
    <s v="Hon Deluxe Fabric Upholstered Stacking Chairs, Rounded Back"/>
    <n v="1537.0739999999998"/>
    <n v="9"/>
    <n v="0.3"/>
    <n v="0"/>
  </r>
  <r>
    <n v="6115"/>
    <s v="CA-2013-124590"/>
    <x v="0"/>
    <x v="396"/>
    <d v="2013-11-17T00:00:00"/>
    <s v="Standard Class"/>
    <x v="727"/>
    <s v="Susan Pistek"/>
    <x v="0"/>
    <s v="United States"/>
    <x v="215"/>
    <x v="24"/>
    <n v="44134"/>
    <x v="3"/>
    <s v="FUR-CH-10003746"/>
    <x v="0"/>
    <x v="1"/>
    <s v="Hon 4070 Series Pagoda Round Back Stacking Chairs"/>
    <n v="449.37200000000001"/>
    <n v="2"/>
    <n v="0.3"/>
    <n v="-12.839199999999977"/>
  </r>
  <r>
    <n v="6116"/>
    <s v="CA-2013-133802"/>
    <x v="0"/>
    <x v="560"/>
    <d v="2013-03-21T00:00:00"/>
    <s v="Standard Class"/>
    <x v="70"/>
    <s v="Stephanie Phelps"/>
    <x v="1"/>
    <s v="United States"/>
    <x v="464"/>
    <x v="1"/>
    <n v="94061"/>
    <x v="1"/>
    <s v="OFF-BI-10003291"/>
    <x v="1"/>
    <x v="8"/>
    <s v="Wilson Jones Leather-Like Binders with DublLock Round Rings"/>
    <n v="41.904000000000003"/>
    <n v="6"/>
    <n v="0.2"/>
    <n v="14.142599999999996"/>
  </r>
  <r>
    <n v="6117"/>
    <s v="US-2013-113677"/>
    <x v="0"/>
    <x v="373"/>
    <d v="2013-11-20T00:00:00"/>
    <s v="Standard Class"/>
    <x v="475"/>
    <s v="Corinna Mitchell"/>
    <x v="2"/>
    <s v="United States"/>
    <x v="20"/>
    <x v="15"/>
    <n v="10011"/>
    <x v="3"/>
    <s v="TEC-PH-10002114"/>
    <x v="2"/>
    <x v="7"/>
    <s v="Xiaomi Mi3"/>
    <n v="2279.96"/>
    <n v="4"/>
    <n v="0"/>
    <n v="592.78960000000006"/>
  </r>
  <r>
    <n v="6118"/>
    <s v="US-2013-113677"/>
    <x v="0"/>
    <x v="373"/>
    <d v="2013-11-20T00:00:00"/>
    <s v="Standard Class"/>
    <x v="475"/>
    <s v="Corinna Mitchell"/>
    <x v="2"/>
    <s v="United States"/>
    <x v="20"/>
    <x v="15"/>
    <n v="10011"/>
    <x v="3"/>
    <s v="OFF-LA-10001569"/>
    <x v="1"/>
    <x v="2"/>
    <s v="Avery 499"/>
    <n v="14.940000000000001"/>
    <n v="3"/>
    <n v="0"/>
    <n v="6.8723999999999998"/>
  </r>
  <r>
    <n v="6119"/>
    <s v="CA-2014-143378"/>
    <x v="3"/>
    <x v="20"/>
    <d v="2014-09-26T00:00:00"/>
    <s v="Standard Class"/>
    <x v="335"/>
    <s v="Justin Ritter"/>
    <x v="1"/>
    <s v="United States"/>
    <x v="24"/>
    <x v="21"/>
    <n v="97477"/>
    <x v="1"/>
    <s v="TEC-PH-10001425"/>
    <x v="2"/>
    <x v="7"/>
    <s v="Mophie Juice Pack Helium for iPhone"/>
    <n v="191.976"/>
    <n v="3"/>
    <n v="0.2"/>
    <n v="19.197599999999994"/>
  </r>
  <r>
    <n v="6120"/>
    <s v="CA-2014-143378"/>
    <x v="3"/>
    <x v="20"/>
    <d v="2014-09-26T00:00:00"/>
    <s v="Standard Class"/>
    <x v="335"/>
    <s v="Justin Ritter"/>
    <x v="1"/>
    <s v="United States"/>
    <x v="24"/>
    <x v="21"/>
    <n v="97477"/>
    <x v="1"/>
    <s v="OFF-AR-10001915"/>
    <x v="1"/>
    <x v="6"/>
    <s v="Peel-Off China Markers"/>
    <n v="23.832000000000001"/>
    <n v="3"/>
    <n v="0.2"/>
    <n v="6.5538000000000007"/>
  </r>
  <r>
    <n v="6121"/>
    <s v="CA-2014-143378"/>
    <x v="3"/>
    <x v="20"/>
    <d v="2014-09-26T00:00:00"/>
    <s v="Standard Class"/>
    <x v="335"/>
    <s v="Justin Ritter"/>
    <x v="1"/>
    <s v="United States"/>
    <x v="24"/>
    <x v="21"/>
    <n v="97477"/>
    <x v="1"/>
    <s v="FUR-FU-10004864"/>
    <x v="0"/>
    <x v="5"/>
    <s v="Howard Miller 14-1/2&quot; Diameter Chrome Round Wall Clock"/>
    <n v="409.21600000000001"/>
    <n v="8"/>
    <n v="0.2"/>
    <n v="61.38239999999999"/>
  </r>
  <r>
    <n v="6122"/>
    <s v="CA-2014-143378"/>
    <x v="3"/>
    <x v="20"/>
    <d v="2014-09-26T00:00:00"/>
    <s v="Standard Class"/>
    <x v="335"/>
    <s v="Justin Ritter"/>
    <x v="1"/>
    <s v="United States"/>
    <x v="24"/>
    <x v="21"/>
    <n v="97477"/>
    <x v="1"/>
    <s v="FUR-BO-10001972"/>
    <x v="0"/>
    <x v="0"/>
    <s v="O'Sullivan 4-Shelf Bookcase in Odessa Pine"/>
    <n v="72.588000000000008"/>
    <n v="2"/>
    <n v="0.7"/>
    <n v="-128.2388"/>
  </r>
  <r>
    <n v="6123"/>
    <s v="CA-2014-152660"/>
    <x v="3"/>
    <x v="769"/>
    <d v="2014-12-10T00:00:00"/>
    <s v="Standard Class"/>
    <x v="558"/>
    <s v="Christy Brittain"/>
    <x v="0"/>
    <s v="United States"/>
    <x v="22"/>
    <x v="10"/>
    <n v="60610"/>
    <x v="2"/>
    <s v="OFF-ST-10000532"/>
    <x v="1"/>
    <x v="4"/>
    <s v="Advantus Rolling Drawer Organizers"/>
    <n v="61.567999999999998"/>
    <n v="2"/>
    <n v="0.2"/>
    <n v="4.6175999999999995"/>
  </r>
  <r>
    <n v="6124"/>
    <s v="CA-2012-142139"/>
    <x v="1"/>
    <x v="284"/>
    <d v="2012-09-05T00:00:00"/>
    <s v="Standard Class"/>
    <x v="174"/>
    <s v="Shirley Daniels"/>
    <x v="2"/>
    <s v="United States"/>
    <x v="385"/>
    <x v="5"/>
    <n v="76021"/>
    <x v="2"/>
    <s v="OFF-PA-10003883"/>
    <x v="1"/>
    <x v="10"/>
    <s v="Message Book, Phone, Wirebound Standard Line Memo, 2 3/4&quot; X 5&quot;"/>
    <n v="20.96"/>
    <n v="4"/>
    <n v="0.2"/>
    <n v="6.8119999999999994"/>
  </r>
  <r>
    <n v="6125"/>
    <s v="CA-2014-145772"/>
    <x v="3"/>
    <x v="95"/>
    <d v="2014-06-08T00:00:00"/>
    <s v="Standard Class"/>
    <x v="164"/>
    <s v="Saphhira Shifley"/>
    <x v="1"/>
    <s v="United States"/>
    <x v="1"/>
    <x v="1"/>
    <n v="90036"/>
    <x v="1"/>
    <s v="TEC-AC-10003038"/>
    <x v="2"/>
    <x v="11"/>
    <s v="Kingston Digital DataTraveler 16GB USB 2.0"/>
    <n v="44.75"/>
    <n v="5"/>
    <n v="0"/>
    <n v="8.5024999999999942"/>
  </r>
  <r>
    <n v="6126"/>
    <s v="CA-2014-145772"/>
    <x v="3"/>
    <x v="95"/>
    <d v="2014-06-08T00:00:00"/>
    <s v="Standard Class"/>
    <x v="164"/>
    <s v="Saphhira Shifley"/>
    <x v="1"/>
    <s v="United States"/>
    <x v="1"/>
    <x v="1"/>
    <n v="90036"/>
    <x v="1"/>
    <s v="OFF-PA-10001593"/>
    <x v="1"/>
    <x v="10"/>
    <s v="Xerox 1947"/>
    <n v="11.96"/>
    <n v="2"/>
    <n v="0"/>
    <n v="5.3819999999999997"/>
  </r>
  <r>
    <n v="6127"/>
    <s v="CA-2014-145772"/>
    <x v="3"/>
    <x v="95"/>
    <d v="2014-06-08T00:00:00"/>
    <s v="Standard Class"/>
    <x v="164"/>
    <s v="Saphhira Shifley"/>
    <x v="1"/>
    <s v="United States"/>
    <x v="1"/>
    <x v="1"/>
    <n v="90036"/>
    <x v="1"/>
    <s v="OFF-BI-10002049"/>
    <x v="1"/>
    <x v="8"/>
    <s v="UniKeep View Case Binders"/>
    <n v="3.9119999999999999"/>
    <n v="1"/>
    <n v="0.2"/>
    <n v="1.2713999999999996"/>
  </r>
  <r>
    <n v="6128"/>
    <s v="CA-2013-124100"/>
    <x v="0"/>
    <x v="1044"/>
    <d v="2013-04-07T00:00:00"/>
    <s v="Standard Class"/>
    <x v="552"/>
    <s v="Erica Hackney"/>
    <x v="0"/>
    <s v="United States"/>
    <x v="20"/>
    <x v="15"/>
    <n v="10009"/>
    <x v="3"/>
    <s v="FUR-CH-10003817"/>
    <x v="0"/>
    <x v="1"/>
    <s v="Global Value Steno Chair, Gray"/>
    <n v="327.99600000000004"/>
    <n v="6"/>
    <n v="0.1"/>
    <n v="54.666000000000011"/>
  </r>
  <r>
    <n v="6129"/>
    <s v="US-2011-158400"/>
    <x v="2"/>
    <x v="1089"/>
    <d v="2011-10-28T00:00:00"/>
    <s v="First Class"/>
    <x v="692"/>
    <s v="Aaron Hawkins"/>
    <x v="1"/>
    <s v="United States"/>
    <x v="8"/>
    <x v="1"/>
    <n v="94109"/>
    <x v="1"/>
    <s v="OFF-BI-10002353"/>
    <x v="1"/>
    <x v="8"/>
    <s v="GBC VeloBind Cover Sets"/>
    <n v="49.408000000000001"/>
    <n v="4"/>
    <n v="0.2"/>
    <n v="18.527999999999999"/>
  </r>
  <r>
    <n v="6130"/>
    <s v="CA-2014-162033"/>
    <x v="3"/>
    <x v="606"/>
    <d v="2014-04-03T00:00:00"/>
    <s v="Standard Class"/>
    <x v="773"/>
    <s v="Evan Minnotte"/>
    <x v="2"/>
    <s v="United States"/>
    <x v="173"/>
    <x v="17"/>
    <n v="23464"/>
    <x v="0"/>
    <s v="TEC-AC-10003116"/>
    <x v="2"/>
    <x v="11"/>
    <s v="Memorex Froggy Flash Drive 8 GB"/>
    <n v="53.25"/>
    <n v="3"/>
    <n v="0"/>
    <n v="20.767499999999998"/>
  </r>
  <r>
    <n v="6131"/>
    <s v="CA-2014-162033"/>
    <x v="3"/>
    <x v="606"/>
    <d v="2014-04-03T00:00:00"/>
    <s v="Standard Class"/>
    <x v="773"/>
    <s v="Evan Minnotte"/>
    <x v="2"/>
    <s v="United States"/>
    <x v="173"/>
    <x v="17"/>
    <n v="23464"/>
    <x v="0"/>
    <s v="OFF-FA-10003021"/>
    <x v="1"/>
    <x v="13"/>
    <s v="Staples"/>
    <n v="3.76"/>
    <n v="2"/>
    <n v="0"/>
    <n v="1.3159999999999998"/>
  </r>
  <r>
    <n v="6132"/>
    <s v="CA-2011-163447"/>
    <x v="2"/>
    <x v="422"/>
    <d v="2011-12-31T00:00:00"/>
    <s v="Standard Class"/>
    <x v="353"/>
    <s v="Thomas Brumley"/>
    <x v="2"/>
    <s v="United States"/>
    <x v="20"/>
    <x v="15"/>
    <n v="10011"/>
    <x v="3"/>
    <s v="FUR-CH-10004477"/>
    <x v="0"/>
    <x v="1"/>
    <s v="Global Push Button Manager's Chair, Indigo"/>
    <n v="767.21400000000006"/>
    <n v="14"/>
    <n v="0.1"/>
    <n v="161.96739999999997"/>
  </r>
  <r>
    <n v="6133"/>
    <s v="CA-2014-145737"/>
    <x v="3"/>
    <x v="175"/>
    <d v="2014-09-21T00:00:00"/>
    <s v="Standard Class"/>
    <x v="269"/>
    <s v="Alan Barnes"/>
    <x v="0"/>
    <s v="United States"/>
    <x v="465"/>
    <x v="18"/>
    <n v="37087"/>
    <x v="0"/>
    <s v="OFF-PA-10001033"/>
    <x v="1"/>
    <x v="10"/>
    <s v="Xerox 1893"/>
    <n v="163.96"/>
    <n v="5"/>
    <n v="0.2"/>
    <n v="59.435499999999998"/>
  </r>
  <r>
    <n v="6134"/>
    <s v="CA-2013-148096"/>
    <x v="0"/>
    <x v="765"/>
    <d v="2013-08-20T00:00:00"/>
    <s v="First Class"/>
    <x v="774"/>
    <s v="Anthony O'Donnell"/>
    <x v="1"/>
    <s v="United States"/>
    <x v="1"/>
    <x v="1"/>
    <n v="90045"/>
    <x v="1"/>
    <s v="FUR-TA-10004152"/>
    <x v="0"/>
    <x v="3"/>
    <s v="Barricks 18&quot; x 48&quot; Non-Folding Utility Table with Bottom Storage Shelf"/>
    <n v="161.28"/>
    <n v="2"/>
    <n v="0.2"/>
    <n v="12.095999999999997"/>
  </r>
  <r>
    <n v="6135"/>
    <s v="CA-2013-146766"/>
    <x v="0"/>
    <x v="254"/>
    <d v="2013-11-05T00:00:00"/>
    <s v="Same Day"/>
    <x v="627"/>
    <s v="Thomas Thornton"/>
    <x v="0"/>
    <s v="United States"/>
    <x v="374"/>
    <x v="1"/>
    <n v="91911"/>
    <x v="1"/>
    <s v="OFF-AR-10002135"/>
    <x v="1"/>
    <x v="6"/>
    <s v="Boston Heavy-Duty Trimline Electric Pencil Sharpeners"/>
    <n v="192.8"/>
    <n v="4"/>
    <n v="0"/>
    <n v="55.911999999999978"/>
  </r>
  <r>
    <n v="6136"/>
    <s v="CA-2012-105613"/>
    <x v="1"/>
    <x v="1090"/>
    <d v="2012-10-22T00:00:00"/>
    <s v="Standard Class"/>
    <x v="607"/>
    <s v="Kristina Nunn"/>
    <x v="2"/>
    <s v="United States"/>
    <x v="392"/>
    <x v="5"/>
    <n v="78501"/>
    <x v="2"/>
    <s v="TEC-AC-10000521"/>
    <x v="2"/>
    <x v="11"/>
    <s v="Verbatim Slim CD and DVD Storage Cases, 50/Pack"/>
    <n v="27.695999999999998"/>
    <n v="3"/>
    <n v="0.2"/>
    <n v="3.4619999999999997"/>
  </r>
  <r>
    <n v="6137"/>
    <s v="CA-2012-105613"/>
    <x v="1"/>
    <x v="1090"/>
    <d v="2012-10-22T00:00:00"/>
    <s v="Standard Class"/>
    <x v="607"/>
    <s v="Kristina Nunn"/>
    <x v="2"/>
    <s v="United States"/>
    <x v="392"/>
    <x v="5"/>
    <n v="78501"/>
    <x v="2"/>
    <s v="OFF-AP-10000026"/>
    <x v="1"/>
    <x v="9"/>
    <s v="Tripp Lite Isotel 6 Outlet Surge Protector with Fax/Modem Protection"/>
    <n v="73.163999999999987"/>
    <n v="6"/>
    <n v="0.8"/>
    <n v="-186.56820000000005"/>
  </r>
  <r>
    <n v="6138"/>
    <s v="US-2013-142251"/>
    <x v="0"/>
    <x v="731"/>
    <d v="2013-11-05T00:00:00"/>
    <s v="Second Class"/>
    <x v="383"/>
    <s v="Frank Olsen"/>
    <x v="0"/>
    <s v="United States"/>
    <x v="389"/>
    <x v="2"/>
    <n v="33021"/>
    <x v="0"/>
    <s v="OFF-PA-10002986"/>
    <x v="1"/>
    <x v="10"/>
    <s v="Xerox 1898"/>
    <n v="32.064"/>
    <n v="6"/>
    <n v="0.2"/>
    <n v="11.222399999999999"/>
  </r>
  <r>
    <n v="6139"/>
    <s v="CA-2011-131247"/>
    <x v="2"/>
    <x v="809"/>
    <d v="2011-04-04T00:00:00"/>
    <s v="Standard Class"/>
    <x v="315"/>
    <s v="Guy Armstrong"/>
    <x v="0"/>
    <s v="United States"/>
    <x v="8"/>
    <x v="1"/>
    <n v="94110"/>
    <x v="1"/>
    <s v="FUR-BO-10001337"/>
    <x v="0"/>
    <x v="0"/>
    <s v="O'Sullivan Living Dimensions 2-Shelf Bookcases"/>
    <n v="205.666"/>
    <n v="2"/>
    <n v="0.15"/>
    <n v="-12.097999999999999"/>
  </r>
  <r>
    <n v="6140"/>
    <s v="US-2012-113593"/>
    <x v="1"/>
    <x v="24"/>
    <d v="2012-04-20T00:00:00"/>
    <s v="First Class"/>
    <x v="720"/>
    <s v="Nathan Cano"/>
    <x v="0"/>
    <s v="United States"/>
    <x v="466"/>
    <x v="1"/>
    <n v="93454"/>
    <x v="1"/>
    <s v="OFF-ST-10000532"/>
    <x v="1"/>
    <x v="4"/>
    <s v="Advantus Rolling Drawer Organizers"/>
    <n v="115.44"/>
    <n v="3"/>
    <n v="0"/>
    <n v="30.014399999999998"/>
  </r>
  <r>
    <n v="6141"/>
    <s v="CA-2014-121083"/>
    <x v="3"/>
    <x v="362"/>
    <d v="2014-07-16T00:00:00"/>
    <s v="Standard Class"/>
    <x v="440"/>
    <s v="Jamie Frazer"/>
    <x v="0"/>
    <s v="United States"/>
    <x v="91"/>
    <x v="29"/>
    <n v="6040"/>
    <x v="3"/>
    <s v="OFF-PA-10001497"/>
    <x v="1"/>
    <x v="10"/>
    <s v="Xerox 1914"/>
    <n v="274.8"/>
    <n v="5"/>
    <n v="0"/>
    <n v="134.65199999999999"/>
  </r>
  <r>
    <n v="6142"/>
    <s v="CA-2014-121083"/>
    <x v="3"/>
    <x v="362"/>
    <d v="2014-07-16T00:00:00"/>
    <s v="Standard Class"/>
    <x v="440"/>
    <s v="Jamie Frazer"/>
    <x v="0"/>
    <s v="United States"/>
    <x v="91"/>
    <x v="29"/>
    <n v="6040"/>
    <x v="3"/>
    <s v="OFF-ST-10002554"/>
    <x v="1"/>
    <x v="4"/>
    <s v="Tennsco Industrial Shelving"/>
    <n v="195.64"/>
    <n v="4"/>
    <n v="0"/>
    <n v="3.9128000000000043"/>
  </r>
  <r>
    <n v="6143"/>
    <s v="CA-2014-121083"/>
    <x v="3"/>
    <x v="362"/>
    <d v="2014-07-16T00:00:00"/>
    <s v="Standard Class"/>
    <x v="440"/>
    <s v="Jamie Frazer"/>
    <x v="0"/>
    <s v="United States"/>
    <x v="91"/>
    <x v="29"/>
    <n v="6040"/>
    <x v="3"/>
    <s v="TEC-PH-10001336"/>
    <x v="2"/>
    <x v="7"/>
    <s v="Digium D40 VoIP phone"/>
    <n v="257.98"/>
    <n v="2"/>
    <n v="0"/>
    <n v="74.8142"/>
  </r>
  <r>
    <n v="6144"/>
    <s v="CA-2014-121083"/>
    <x v="3"/>
    <x v="362"/>
    <d v="2014-07-16T00:00:00"/>
    <s v="Standard Class"/>
    <x v="440"/>
    <s v="Jamie Frazer"/>
    <x v="0"/>
    <s v="United States"/>
    <x v="91"/>
    <x v="29"/>
    <n v="6040"/>
    <x v="3"/>
    <s v="OFF-AR-10002987"/>
    <x v="1"/>
    <x v="6"/>
    <s v="Prismacolor Color Pencil Set"/>
    <n v="119.03999999999999"/>
    <n v="6"/>
    <n v="0"/>
    <n v="48.806400000000011"/>
  </r>
  <r>
    <n v="6145"/>
    <s v="CA-2014-151190"/>
    <x v="3"/>
    <x v="818"/>
    <d v="2014-07-02T00:00:00"/>
    <s v="Standard Class"/>
    <x v="218"/>
    <s v="Greg Tran"/>
    <x v="0"/>
    <s v="United States"/>
    <x v="155"/>
    <x v="8"/>
    <n v="68104"/>
    <x v="2"/>
    <s v="OFF-PA-10000575"/>
    <x v="1"/>
    <x v="10"/>
    <s v="Wirebound Message Books, Four 2 3/4 x 5 White Forms per Page"/>
    <n v="20.07"/>
    <n v="3"/>
    <n v="0"/>
    <n v="9.2321999999999989"/>
  </r>
  <r>
    <n v="6146"/>
    <s v="CA-2011-133543"/>
    <x v="2"/>
    <x v="1091"/>
    <d v="2011-12-26T00:00:00"/>
    <s v="Standard Class"/>
    <x v="730"/>
    <s v="Khloe Miller"/>
    <x v="0"/>
    <s v="United States"/>
    <x v="49"/>
    <x v="1"/>
    <n v="95123"/>
    <x v="1"/>
    <s v="OFF-AR-10003394"/>
    <x v="1"/>
    <x v="6"/>
    <s v="Newell 332"/>
    <n v="11.76"/>
    <n v="4"/>
    <n v="0"/>
    <n v="3.1752000000000002"/>
  </r>
  <r>
    <n v="6147"/>
    <s v="CA-2014-105130"/>
    <x v="3"/>
    <x v="610"/>
    <d v="2014-11-26T00:00:00"/>
    <s v="Standard Class"/>
    <x v="601"/>
    <s v="Patrick Jones"/>
    <x v="1"/>
    <s v="United States"/>
    <x v="8"/>
    <x v="1"/>
    <n v="94122"/>
    <x v="1"/>
    <s v="OFF-AR-10003394"/>
    <x v="1"/>
    <x v="6"/>
    <s v="Newell 332"/>
    <n v="11.76"/>
    <n v="4"/>
    <n v="0"/>
    <n v="3.1752000000000002"/>
  </r>
  <r>
    <n v="6148"/>
    <s v="CA-2014-105130"/>
    <x v="3"/>
    <x v="610"/>
    <d v="2014-11-26T00:00:00"/>
    <s v="Standard Class"/>
    <x v="601"/>
    <s v="Patrick Jones"/>
    <x v="1"/>
    <s v="United States"/>
    <x v="8"/>
    <x v="1"/>
    <n v="94122"/>
    <x v="1"/>
    <s v="OFF-BI-10001191"/>
    <x v="1"/>
    <x v="8"/>
    <s v="Canvas Sectional Post Binders"/>
    <n v="40.736000000000004"/>
    <n v="2"/>
    <n v="0.2"/>
    <n v="14.7668"/>
  </r>
  <r>
    <n v="6149"/>
    <s v="CA-2013-161928"/>
    <x v="0"/>
    <x v="812"/>
    <d v="2013-06-30T00:00:00"/>
    <s v="Second Class"/>
    <x v="663"/>
    <s v="Anna Chung"/>
    <x v="0"/>
    <s v="United States"/>
    <x v="8"/>
    <x v="1"/>
    <n v="94109"/>
    <x v="1"/>
    <s v="TEC-PH-10003484"/>
    <x v="2"/>
    <x v="7"/>
    <s v="Ooma Telo VoIP Home Phone System"/>
    <n v="201.584"/>
    <n v="2"/>
    <n v="0.2"/>
    <n v="12.599000000000004"/>
  </r>
  <r>
    <n v="6150"/>
    <s v="CA-2014-101322"/>
    <x v="3"/>
    <x v="116"/>
    <d v="2015-01-01T00:00:00"/>
    <s v="First Class"/>
    <x v="684"/>
    <s v="Jason Gross"/>
    <x v="1"/>
    <s v="United States"/>
    <x v="85"/>
    <x v="1"/>
    <n v="90805"/>
    <x v="1"/>
    <s v="FUR-CH-10003968"/>
    <x v="0"/>
    <x v="1"/>
    <s v="Novimex Turbo Task Chair"/>
    <n v="340.70400000000006"/>
    <n v="6"/>
    <n v="0.2"/>
    <n v="-34.070400000000006"/>
  </r>
  <r>
    <n v="6151"/>
    <s v="US-2013-106600"/>
    <x v="0"/>
    <x v="143"/>
    <d v="2013-04-12T00:00:00"/>
    <s v="First Class"/>
    <x v="528"/>
    <s v="Raymond Messe"/>
    <x v="0"/>
    <s v="United States"/>
    <x v="38"/>
    <x v="32"/>
    <n v="31907"/>
    <x v="0"/>
    <s v="FUR-BO-10001608"/>
    <x v="0"/>
    <x v="0"/>
    <s v="Hon Metal Bookcases, Black"/>
    <n v="354.90000000000003"/>
    <n v="5"/>
    <n v="0"/>
    <n v="88.725000000000023"/>
  </r>
  <r>
    <n v="6152"/>
    <s v="CA-2011-111871"/>
    <x v="2"/>
    <x v="772"/>
    <d v="2011-03-21T00:00:00"/>
    <s v="Second Class"/>
    <x v="735"/>
    <s v="Eileen Kiefer"/>
    <x v="2"/>
    <s v="United States"/>
    <x v="8"/>
    <x v="1"/>
    <n v="94110"/>
    <x v="1"/>
    <s v="FUR-BO-10004218"/>
    <x v="0"/>
    <x v="0"/>
    <s v="Bush Heritage Pine Collection 5-Shelf Bookcase, Albany Pine Finish, *Special Order"/>
    <n v="1198.33"/>
    <n v="10"/>
    <n v="0.15"/>
    <n v="70.490000000000009"/>
  </r>
  <r>
    <n v="6153"/>
    <s v="CA-2014-139437"/>
    <x v="3"/>
    <x v="445"/>
    <d v="2014-07-09T00:00:00"/>
    <s v="Standard Class"/>
    <x v="361"/>
    <s v="Rob Dowd"/>
    <x v="0"/>
    <s v="United States"/>
    <x v="1"/>
    <x v="1"/>
    <n v="90004"/>
    <x v="1"/>
    <s v="OFF-ST-10002485"/>
    <x v="1"/>
    <x v="4"/>
    <s v="Rogers Deluxe File Chest"/>
    <n v="87.92"/>
    <n v="4"/>
    <n v="0"/>
    <n v="0.87919999999999732"/>
  </r>
  <r>
    <n v="6154"/>
    <s v="CA-2014-151484"/>
    <x v="3"/>
    <x v="693"/>
    <d v="2014-04-24T00:00:00"/>
    <s v="First Class"/>
    <x v="51"/>
    <s v="Cynthia Voltz"/>
    <x v="1"/>
    <s v="United States"/>
    <x v="10"/>
    <x v="9"/>
    <n v="19120"/>
    <x v="3"/>
    <s v="FUR-FU-10001876"/>
    <x v="0"/>
    <x v="5"/>
    <s v="Computer Room Manger, 14&quot;"/>
    <n v="51.967999999999996"/>
    <n v="2"/>
    <n v="0.2"/>
    <n v="10.393599999999998"/>
  </r>
  <r>
    <n v="6155"/>
    <s v="CA-2014-151484"/>
    <x v="3"/>
    <x v="693"/>
    <d v="2014-04-24T00:00:00"/>
    <s v="First Class"/>
    <x v="51"/>
    <s v="Cynthia Voltz"/>
    <x v="1"/>
    <s v="United States"/>
    <x v="10"/>
    <x v="9"/>
    <n v="19120"/>
    <x v="3"/>
    <s v="OFF-ST-10002370"/>
    <x v="1"/>
    <x v="4"/>
    <s v="Sortfiler Multipurpose Personal File Organizer, Black"/>
    <n v="51.336000000000006"/>
    <n v="3"/>
    <n v="0.2"/>
    <n v="5.7752999999999961"/>
  </r>
  <r>
    <n v="6156"/>
    <s v="CA-2014-151484"/>
    <x v="3"/>
    <x v="693"/>
    <d v="2014-04-24T00:00:00"/>
    <s v="First Class"/>
    <x v="51"/>
    <s v="Cynthia Voltz"/>
    <x v="1"/>
    <s v="United States"/>
    <x v="10"/>
    <x v="9"/>
    <n v="19120"/>
    <x v="3"/>
    <s v="OFF-ST-10000142"/>
    <x v="1"/>
    <x v="4"/>
    <s v="Deluxe Rollaway Locking File with Drawer"/>
    <n v="332.70400000000001"/>
    <n v="1"/>
    <n v="0.2"/>
    <n v="33.270399999999981"/>
  </r>
  <r>
    <n v="6157"/>
    <s v="CA-2014-151484"/>
    <x v="3"/>
    <x v="693"/>
    <d v="2014-04-24T00:00:00"/>
    <s v="First Class"/>
    <x v="51"/>
    <s v="Cynthia Voltz"/>
    <x v="1"/>
    <s v="United States"/>
    <x v="10"/>
    <x v="9"/>
    <n v="19120"/>
    <x v="3"/>
    <s v="FUR-FU-10004671"/>
    <x v="0"/>
    <x v="5"/>
    <s v="Executive Impressions 12&quot; Wall Clock"/>
    <n v="42.408000000000008"/>
    <n v="3"/>
    <n v="0.2"/>
    <n v="9.5418000000000003"/>
  </r>
  <r>
    <n v="6158"/>
    <s v="CA-2013-104150"/>
    <x v="0"/>
    <x v="1092"/>
    <d v="2013-08-06T00:00:00"/>
    <s v="Second Class"/>
    <x v="743"/>
    <s v="Alex Grayson"/>
    <x v="0"/>
    <s v="United States"/>
    <x v="251"/>
    <x v="26"/>
    <n v="74133"/>
    <x v="2"/>
    <s v="OFF-EN-10002504"/>
    <x v="1"/>
    <x v="12"/>
    <s v="Tyvek  Top-Opening Peel &amp; Seel Envelopes, Plain White"/>
    <n v="81.539999999999992"/>
    <n v="3"/>
    <n v="0"/>
    <n v="38.323799999999999"/>
  </r>
  <r>
    <n v="6159"/>
    <s v="CA-2013-104150"/>
    <x v="0"/>
    <x v="1092"/>
    <d v="2013-08-06T00:00:00"/>
    <s v="Second Class"/>
    <x v="743"/>
    <s v="Alex Grayson"/>
    <x v="0"/>
    <s v="United States"/>
    <x v="251"/>
    <x v="26"/>
    <n v="74133"/>
    <x v="2"/>
    <s v="TEC-AC-10004803"/>
    <x v="2"/>
    <x v="11"/>
    <s v="Sony Micro Vault Click 4 GB USB 2.0 Flash Drive"/>
    <n v="167.28"/>
    <n v="12"/>
    <n v="0"/>
    <n v="23.419200000000011"/>
  </r>
  <r>
    <n v="6160"/>
    <s v="CA-2013-161025"/>
    <x v="0"/>
    <x v="275"/>
    <d v="2013-12-10T00:00:00"/>
    <s v="Standard Class"/>
    <x v="306"/>
    <s v="Gary McGarr"/>
    <x v="0"/>
    <s v="United States"/>
    <x v="1"/>
    <x v="1"/>
    <n v="90049"/>
    <x v="1"/>
    <s v="OFF-ST-10001932"/>
    <x v="1"/>
    <x v="4"/>
    <s v="Fellowes Staxonsteel Drawer Files"/>
    <n v="772.68"/>
    <n v="4"/>
    <n v="0"/>
    <n v="108.17520000000002"/>
  </r>
  <r>
    <n v="6161"/>
    <s v="CA-2011-103989"/>
    <x v="2"/>
    <x v="1093"/>
    <d v="2011-03-21T00:00:00"/>
    <s v="First Class"/>
    <x v="204"/>
    <s v="Matt Connell"/>
    <x v="1"/>
    <s v="United States"/>
    <x v="121"/>
    <x v="2"/>
    <n v="33801"/>
    <x v="0"/>
    <s v="TEC-PH-10004667"/>
    <x v="2"/>
    <x v="7"/>
    <s v="Cisco 8x8 Inc. 6753i IP Business Phone System"/>
    <n v="323.97600000000006"/>
    <n v="3"/>
    <n v="0.2"/>
    <n v="28.347899999999981"/>
  </r>
  <r>
    <n v="6162"/>
    <s v="CA-2011-103989"/>
    <x v="2"/>
    <x v="1093"/>
    <d v="2011-03-21T00:00:00"/>
    <s v="First Class"/>
    <x v="204"/>
    <s v="Matt Connell"/>
    <x v="1"/>
    <s v="United States"/>
    <x v="121"/>
    <x v="2"/>
    <n v="33801"/>
    <x v="0"/>
    <s v="OFF-LA-10000443"/>
    <x v="1"/>
    <x v="2"/>
    <s v="Avery 501"/>
    <n v="11.808"/>
    <n v="4"/>
    <n v="0.2"/>
    <n v="3.9851999999999999"/>
  </r>
  <r>
    <n v="6163"/>
    <s v="CA-2011-103989"/>
    <x v="2"/>
    <x v="1093"/>
    <d v="2011-03-21T00:00:00"/>
    <s v="First Class"/>
    <x v="204"/>
    <s v="Matt Connell"/>
    <x v="1"/>
    <s v="United States"/>
    <x v="121"/>
    <x v="2"/>
    <n v="33801"/>
    <x v="0"/>
    <s v="OFF-ST-10000918"/>
    <x v="1"/>
    <x v="4"/>
    <s v="Crate-A-Files"/>
    <n v="26.160000000000004"/>
    <n v="3"/>
    <n v="0.2"/>
    <n v="1.961999999999998"/>
  </r>
  <r>
    <n v="6164"/>
    <s v="CA-2011-103989"/>
    <x v="2"/>
    <x v="1093"/>
    <d v="2011-03-21T00:00:00"/>
    <s v="First Class"/>
    <x v="204"/>
    <s v="Matt Connell"/>
    <x v="1"/>
    <s v="United States"/>
    <x v="121"/>
    <x v="2"/>
    <n v="33801"/>
    <x v="0"/>
    <s v="OFF-BI-10001196"/>
    <x v="1"/>
    <x v="8"/>
    <s v="Avery Flip-Chart Easel Binder, Black"/>
    <n v="33.57"/>
    <n v="5"/>
    <n v="0.7"/>
    <n v="-25.737000000000002"/>
  </r>
  <r>
    <n v="6165"/>
    <s v="CA-2011-103989"/>
    <x v="2"/>
    <x v="1093"/>
    <d v="2011-03-21T00:00:00"/>
    <s v="First Class"/>
    <x v="204"/>
    <s v="Matt Connell"/>
    <x v="1"/>
    <s v="United States"/>
    <x v="121"/>
    <x v="2"/>
    <n v="33801"/>
    <x v="0"/>
    <s v="FUR-FU-10003981"/>
    <x v="0"/>
    <x v="5"/>
    <s v="Eldon Wave Desk Accessories"/>
    <n v="4.9920000000000009"/>
    <n v="3"/>
    <n v="0.2"/>
    <n v="1.3728000000000002"/>
  </r>
  <r>
    <n v="6166"/>
    <s v="CA-2011-103989"/>
    <x v="2"/>
    <x v="1093"/>
    <d v="2011-03-21T00:00:00"/>
    <s v="First Class"/>
    <x v="204"/>
    <s v="Matt Connell"/>
    <x v="1"/>
    <s v="United States"/>
    <x v="121"/>
    <x v="2"/>
    <n v="33801"/>
    <x v="0"/>
    <s v="FUR-FU-10002508"/>
    <x v="0"/>
    <x v="5"/>
    <s v="Document Clip Frames"/>
    <n v="20.016000000000002"/>
    <n v="3"/>
    <n v="0.2"/>
    <n v="5.5044000000000013"/>
  </r>
  <r>
    <n v="6167"/>
    <s v="CA-2011-103989"/>
    <x v="2"/>
    <x v="1093"/>
    <d v="2011-03-21T00:00:00"/>
    <s v="First Class"/>
    <x v="204"/>
    <s v="Matt Connell"/>
    <x v="1"/>
    <s v="United States"/>
    <x v="121"/>
    <x v="2"/>
    <n v="33801"/>
    <x v="0"/>
    <s v="TEC-AC-10002647"/>
    <x v="2"/>
    <x v="11"/>
    <s v="Logitech Wireless Boombox Speaker - portable - wireless, wired"/>
    <n v="170.24"/>
    <n v="2"/>
    <n v="0.2"/>
    <n v="53.199999999999989"/>
  </r>
  <r>
    <n v="6168"/>
    <s v="CA-2012-142433"/>
    <x v="1"/>
    <x v="704"/>
    <d v="2012-04-25T00:00:00"/>
    <s v="Standard Class"/>
    <x v="301"/>
    <s v="Erica Smith"/>
    <x v="0"/>
    <s v="United States"/>
    <x v="12"/>
    <x v="5"/>
    <n v="77036"/>
    <x v="2"/>
    <s v="OFF-PA-10002377"/>
    <x v="1"/>
    <x v="10"/>
    <s v="Xerox 1916"/>
    <n v="117.456"/>
    <n v="3"/>
    <n v="0.2"/>
    <n v="44.045999999999992"/>
  </r>
  <r>
    <n v="6169"/>
    <s v="CA-2012-132815"/>
    <x v="1"/>
    <x v="444"/>
    <d v="2012-09-22T00:00:00"/>
    <s v="Second Class"/>
    <x v="459"/>
    <s v="Rick Wilson"/>
    <x v="1"/>
    <s v="United States"/>
    <x v="1"/>
    <x v="1"/>
    <n v="90008"/>
    <x v="1"/>
    <s v="OFF-PA-10004530"/>
    <x v="1"/>
    <x v="10"/>
    <s v="Personal Creations Ink Jet Cards and Labels"/>
    <n v="22.96"/>
    <n v="2"/>
    <n v="0"/>
    <n v="11.250400000000001"/>
  </r>
  <r>
    <n v="6170"/>
    <s v="CA-2011-101266"/>
    <x v="2"/>
    <x v="9"/>
    <d v="2011-08-30T00:00:00"/>
    <s v="Second Class"/>
    <x v="462"/>
    <s v="Michael Moore"/>
    <x v="0"/>
    <s v="United States"/>
    <x v="24"/>
    <x v="17"/>
    <n v="22153"/>
    <x v="0"/>
    <s v="OFF-PA-10002986"/>
    <x v="1"/>
    <x v="10"/>
    <s v="Xerox 1898"/>
    <n v="13.36"/>
    <n v="2"/>
    <n v="0"/>
    <n v="6.4127999999999998"/>
  </r>
  <r>
    <n v="6171"/>
    <s v="CA-2013-141523"/>
    <x v="0"/>
    <x v="1054"/>
    <d v="2013-12-25T00:00:00"/>
    <s v="Second Class"/>
    <x v="775"/>
    <s v="Mark Haberlin"/>
    <x v="1"/>
    <s v="United States"/>
    <x v="20"/>
    <x v="15"/>
    <n v="10035"/>
    <x v="3"/>
    <s v="OFF-BI-10000948"/>
    <x v="1"/>
    <x v="8"/>
    <s v="GBC Laser Imprintable Binding System Covers, Desert Sand"/>
    <n v="34.248000000000005"/>
    <n v="3"/>
    <n v="0.2"/>
    <n v="11.558699999999998"/>
  </r>
  <r>
    <n v="6172"/>
    <s v="CA-2013-141523"/>
    <x v="0"/>
    <x v="1054"/>
    <d v="2013-12-25T00:00:00"/>
    <s v="Second Class"/>
    <x v="775"/>
    <s v="Mark Haberlin"/>
    <x v="1"/>
    <s v="United States"/>
    <x v="20"/>
    <x v="15"/>
    <n v="10035"/>
    <x v="3"/>
    <s v="OFF-AR-10001545"/>
    <x v="1"/>
    <x v="6"/>
    <s v="Newell 326"/>
    <n v="3.52"/>
    <n v="2"/>
    <n v="0"/>
    <n v="1.0207999999999999"/>
  </r>
  <r>
    <n v="6173"/>
    <s v="US-2011-106299"/>
    <x v="2"/>
    <x v="1094"/>
    <d v="2011-08-08T00:00:00"/>
    <s v="Standard Class"/>
    <x v="125"/>
    <s v="Nick Zandusky"/>
    <x v="2"/>
    <s v="United States"/>
    <x v="24"/>
    <x v="25"/>
    <n v="65807"/>
    <x v="2"/>
    <s v="OFF-BI-10001758"/>
    <x v="1"/>
    <x v="8"/>
    <s v="Wilson Jones 14 Line Acrylic Coated Pressboard Data Binders"/>
    <n v="26.7"/>
    <n v="5"/>
    <n v="0"/>
    <n v="12.548999999999999"/>
  </r>
  <r>
    <n v="6174"/>
    <s v="US-2011-106299"/>
    <x v="2"/>
    <x v="1094"/>
    <d v="2011-08-08T00:00:00"/>
    <s v="Standard Class"/>
    <x v="125"/>
    <s v="Nick Zandusky"/>
    <x v="2"/>
    <s v="United States"/>
    <x v="24"/>
    <x v="25"/>
    <n v="65807"/>
    <x v="2"/>
    <s v="TEC-AC-10003237"/>
    <x v="2"/>
    <x v="11"/>
    <s v="Memorex Micro Travel Drive 4 GB"/>
    <n v="21.2"/>
    <n v="2"/>
    <n v="0"/>
    <n v="9.1160000000000014"/>
  </r>
  <r>
    <n v="6175"/>
    <s v="US-2011-106299"/>
    <x v="2"/>
    <x v="1094"/>
    <d v="2011-08-08T00:00:00"/>
    <s v="Standard Class"/>
    <x v="125"/>
    <s v="Nick Zandusky"/>
    <x v="2"/>
    <s v="United States"/>
    <x v="24"/>
    <x v="25"/>
    <n v="65807"/>
    <x v="2"/>
    <s v="OFF-ST-10002011"/>
    <x v="1"/>
    <x v="4"/>
    <s v="Smead Adjustable Mobile File Trolley with Lockable Top"/>
    <n v="838.38"/>
    <n v="2"/>
    <n v="0"/>
    <n v="226.36260000000004"/>
  </r>
  <r>
    <n v="6176"/>
    <s v="CA-2012-158421"/>
    <x v="1"/>
    <x v="481"/>
    <d v="2012-09-26T00:00:00"/>
    <s v="Standard Class"/>
    <x v="673"/>
    <s v="Giulietta Baptist"/>
    <x v="0"/>
    <s v="United States"/>
    <x v="29"/>
    <x v="20"/>
    <n v="29203"/>
    <x v="0"/>
    <s v="FUR-CH-10000309"/>
    <x v="0"/>
    <x v="1"/>
    <s v="Global Comet Stacking Arm Chair"/>
    <n v="1690.04"/>
    <n v="4"/>
    <n v="0"/>
    <n v="422.51"/>
  </r>
  <r>
    <n v="6177"/>
    <s v="CA-2012-158421"/>
    <x v="1"/>
    <x v="481"/>
    <d v="2012-09-26T00:00:00"/>
    <s v="Standard Class"/>
    <x v="673"/>
    <s v="Giulietta Baptist"/>
    <x v="0"/>
    <s v="United States"/>
    <x v="29"/>
    <x v="20"/>
    <n v="29203"/>
    <x v="0"/>
    <s v="OFF-ST-10002444"/>
    <x v="1"/>
    <x v="4"/>
    <s v="Recycled Eldon Regeneration Jumbo File"/>
    <n v="85.96"/>
    <n v="7"/>
    <n v="0"/>
    <n v="24.068799999999996"/>
  </r>
  <r>
    <n v="6178"/>
    <s v="CA-2012-158421"/>
    <x v="1"/>
    <x v="481"/>
    <d v="2012-09-26T00:00:00"/>
    <s v="Standard Class"/>
    <x v="673"/>
    <s v="Giulietta Baptist"/>
    <x v="0"/>
    <s v="United States"/>
    <x v="29"/>
    <x v="20"/>
    <n v="29203"/>
    <x v="0"/>
    <s v="OFF-EN-10001453"/>
    <x v="1"/>
    <x v="12"/>
    <s v="Tyvek Interoffice Envelopes, 9 1/2&quot; x 12 1/2&quot;, 100/Box"/>
    <n v="121.96"/>
    <n v="2"/>
    <n v="0"/>
    <n v="57.32119999999999"/>
  </r>
  <r>
    <n v="6179"/>
    <s v="CA-2012-158421"/>
    <x v="1"/>
    <x v="481"/>
    <d v="2012-09-26T00:00:00"/>
    <s v="Standard Class"/>
    <x v="673"/>
    <s v="Giulietta Baptist"/>
    <x v="0"/>
    <s v="United States"/>
    <x v="29"/>
    <x v="20"/>
    <n v="29203"/>
    <x v="0"/>
    <s v="OFF-PA-10001801"/>
    <x v="1"/>
    <x v="10"/>
    <s v="Xerox 193"/>
    <n v="23.92"/>
    <n v="4"/>
    <n v="0"/>
    <n v="11.720800000000001"/>
  </r>
  <r>
    <n v="6180"/>
    <s v="CA-2012-158421"/>
    <x v="1"/>
    <x v="481"/>
    <d v="2012-09-26T00:00:00"/>
    <s v="Standard Class"/>
    <x v="673"/>
    <s v="Giulietta Baptist"/>
    <x v="0"/>
    <s v="United States"/>
    <x v="29"/>
    <x v="20"/>
    <n v="29203"/>
    <x v="0"/>
    <s v="OFF-ST-10000563"/>
    <x v="1"/>
    <x v="4"/>
    <s v="Fellowes Bankers Box Stor/Drawer Steel Plus"/>
    <n v="63.96"/>
    <n v="2"/>
    <n v="0"/>
    <n v="6.3960000000000008"/>
  </r>
  <r>
    <n v="6181"/>
    <s v="CA-2012-158421"/>
    <x v="1"/>
    <x v="481"/>
    <d v="2012-09-26T00:00:00"/>
    <s v="Standard Class"/>
    <x v="673"/>
    <s v="Giulietta Baptist"/>
    <x v="0"/>
    <s v="United States"/>
    <x v="29"/>
    <x v="20"/>
    <n v="29203"/>
    <x v="0"/>
    <s v="TEC-PH-10000369"/>
    <x v="2"/>
    <x v="7"/>
    <s v="HTC One Mini"/>
    <n v="629.94999999999993"/>
    <n v="5"/>
    <n v="0"/>
    <n v="176.38600000000002"/>
  </r>
  <r>
    <n v="6182"/>
    <s v="CA-2012-158421"/>
    <x v="1"/>
    <x v="481"/>
    <d v="2012-09-26T00:00:00"/>
    <s v="Standard Class"/>
    <x v="673"/>
    <s v="Giulietta Baptist"/>
    <x v="0"/>
    <s v="United States"/>
    <x v="29"/>
    <x v="20"/>
    <n v="29203"/>
    <x v="0"/>
    <s v="TEC-PH-10002538"/>
    <x v="2"/>
    <x v="7"/>
    <s v="Grandstream GXP1160 VoIP phone"/>
    <n v="113.72999999999999"/>
    <n v="3"/>
    <n v="0"/>
    <n v="32.981699999999989"/>
  </r>
  <r>
    <n v="6183"/>
    <s v="CA-2012-158421"/>
    <x v="1"/>
    <x v="481"/>
    <d v="2012-09-26T00:00:00"/>
    <s v="Standard Class"/>
    <x v="673"/>
    <s v="Giulietta Baptist"/>
    <x v="0"/>
    <s v="United States"/>
    <x v="29"/>
    <x v="20"/>
    <n v="29203"/>
    <x v="0"/>
    <s v="OFF-BI-10000050"/>
    <x v="1"/>
    <x v="8"/>
    <s v="Angle-D Binders with Locking Rings, Label Holders"/>
    <n v="14.6"/>
    <n v="2"/>
    <n v="0"/>
    <n v="6.8619999999999992"/>
  </r>
  <r>
    <n v="6184"/>
    <s v="CA-2012-158421"/>
    <x v="1"/>
    <x v="481"/>
    <d v="2012-09-26T00:00:00"/>
    <s v="Standard Class"/>
    <x v="673"/>
    <s v="Giulietta Baptist"/>
    <x v="0"/>
    <s v="United States"/>
    <x v="29"/>
    <x v="20"/>
    <n v="29203"/>
    <x v="0"/>
    <s v="OFF-ST-10004186"/>
    <x v="1"/>
    <x v="4"/>
    <s v="Stur-D-Stor Shelving, Vertical 5-Shelf: 72&quot;H x 36&quot;W x 18 1/2&quot;D"/>
    <n v="887.84"/>
    <n v="8"/>
    <n v="0"/>
    <n v="17.756799999999998"/>
  </r>
  <r>
    <n v="6185"/>
    <s v="CA-2013-143609"/>
    <x v="0"/>
    <x v="25"/>
    <d v="2013-12-14T00:00:00"/>
    <s v="First Class"/>
    <x v="489"/>
    <s v="Deborah Brumfield"/>
    <x v="2"/>
    <s v="United States"/>
    <x v="32"/>
    <x v="21"/>
    <n v="97206"/>
    <x v="1"/>
    <s v="FUR-CH-10004218"/>
    <x v="0"/>
    <x v="1"/>
    <s v="Global Fabric Manager's Chair, Dark Gray"/>
    <n v="403.92"/>
    <n v="5"/>
    <n v="0.2"/>
    <n v="25.245000000000019"/>
  </r>
  <r>
    <n v="6186"/>
    <s v="CA-2012-138331"/>
    <x v="1"/>
    <x v="976"/>
    <d v="2012-08-12T00:00:00"/>
    <s v="Standard Class"/>
    <x v="600"/>
    <s v="Jim Karlsson"/>
    <x v="0"/>
    <s v="United States"/>
    <x v="10"/>
    <x v="9"/>
    <n v="19120"/>
    <x v="3"/>
    <s v="OFF-AR-10002952"/>
    <x v="1"/>
    <x v="6"/>
    <s v="Stanley Contemporary Battery Pencil Sharpeners"/>
    <n v="106.8"/>
    <n v="10"/>
    <n v="0.2"/>
    <n v="10.679999999999996"/>
  </r>
  <r>
    <n v="6187"/>
    <s v="CA-2012-138954"/>
    <x v="1"/>
    <x v="219"/>
    <d v="2012-11-17T00:00:00"/>
    <s v="First Class"/>
    <x v="186"/>
    <s v="Maya Herman"/>
    <x v="1"/>
    <s v="United States"/>
    <x v="20"/>
    <x v="15"/>
    <n v="10035"/>
    <x v="3"/>
    <s v="OFF-ST-10003058"/>
    <x v="1"/>
    <x v="4"/>
    <s v="Eldon Mobile Mega Data Cart  Mega Stackable  Add-On Trays"/>
    <n v="70.949999999999989"/>
    <n v="3"/>
    <n v="0"/>
    <n v="20.575499999999998"/>
  </r>
  <r>
    <n v="6188"/>
    <s v="CA-2012-138954"/>
    <x v="1"/>
    <x v="219"/>
    <d v="2012-11-17T00:00:00"/>
    <s v="First Class"/>
    <x v="186"/>
    <s v="Maya Herman"/>
    <x v="1"/>
    <s v="United States"/>
    <x v="20"/>
    <x v="15"/>
    <n v="10035"/>
    <x v="3"/>
    <s v="OFF-BI-10003963"/>
    <x v="1"/>
    <x v="8"/>
    <s v="Cardinal Holdit Data Disk Pockets"/>
    <n v="34.944000000000003"/>
    <n v="6"/>
    <n v="0.2"/>
    <n v="11.793599999999998"/>
  </r>
  <r>
    <n v="6189"/>
    <s v="CA-2012-138954"/>
    <x v="1"/>
    <x v="219"/>
    <d v="2012-11-17T00:00:00"/>
    <s v="First Class"/>
    <x v="186"/>
    <s v="Maya Herman"/>
    <x v="1"/>
    <s v="United States"/>
    <x v="20"/>
    <x v="15"/>
    <n v="10035"/>
    <x v="3"/>
    <s v="OFF-AR-10001955"/>
    <x v="1"/>
    <x v="6"/>
    <s v="Newell 319"/>
    <n v="119.03999999999999"/>
    <n v="6"/>
    <n v="0"/>
    <n v="35.711999999999989"/>
  </r>
  <r>
    <n v="6190"/>
    <s v="CA-2014-157903"/>
    <x v="3"/>
    <x v="1095"/>
    <d v="2014-04-09T00:00:00"/>
    <s v="Standard Class"/>
    <x v="562"/>
    <s v="Anne McFarland"/>
    <x v="0"/>
    <s v="United States"/>
    <x v="467"/>
    <x v="10"/>
    <n v="60016"/>
    <x v="2"/>
    <s v="TEC-PH-10004345"/>
    <x v="2"/>
    <x v="7"/>
    <s v="Cisco SPA 502G IP Phone"/>
    <n v="383.84000000000003"/>
    <n v="4"/>
    <n v="0.2"/>
    <n v="47.97999999999999"/>
  </r>
  <r>
    <n v="6191"/>
    <s v="CA-2013-157259"/>
    <x v="0"/>
    <x v="435"/>
    <d v="2013-12-29T00:00:00"/>
    <s v="Standard Class"/>
    <x v="341"/>
    <s v="Jessica Myrick"/>
    <x v="0"/>
    <s v="United States"/>
    <x v="20"/>
    <x v="15"/>
    <n v="10035"/>
    <x v="3"/>
    <s v="FUR-FU-10003192"/>
    <x v="0"/>
    <x v="5"/>
    <s v="Luxo Adjustable Task Clamp Lamp"/>
    <n v="799.56000000000006"/>
    <n v="9"/>
    <n v="0"/>
    <n v="207.88559999999998"/>
  </r>
  <r>
    <n v="6192"/>
    <s v="CA-2014-107986"/>
    <x v="3"/>
    <x v="1096"/>
    <d v="2014-12-14T00:00:00"/>
    <s v="Same Day"/>
    <x v="596"/>
    <s v="Mitch Webber"/>
    <x v="0"/>
    <s v="United States"/>
    <x v="4"/>
    <x v="4"/>
    <n v="98103"/>
    <x v="1"/>
    <s v="OFF-ST-10001325"/>
    <x v="1"/>
    <x v="4"/>
    <s v="Sterilite Officeware Hinged File Box"/>
    <n v="31.44"/>
    <n v="3"/>
    <n v="0"/>
    <n v="8.4888000000000012"/>
  </r>
  <r>
    <n v="6193"/>
    <s v="CA-2014-104927"/>
    <x v="3"/>
    <x v="66"/>
    <d v="2014-12-27T00:00:00"/>
    <s v="Standard Class"/>
    <x v="743"/>
    <s v="Alex Grayson"/>
    <x v="0"/>
    <s v="United States"/>
    <x v="12"/>
    <x v="5"/>
    <n v="77095"/>
    <x v="2"/>
    <s v="OFF-PA-10000019"/>
    <x v="1"/>
    <x v="10"/>
    <s v="Xerox 1931"/>
    <n v="25.920000000000005"/>
    <n v="5"/>
    <n v="0.2"/>
    <n v="9.0719999999999992"/>
  </r>
  <r>
    <n v="6194"/>
    <s v="CA-2014-104927"/>
    <x v="3"/>
    <x v="66"/>
    <d v="2014-12-27T00:00:00"/>
    <s v="Standard Class"/>
    <x v="743"/>
    <s v="Alex Grayson"/>
    <x v="0"/>
    <s v="United States"/>
    <x v="12"/>
    <x v="5"/>
    <n v="77095"/>
    <x v="2"/>
    <s v="OFF-BI-10003429"/>
    <x v="1"/>
    <x v="8"/>
    <s v="Cardinal HOLDit! Binder Insert Strips,Extra Strips"/>
    <n v="6.3299999999999992"/>
    <n v="5"/>
    <n v="0.8"/>
    <n v="-9.8114999999999988"/>
  </r>
  <r>
    <n v="6195"/>
    <s v="CA-2014-104927"/>
    <x v="3"/>
    <x v="66"/>
    <d v="2014-12-27T00:00:00"/>
    <s v="Standard Class"/>
    <x v="743"/>
    <s v="Alex Grayson"/>
    <x v="0"/>
    <s v="United States"/>
    <x v="12"/>
    <x v="5"/>
    <n v="77095"/>
    <x v="2"/>
    <s v="OFF-PA-10000176"/>
    <x v="1"/>
    <x v="10"/>
    <s v="Xerox 1887"/>
    <n v="75.88"/>
    <n v="5"/>
    <n v="0.2"/>
    <n v="26.557999999999993"/>
  </r>
  <r>
    <n v="6196"/>
    <s v="CA-2014-113453"/>
    <x v="3"/>
    <x v="208"/>
    <d v="2014-10-29T00:00:00"/>
    <s v="Standard Class"/>
    <x v="380"/>
    <s v="Charles McCrossin"/>
    <x v="0"/>
    <s v="United States"/>
    <x v="10"/>
    <x v="9"/>
    <n v="19143"/>
    <x v="3"/>
    <s v="TEC-PH-10004165"/>
    <x v="2"/>
    <x v="7"/>
    <s v="Mitel MiVoice 5330e IP Phone"/>
    <n v="329.988"/>
    <n v="2"/>
    <n v="0.4"/>
    <n v="-76.997200000000021"/>
  </r>
  <r>
    <n v="6197"/>
    <s v="CA-2014-113453"/>
    <x v="3"/>
    <x v="208"/>
    <d v="2014-10-29T00:00:00"/>
    <s v="Standard Class"/>
    <x v="380"/>
    <s v="Charles McCrossin"/>
    <x v="0"/>
    <s v="United States"/>
    <x v="10"/>
    <x v="9"/>
    <n v="19143"/>
    <x v="3"/>
    <s v="OFF-ST-10000352"/>
    <x v="1"/>
    <x v="4"/>
    <s v="Acco Perma 2700 Stacking Storage Drawers"/>
    <n v="71.376000000000005"/>
    <n v="3"/>
    <n v="0.2"/>
    <n v="-4.460999999999995"/>
  </r>
  <r>
    <n v="6198"/>
    <s v="CA-2012-149909"/>
    <x v="1"/>
    <x v="50"/>
    <d v="2012-11-17T00:00:00"/>
    <s v="Standard Class"/>
    <x v="154"/>
    <s v="Russell Applegate"/>
    <x v="0"/>
    <s v="United States"/>
    <x v="38"/>
    <x v="14"/>
    <n v="47201"/>
    <x v="2"/>
    <s v="OFF-PA-10000726"/>
    <x v="1"/>
    <x v="10"/>
    <s v="Black Print Carbonless Snap-Off Rapid Letter, 8 1/2&quot; x 7&quot;"/>
    <n v="63.769999999999996"/>
    <n v="7"/>
    <n v="0"/>
    <n v="28.696499999999993"/>
  </r>
  <r>
    <n v="6199"/>
    <s v="CA-2012-149909"/>
    <x v="1"/>
    <x v="50"/>
    <d v="2012-11-17T00:00:00"/>
    <s v="Standard Class"/>
    <x v="154"/>
    <s v="Russell Applegate"/>
    <x v="0"/>
    <s v="United States"/>
    <x v="38"/>
    <x v="14"/>
    <n v="47201"/>
    <x v="2"/>
    <s v="TEC-PH-10001536"/>
    <x v="2"/>
    <x v="7"/>
    <s v="Spigen Samsung Galaxy S5 Case Wallet"/>
    <n v="50.97"/>
    <n v="3"/>
    <n v="0"/>
    <n v="13.252199999999997"/>
  </r>
  <r>
    <n v="6200"/>
    <s v="CA-2012-149909"/>
    <x v="1"/>
    <x v="50"/>
    <d v="2012-11-17T00:00:00"/>
    <s v="Standard Class"/>
    <x v="154"/>
    <s v="Russell Applegate"/>
    <x v="0"/>
    <s v="United States"/>
    <x v="38"/>
    <x v="14"/>
    <n v="47201"/>
    <x v="2"/>
    <s v="OFF-PA-10001790"/>
    <x v="1"/>
    <x v="10"/>
    <s v="Xerox 1910"/>
    <n v="96.08"/>
    <n v="2"/>
    <n v="0"/>
    <n v="46.118399999999994"/>
  </r>
  <r>
    <n v="6201"/>
    <s v="CA-2012-146675"/>
    <x v="1"/>
    <x v="392"/>
    <d v="2012-04-20T00:00:00"/>
    <s v="Standard Class"/>
    <x v="766"/>
    <s v="Sarah Brown"/>
    <x v="0"/>
    <s v="United States"/>
    <x v="148"/>
    <x v="10"/>
    <n v="60201"/>
    <x v="2"/>
    <s v="TEC-CO-10001766"/>
    <x v="2"/>
    <x v="16"/>
    <s v="Canon PC940 Copier"/>
    <n v="1439.9680000000001"/>
    <n v="4"/>
    <n v="0.2"/>
    <n v="485.98919999999993"/>
  </r>
  <r>
    <n v="6202"/>
    <s v="CA-2012-146675"/>
    <x v="1"/>
    <x v="392"/>
    <d v="2012-04-20T00:00:00"/>
    <s v="Standard Class"/>
    <x v="766"/>
    <s v="Sarah Brown"/>
    <x v="0"/>
    <s v="United States"/>
    <x v="148"/>
    <x v="10"/>
    <n v="60201"/>
    <x v="2"/>
    <s v="TEC-AC-10004396"/>
    <x v="2"/>
    <x v="11"/>
    <s v="Logitech Keyboard K120"/>
    <n v="43.56"/>
    <n v="3"/>
    <n v="0.2"/>
    <n v="-4.9004999999999974"/>
  </r>
  <r>
    <n v="6203"/>
    <s v="CA-2013-118332"/>
    <x v="0"/>
    <x v="186"/>
    <d v="2013-12-24T00:00:00"/>
    <s v="Standard Class"/>
    <x v="7"/>
    <s v="Pete Kriz"/>
    <x v="0"/>
    <s v="United States"/>
    <x v="339"/>
    <x v="1"/>
    <n v="92307"/>
    <x v="1"/>
    <s v="FUR-CH-10001708"/>
    <x v="0"/>
    <x v="1"/>
    <s v="Office Star - Contemporary Swivel Chair with Padded Adjustable Arms and Flex Back"/>
    <n v="563.91999999999996"/>
    <n v="5"/>
    <n v="0.2"/>
    <n v="7.0489999999999498"/>
  </r>
  <r>
    <n v="6204"/>
    <s v="CA-2013-133669"/>
    <x v="0"/>
    <x v="147"/>
    <d v="2013-10-28T00:00:00"/>
    <s v="Standard Class"/>
    <x v="603"/>
    <s v="Susan Vittorini"/>
    <x v="0"/>
    <s v="United States"/>
    <x v="38"/>
    <x v="24"/>
    <n v="43229"/>
    <x v="3"/>
    <s v="TEC-PH-10001305"/>
    <x v="2"/>
    <x v="7"/>
    <s v="Panasonic KX TS208W Corded phone"/>
    <n v="235.15199999999999"/>
    <n v="8"/>
    <n v="0.4"/>
    <n v="-47.030399999999986"/>
  </r>
  <r>
    <n v="6205"/>
    <s v="CA-2014-145660"/>
    <x v="3"/>
    <x v="96"/>
    <d v="2014-12-04T00:00:00"/>
    <s v="First Class"/>
    <x v="377"/>
    <s v="Matthew Grinstein"/>
    <x v="2"/>
    <s v="United States"/>
    <x v="292"/>
    <x v="24"/>
    <n v="43302"/>
    <x v="3"/>
    <s v="FUR-FU-10002885"/>
    <x v="0"/>
    <x v="5"/>
    <s v="Magna Visual Magnetic Picture Hangers"/>
    <n v="7.7120000000000006"/>
    <n v="2"/>
    <n v="0.2"/>
    <n v="1.7352000000000005"/>
  </r>
  <r>
    <n v="6206"/>
    <s v="CA-2013-133697"/>
    <x v="0"/>
    <x v="201"/>
    <d v="2013-10-25T00:00:00"/>
    <s v="Second Class"/>
    <x v="320"/>
    <s v="Chuck Magee"/>
    <x v="0"/>
    <s v="United States"/>
    <x v="12"/>
    <x v="5"/>
    <n v="77095"/>
    <x v="2"/>
    <s v="OFF-PA-10000726"/>
    <x v="1"/>
    <x v="10"/>
    <s v="Black Print Carbonless Snap-Off Rapid Letter, 8 1/2&quot; x 7&quot;"/>
    <n v="51.016000000000005"/>
    <n v="7"/>
    <n v="0.2"/>
    <n v="15.942499999999992"/>
  </r>
  <r>
    <n v="6207"/>
    <s v="CA-2013-133697"/>
    <x v="0"/>
    <x v="201"/>
    <d v="2013-10-25T00:00:00"/>
    <s v="Second Class"/>
    <x v="320"/>
    <s v="Chuck Magee"/>
    <x v="0"/>
    <s v="United States"/>
    <x v="12"/>
    <x v="5"/>
    <n v="77095"/>
    <x v="2"/>
    <s v="OFF-FA-10003112"/>
    <x v="1"/>
    <x v="13"/>
    <s v="Staples"/>
    <n v="25.248000000000001"/>
    <n v="4"/>
    <n v="0.2"/>
    <n v="7.8899999999999979"/>
  </r>
  <r>
    <n v="6208"/>
    <s v="CA-2013-133697"/>
    <x v="0"/>
    <x v="201"/>
    <d v="2013-10-25T00:00:00"/>
    <s v="Second Class"/>
    <x v="320"/>
    <s v="Chuck Magee"/>
    <x v="0"/>
    <s v="United States"/>
    <x v="12"/>
    <x v="5"/>
    <n v="77095"/>
    <x v="2"/>
    <s v="FUR-CH-10002372"/>
    <x v="0"/>
    <x v="1"/>
    <s v="Office Star - Ergonomically Designed Knee Chair"/>
    <n v="56.686"/>
    <n v="1"/>
    <n v="0.3"/>
    <n v="-14.576399999999996"/>
  </r>
  <r>
    <n v="6209"/>
    <s v="CA-2014-148138"/>
    <x v="3"/>
    <x v="365"/>
    <d v="2014-10-04T00:00:00"/>
    <s v="Standard Class"/>
    <x v="545"/>
    <s v="Michelle Ellison"/>
    <x v="1"/>
    <s v="United States"/>
    <x v="292"/>
    <x v="24"/>
    <n v="43302"/>
    <x v="3"/>
    <s v="OFF-ST-10000563"/>
    <x v="1"/>
    <x v="4"/>
    <s v="Fellowes Bankers Box Stor/Drawer Steel Plus"/>
    <n v="51.168000000000006"/>
    <n v="2"/>
    <n v="0.2"/>
    <n v="-6.3960000000000008"/>
  </r>
  <r>
    <n v="6210"/>
    <s v="CA-2014-119809"/>
    <x v="3"/>
    <x v="238"/>
    <d v="2014-08-26T00:00:00"/>
    <s v="Standard Class"/>
    <x v="453"/>
    <s v="Yana Sorensen"/>
    <x v="1"/>
    <s v="United States"/>
    <x v="4"/>
    <x v="4"/>
    <n v="98103"/>
    <x v="1"/>
    <s v="OFF-BI-10003925"/>
    <x v="1"/>
    <x v="8"/>
    <s v="Fellowes PB300 Plastic Comb Binding Machine"/>
    <n v="2793.5280000000002"/>
    <n v="9"/>
    <n v="0.2"/>
    <n v="942.81569999999988"/>
  </r>
  <r>
    <n v="6211"/>
    <s v="CA-2014-119809"/>
    <x v="3"/>
    <x v="238"/>
    <d v="2014-08-26T00:00:00"/>
    <s v="Standard Class"/>
    <x v="453"/>
    <s v="Yana Sorensen"/>
    <x v="1"/>
    <s v="United States"/>
    <x v="4"/>
    <x v="4"/>
    <n v="98103"/>
    <x v="1"/>
    <s v="OFF-ST-10003306"/>
    <x v="1"/>
    <x v="4"/>
    <s v="Letter Size Cart"/>
    <n v="1000.0200000000001"/>
    <n v="7"/>
    <n v="0"/>
    <n v="290.00579999999991"/>
  </r>
  <r>
    <n v="6212"/>
    <s v="CA-2014-119809"/>
    <x v="3"/>
    <x v="238"/>
    <d v="2014-08-26T00:00:00"/>
    <s v="Standard Class"/>
    <x v="453"/>
    <s v="Yana Sorensen"/>
    <x v="1"/>
    <s v="United States"/>
    <x v="4"/>
    <x v="4"/>
    <n v="98103"/>
    <x v="1"/>
    <s v="FUR-FU-10001475"/>
    <x v="0"/>
    <x v="5"/>
    <s v="Contract Clock, 14&quot;, Brown"/>
    <n v="65.94"/>
    <n v="3"/>
    <n v="0"/>
    <n v="22.419600000000003"/>
  </r>
  <r>
    <n v="6213"/>
    <s v="CA-2014-149944"/>
    <x v="3"/>
    <x v="105"/>
    <d v="2014-11-17T00:00:00"/>
    <s v="Second Class"/>
    <x v="93"/>
    <s v="Maria Bertelson"/>
    <x v="0"/>
    <s v="United States"/>
    <x v="468"/>
    <x v="4"/>
    <n v="98632"/>
    <x v="1"/>
    <s v="OFF-FA-10003495"/>
    <x v="1"/>
    <x v="13"/>
    <s v="Staples"/>
    <n v="18.240000000000002"/>
    <n v="3"/>
    <n v="0"/>
    <n v="9.120000000000001"/>
  </r>
  <r>
    <n v="6214"/>
    <s v="CA-2014-149944"/>
    <x v="3"/>
    <x v="105"/>
    <d v="2014-11-17T00:00:00"/>
    <s v="Second Class"/>
    <x v="93"/>
    <s v="Maria Bertelson"/>
    <x v="0"/>
    <s v="United States"/>
    <x v="468"/>
    <x v="4"/>
    <n v="98632"/>
    <x v="1"/>
    <s v="OFF-AP-10004708"/>
    <x v="1"/>
    <x v="9"/>
    <s v="Fellowes Superior 10 Outlet Split Surge Protector"/>
    <n v="76.12"/>
    <n v="2"/>
    <n v="0"/>
    <n v="22.074799999999996"/>
  </r>
  <r>
    <n v="6215"/>
    <s v="CA-2011-128538"/>
    <x v="2"/>
    <x v="856"/>
    <d v="2011-10-15T00:00:00"/>
    <s v="Standard Class"/>
    <x v="238"/>
    <s v="Alan Shonely"/>
    <x v="0"/>
    <s v="United States"/>
    <x v="332"/>
    <x v="1"/>
    <n v="90278"/>
    <x v="1"/>
    <s v="OFF-EN-10001219"/>
    <x v="1"/>
    <x v="12"/>
    <s v="#10- 4 1/8&quot; x 9 1/2&quot; Security-Tint Envelopes"/>
    <n v="7.64"/>
    <n v="1"/>
    <n v="0"/>
    <n v="3.7435999999999998"/>
  </r>
  <r>
    <n v="6216"/>
    <s v="CA-2012-161711"/>
    <x v="1"/>
    <x v="109"/>
    <d v="2012-12-03T00:00:00"/>
    <s v="Standard Class"/>
    <x v="466"/>
    <s v="Mark Cousins"/>
    <x v="1"/>
    <s v="United States"/>
    <x v="20"/>
    <x v="15"/>
    <n v="10035"/>
    <x v="3"/>
    <s v="FUR-FU-10000087"/>
    <x v="0"/>
    <x v="5"/>
    <s v="Executive Impressions 14&quot; Two-Color Numerals Wall Clock"/>
    <n v="68.16"/>
    <n v="3"/>
    <n v="0"/>
    <n v="27.945600000000002"/>
  </r>
  <r>
    <n v="6217"/>
    <s v="CA-2012-161711"/>
    <x v="1"/>
    <x v="109"/>
    <d v="2012-12-03T00:00:00"/>
    <s v="Standard Class"/>
    <x v="466"/>
    <s v="Mark Cousins"/>
    <x v="1"/>
    <s v="United States"/>
    <x v="20"/>
    <x v="15"/>
    <n v="10035"/>
    <x v="3"/>
    <s v="OFF-EN-10001539"/>
    <x v="1"/>
    <x v="12"/>
    <s v="Staples"/>
    <n v="62.24"/>
    <n v="8"/>
    <n v="0"/>
    <n v="29.252800000000001"/>
  </r>
  <r>
    <n v="6218"/>
    <s v="US-2012-129553"/>
    <x v="1"/>
    <x v="1097"/>
    <d v="2012-08-02T00:00:00"/>
    <s v="Standard Class"/>
    <x v="310"/>
    <s v="Patrick Gardner"/>
    <x v="0"/>
    <s v="United States"/>
    <x v="103"/>
    <x v="0"/>
    <n v="40214"/>
    <x v="0"/>
    <s v="TEC-PH-10004897"/>
    <x v="2"/>
    <x v="7"/>
    <s v="Mediabridge Sport Armband iPhone 5s"/>
    <n v="29.97"/>
    <n v="3"/>
    <n v="0"/>
    <n v="0.29969999999999963"/>
  </r>
  <r>
    <n v="6219"/>
    <s v="CA-2013-160220"/>
    <x v="0"/>
    <x v="201"/>
    <d v="2013-10-27T00:00:00"/>
    <s v="Standard Class"/>
    <x v="559"/>
    <s v="Joy Smith"/>
    <x v="0"/>
    <s v="United States"/>
    <x v="149"/>
    <x v="12"/>
    <n v="48183"/>
    <x v="2"/>
    <s v="TEC-PH-10001300"/>
    <x v="2"/>
    <x v="7"/>
    <s v="iKross Bluetooth Portable Keyboard + Cell Phone Stand Holder + Brush for Apple iPhone 5S 5C 5, 4S 4"/>
    <n v="125.69999999999999"/>
    <n v="6"/>
    <n v="0"/>
    <n v="35.195999999999998"/>
  </r>
  <r>
    <n v="6220"/>
    <s v="CA-2013-160220"/>
    <x v="0"/>
    <x v="201"/>
    <d v="2013-10-27T00:00:00"/>
    <s v="Standard Class"/>
    <x v="559"/>
    <s v="Joy Smith"/>
    <x v="0"/>
    <s v="United States"/>
    <x v="149"/>
    <x v="12"/>
    <n v="48183"/>
    <x v="2"/>
    <s v="TEC-PH-10001557"/>
    <x v="2"/>
    <x v="7"/>
    <s v="Pyle PMP37LED"/>
    <n v="191.98"/>
    <n v="2"/>
    <n v="0"/>
    <n v="51.834599999999995"/>
  </r>
  <r>
    <n v="6221"/>
    <s v="CA-2013-160220"/>
    <x v="0"/>
    <x v="201"/>
    <d v="2013-10-27T00:00:00"/>
    <s v="Standard Class"/>
    <x v="559"/>
    <s v="Joy Smith"/>
    <x v="0"/>
    <s v="United States"/>
    <x v="149"/>
    <x v="12"/>
    <n v="48183"/>
    <x v="2"/>
    <s v="OFF-ST-10000617"/>
    <x v="1"/>
    <x v="4"/>
    <s v="Woodgrain Magazine Files by Perma"/>
    <n v="20.86"/>
    <n v="7"/>
    <n v="0"/>
    <n v="1.4601999999999977"/>
  </r>
  <r>
    <n v="6222"/>
    <s v="US-2014-157224"/>
    <x v="3"/>
    <x v="32"/>
    <d v="2014-09-19T00:00:00"/>
    <s v="Second Class"/>
    <x v="677"/>
    <s v="Joy Bell-"/>
    <x v="0"/>
    <s v="United States"/>
    <x v="1"/>
    <x v="1"/>
    <n v="90045"/>
    <x v="1"/>
    <s v="OFF-LA-10000121"/>
    <x v="1"/>
    <x v="2"/>
    <s v="Avery 48"/>
    <n v="56.699999999999996"/>
    <n v="9"/>
    <n v="0"/>
    <n v="26.081999999999997"/>
  </r>
  <r>
    <n v="6223"/>
    <s v="CA-2014-140627"/>
    <x v="3"/>
    <x v="331"/>
    <d v="2014-12-28T00:00:00"/>
    <s v="Standard Class"/>
    <x v="213"/>
    <s v="Darren Koutras"/>
    <x v="0"/>
    <s v="United States"/>
    <x v="469"/>
    <x v="18"/>
    <n v="37075"/>
    <x v="0"/>
    <s v="FUR-FU-10000087"/>
    <x v="0"/>
    <x v="5"/>
    <s v="Executive Impressions 14&quot; Two-Color Numerals Wall Clock"/>
    <n v="72.703999999999994"/>
    <n v="4"/>
    <n v="0.2"/>
    <n v="19.084800000000005"/>
  </r>
  <r>
    <n v="6224"/>
    <s v="CA-2014-140627"/>
    <x v="3"/>
    <x v="331"/>
    <d v="2014-12-28T00:00:00"/>
    <s v="Standard Class"/>
    <x v="213"/>
    <s v="Darren Koutras"/>
    <x v="0"/>
    <s v="United States"/>
    <x v="469"/>
    <x v="18"/>
    <n v="37075"/>
    <x v="0"/>
    <s v="OFF-AR-10000422"/>
    <x v="1"/>
    <x v="6"/>
    <s v="Pencil and Crayon Sharpener"/>
    <n v="12.263999999999999"/>
    <n v="7"/>
    <n v="0.2"/>
    <n v="1.0730999999999993"/>
  </r>
  <r>
    <n v="6225"/>
    <s v="CA-2014-140627"/>
    <x v="3"/>
    <x v="331"/>
    <d v="2014-12-28T00:00:00"/>
    <s v="Standard Class"/>
    <x v="213"/>
    <s v="Darren Koutras"/>
    <x v="0"/>
    <s v="United States"/>
    <x v="469"/>
    <x v="18"/>
    <n v="37075"/>
    <x v="0"/>
    <s v="OFF-ST-10004123"/>
    <x v="1"/>
    <x v="4"/>
    <s v="Safco Industrial Wire Shelving System"/>
    <n v="218.35200000000003"/>
    <n v="3"/>
    <n v="0.2"/>
    <n v="-54.588000000000008"/>
  </r>
  <r>
    <n v="6226"/>
    <s v="CA-2012-133445"/>
    <x v="1"/>
    <x v="348"/>
    <d v="2012-10-09T00:00:00"/>
    <s v="Standard Class"/>
    <x v="223"/>
    <s v="Jeremy Farry"/>
    <x v="0"/>
    <s v="United States"/>
    <x v="32"/>
    <x v="21"/>
    <n v="97206"/>
    <x v="1"/>
    <s v="FUR-BO-10003660"/>
    <x v="0"/>
    <x v="0"/>
    <s v="Bush Cubix Collection Bookcases, Fully Assembled"/>
    <n v="66.294000000000011"/>
    <n v="1"/>
    <n v="0.7"/>
    <n v="-103.86059999999998"/>
  </r>
  <r>
    <n v="6227"/>
    <s v="CA-2012-133445"/>
    <x v="1"/>
    <x v="348"/>
    <d v="2012-10-09T00:00:00"/>
    <s v="Standard Class"/>
    <x v="223"/>
    <s v="Jeremy Farry"/>
    <x v="0"/>
    <s v="United States"/>
    <x v="32"/>
    <x v="21"/>
    <n v="97206"/>
    <x v="1"/>
    <s v="FUR-CH-10000422"/>
    <x v="0"/>
    <x v="1"/>
    <s v="Global Highback Leather Tilter in Burgundy"/>
    <n v="291.16800000000001"/>
    <n v="4"/>
    <n v="0.2"/>
    <n v="-14.558399999999978"/>
  </r>
  <r>
    <n v="6228"/>
    <s v="CA-2011-148782"/>
    <x v="2"/>
    <x v="981"/>
    <d v="2011-11-07T00:00:00"/>
    <s v="Standard Class"/>
    <x v="138"/>
    <s v="Patrick O'Brill"/>
    <x v="0"/>
    <s v="United States"/>
    <x v="218"/>
    <x v="5"/>
    <n v="75061"/>
    <x v="2"/>
    <s v="TEC-PH-10002923"/>
    <x v="2"/>
    <x v="7"/>
    <s v="Logitech B530 USB Headset - headset - Full size, Binaural"/>
    <n v="88.77600000000001"/>
    <n v="3"/>
    <n v="0.2"/>
    <n v="7.7679000000000009"/>
  </r>
  <r>
    <n v="6229"/>
    <s v="CA-2013-148208"/>
    <x v="0"/>
    <x v="115"/>
    <d v="2013-01-27T00:00:00"/>
    <s v="Standard Class"/>
    <x v="404"/>
    <s v="Bradley Talbott"/>
    <x v="2"/>
    <s v="United States"/>
    <x v="138"/>
    <x v="24"/>
    <n v="44105"/>
    <x v="3"/>
    <s v="TEC-PH-10004093"/>
    <x v="2"/>
    <x v="7"/>
    <s v="Panasonic Kx-TS550"/>
    <n v="110.376"/>
    <n v="4"/>
    <n v="0.4"/>
    <n v="-20.235600000000005"/>
  </r>
  <r>
    <n v="6230"/>
    <s v="CA-2013-148208"/>
    <x v="0"/>
    <x v="115"/>
    <d v="2013-01-27T00:00:00"/>
    <s v="Standard Class"/>
    <x v="404"/>
    <s v="Bradley Talbott"/>
    <x v="2"/>
    <s v="United States"/>
    <x v="138"/>
    <x v="24"/>
    <n v="44105"/>
    <x v="3"/>
    <s v="TEC-AC-10000171"/>
    <x v="2"/>
    <x v="11"/>
    <s v="Verbatim 25 GB 6x Blu-ray Single Layer Recordable Disc, 25/Pack"/>
    <n v="55.176000000000002"/>
    <n v="3"/>
    <n v="0.2"/>
    <n v="15.863099999999999"/>
  </r>
  <r>
    <n v="6231"/>
    <s v="CA-2014-127656"/>
    <x v="3"/>
    <x v="497"/>
    <d v="2014-07-18T00:00:00"/>
    <s v="Standard Class"/>
    <x v="508"/>
    <s v="Natalie Webber"/>
    <x v="0"/>
    <s v="United States"/>
    <x v="470"/>
    <x v="23"/>
    <n v="50701"/>
    <x v="2"/>
    <s v="OFF-AR-10001166"/>
    <x v="1"/>
    <x v="6"/>
    <s v="Staples"/>
    <n v="30.32"/>
    <n v="4"/>
    <n v="0"/>
    <n v="11.8248"/>
  </r>
  <r>
    <n v="6232"/>
    <s v="US-2014-142188"/>
    <x v="3"/>
    <x v="220"/>
    <d v="2014-09-12T00:00:00"/>
    <s v="Same Day"/>
    <x v="226"/>
    <s v="Jennifer Ferguson"/>
    <x v="0"/>
    <s v="United States"/>
    <x v="4"/>
    <x v="4"/>
    <n v="98105"/>
    <x v="1"/>
    <s v="FUR-CH-10003199"/>
    <x v="0"/>
    <x v="1"/>
    <s v="Office Star - Contemporary Task Swivel Chair"/>
    <n v="177.56800000000001"/>
    <n v="2"/>
    <n v="0.2"/>
    <n v="8.8783999999999921"/>
  </r>
  <r>
    <n v="6233"/>
    <s v="US-2014-142188"/>
    <x v="3"/>
    <x v="220"/>
    <d v="2014-09-12T00:00:00"/>
    <s v="Same Day"/>
    <x v="226"/>
    <s v="Jennifer Ferguson"/>
    <x v="0"/>
    <s v="United States"/>
    <x v="4"/>
    <x v="4"/>
    <n v="98105"/>
    <x v="1"/>
    <s v="OFF-PA-10002005"/>
    <x v="1"/>
    <x v="10"/>
    <s v="Xerox 225"/>
    <n v="19.440000000000001"/>
    <n v="3"/>
    <n v="0"/>
    <n v="9.3312000000000008"/>
  </r>
  <r>
    <n v="6234"/>
    <s v="US-2014-142188"/>
    <x v="3"/>
    <x v="220"/>
    <d v="2014-09-12T00:00:00"/>
    <s v="Same Day"/>
    <x v="226"/>
    <s v="Jennifer Ferguson"/>
    <x v="0"/>
    <s v="United States"/>
    <x v="4"/>
    <x v="4"/>
    <n v="98105"/>
    <x v="1"/>
    <s v="OFF-PA-10004101"/>
    <x v="1"/>
    <x v="10"/>
    <s v="Xerox 1894"/>
    <n v="71.28"/>
    <n v="11"/>
    <n v="0"/>
    <n v="34.214400000000005"/>
  </r>
  <r>
    <n v="6235"/>
    <s v="US-2014-142188"/>
    <x v="3"/>
    <x v="220"/>
    <d v="2014-09-12T00:00:00"/>
    <s v="Same Day"/>
    <x v="226"/>
    <s v="Jennifer Ferguson"/>
    <x v="0"/>
    <s v="United States"/>
    <x v="4"/>
    <x v="4"/>
    <n v="98105"/>
    <x v="1"/>
    <s v="OFF-BI-10004600"/>
    <x v="1"/>
    <x v="8"/>
    <s v="Ibico Ibimaster 300 Manual Binding System"/>
    <n v="1471.96"/>
    <n v="5"/>
    <n v="0.2"/>
    <n v="459.98749999999995"/>
  </r>
  <r>
    <n v="6236"/>
    <s v="US-2014-142188"/>
    <x v="3"/>
    <x v="220"/>
    <d v="2014-09-12T00:00:00"/>
    <s v="Same Day"/>
    <x v="226"/>
    <s v="Jennifer Ferguson"/>
    <x v="0"/>
    <s v="United States"/>
    <x v="4"/>
    <x v="4"/>
    <n v="98105"/>
    <x v="1"/>
    <s v="TEC-PH-10000127"/>
    <x v="2"/>
    <x v="7"/>
    <s v="iOttie XL Car Mount"/>
    <n v="79.959999999999994"/>
    <n v="5"/>
    <n v="0.2"/>
    <n v="-17.991000000000003"/>
  </r>
  <r>
    <n v="6237"/>
    <s v="CA-2013-144400"/>
    <x v="0"/>
    <x v="1098"/>
    <d v="2013-02-27T00:00:00"/>
    <s v="Standard Class"/>
    <x v="141"/>
    <s v="Alyssa Crouse"/>
    <x v="1"/>
    <s v="United States"/>
    <x v="10"/>
    <x v="9"/>
    <n v="19120"/>
    <x v="3"/>
    <s v="OFF-EN-10004386"/>
    <x v="1"/>
    <x v="12"/>
    <s v="Recycled Interoffice Envelopes with String and Button Closure, 10 x 13"/>
    <n v="57.576000000000001"/>
    <n v="3"/>
    <n v="0.2"/>
    <n v="21.591000000000001"/>
  </r>
  <r>
    <n v="6238"/>
    <s v="US-2013-155180"/>
    <x v="0"/>
    <x v="115"/>
    <d v="2013-01-29T00:00:00"/>
    <s v="Standard Class"/>
    <x v="509"/>
    <s v="Toby Braunhardt"/>
    <x v="0"/>
    <s v="United States"/>
    <x v="20"/>
    <x v="15"/>
    <n v="10009"/>
    <x v="3"/>
    <s v="OFF-BI-10004506"/>
    <x v="1"/>
    <x v="8"/>
    <s v="Wilson Jones data.warehouse D-Ring Binders with DublLock"/>
    <n v="26.336000000000002"/>
    <n v="4"/>
    <n v="0.2"/>
    <n v="9.2176000000000009"/>
  </r>
  <r>
    <n v="6239"/>
    <s v="CA-2012-134075"/>
    <x v="1"/>
    <x v="295"/>
    <d v="2012-12-16T00:00:00"/>
    <s v="Standard Class"/>
    <x v="456"/>
    <s v="Helen Abelman"/>
    <x v="0"/>
    <s v="United States"/>
    <x v="49"/>
    <x v="1"/>
    <n v="95123"/>
    <x v="1"/>
    <s v="FUR-FU-10004597"/>
    <x v="0"/>
    <x v="5"/>
    <s v="Eldon Cleatmat Chair Mats for Medium Pile Carpets"/>
    <n v="166.5"/>
    <n v="3"/>
    <n v="0"/>
    <n v="21.64500000000001"/>
  </r>
  <r>
    <n v="6240"/>
    <s v="CA-2012-134075"/>
    <x v="1"/>
    <x v="295"/>
    <d v="2012-12-16T00:00:00"/>
    <s v="Standard Class"/>
    <x v="456"/>
    <s v="Helen Abelman"/>
    <x v="0"/>
    <s v="United States"/>
    <x v="49"/>
    <x v="1"/>
    <n v="95123"/>
    <x v="1"/>
    <s v="OFF-ST-10001496"/>
    <x v="1"/>
    <x v="4"/>
    <s v="Standard Rollaway File with Lock"/>
    <n v="360.38"/>
    <n v="2"/>
    <n v="0"/>
    <n v="93.698800000000006"/>
  </r>
  <r>
    <n v="6241"/>
    <s v="US-2013-131912"/>
    <x v="0"/>
    <x v="517"/>
    <d v="2013-11-02T00:00:00"/>
    <s v="Second Class"/>
    <x v="109"/>
    <s v="Logan Haushalter"/>
    <x v="0"/>
    <s v="United States"/>
    <x v="1"/>
    <x v="1"/>
    <n v="90008"/>
    <x v="1"/>
    <s v="OFF-BI-10004236"/>
    <x v="1"/>
    <x v="8"/>
    <s v="XtraLife ClearVue Slant-D Ring Binder, White, 3&quot;"/>
    <n v="11.744"/>
    <n v="1"/>
    <n v="0.2"/>
    <n v="3.8167999999999997"/>
  </r>
  <r>
    <n v="6242"/>
    <s v="CA-2014-141572"/>
    <x v="3"/>
    <x v="39"/>
    <d v="2014-06-01T00:00:00"/>
    <s v="Second Class"/>
    <x v="628"/>
    <s v="Lori Olson"/>
    <x v="1"/>
    <s v="United States"/>
    <x v="3"/>
    <x v="38"/>
    <n v="3301"/>
    <x v="3"/>
    <s v="FUR-FU-10001185"/>
    <x v="0"/>
    <x v="5"/>
    <s v="Advantus Employee of the Month Certificate Frame, 11 x 13-1/2"/>
    <n v="247.44"/>
    <n v="8"/>
    <n v="0"/>
    <n v="101.4504"/>
  </r>
  <r>
    <n v="6243"/>
    <s v="CA-2011-134621"/>
    <x v="2"/>
    <x v="1059"/>
    <d v="2011-12-28T00:00:00"/>
    <s v="Standard Class"/>
    <x v="503"/>
    <s v="Dennis Pardue"/>
    <x v="2"/>
    <s v="United States"/>
    <x v="29"/>
    <x v="18"/>
    <n v="38401"/>
    <x v="0"/>
    <s v="OFF-BI-10000977"/>
    <x v="1"/>
    <x v="8"/>
    <s v="Ibico Plastic Spiral Binding Combs"/>
    <n v="18.240000000000002"/>
    <n v="2"/>
    <n v="0.7"/>
    <n v="-14.591999999999999"/>
  </r>
  <r>
    <n v="6244"/>
    <s v="CA-2013-165561"/>
    <x v="0"/>
    <x v="390"/>
    <d v="2013-11-29T00:00:00"/>
    <s v="Standard Class"/>
    <x v="615"/>
    <s v="Clay Rozendal"/>
    <x v="2"/>
    <s v="United States"/>
    <x v="234"/>
    <x v="4"/>
    <n v="98006"/>
    <x v="1"/>
    <s v="OFF-SU-10004782"/>
    <x v="1"/>
    <x v="14"/>
    <s v="Elite 5&quot; Scissors"/>
    <n v="25.349999999999998"/>
    <n v="3"/>
    <n v="0"/>
    <n v="7.6049999999999978"/>
  </r>
  <r>
    <n v="6245"/>
    <s v="CA-2012-112305"/>
    <x v="1"/>
    <x v="312"/>
    <d v="2012-11-25T00:00:00"/>
    <s v="Standard Class"/>
    <x v="683"/>
    <s v="Katrina Bavinger"/>
    <x v="2"/>
    <s v="United States"/>
    <x v="4"/>
    <x v="4"/>
    <n v="98105"/>
    <x v="1"/>
    <s v="OFF-AR-10002067"/>
    <x v="1"/>
    <x v="6"/>
    <s v="Newell 334"/>
    <n v="119.03999999999999"/>
    <n v="6"/>
    <n v="0"/>
    <n v="30.950400000000002"/>
  </r>
  <r>
    <n v="6246"/>
    <s v="CA-2012-112305"/>
    <x v="1"/>
    <x v="312"/>
    <d v="2012-11-25T00:00:00"/>
    <s v="Standard Class"/>
    <x v="683"/>
    <s v="Katrina Bavinger"/>
    <x v="2"/>
    <s v="United States"/>
    <x v="4"/>
    <x v="4"/>
    <n v="98105"/>
    <x v="1"/>
    <s v="FUR-FU-10002364"/>
    <x v="0"/>
    <x v="5"/>
    <s v="Eldon Expressions Wood Desk Accessories, Oak"/>
    <n v="22.14"/>
    <n v="3"/>
    <n v="0"/>
    <n v="6.4205999999999976"/>
  </r>
  <r>
    <n v="6247"/>
    <s v="CA-2012-112305"/>
    <x v="1"/>
    <x v="312"/>
    <d v="2012-11-25T00:00:00"/>
    <s v="Standard Class"/>
    <x v="683"/>
    <s v="Katrina Bavinger"/>
    <x v="2"/>
    <s v="United States"/>
    <x v="4"/>
    <x v="4"/>
    <n v="98105"/>
    <x v="1"/>
    <s v="TEC-AC-10002018"/>
    <x v="2"/>
    <x v="11"/>
    <s v="AmazonBasics 3-Button USB Wired Mouse"/>
    <n v="13.98"/>
    <n v="2"/>
    <n v="0"/>
    <n v="6.011400000000001"/>
  </r>
  <r>
    <n v="6248"/>
    <s v="CA-2014-121580"/>
    <x v="3"/>
    <x v="148"/>
    <d v="2014-06-05T00:00:00"/>
    <s v="Standard Class"/>
    <x v="586"/>
    <s v="Maris LaWare"/>
    <x v="0"/>
    <s v="United States"/>
    <x v="38"/>
    <x v="14"/>
    <n v="47201"/>
    <x v="2"/>
    <s v="OFF-BI-10000632"/>
    <x v="1"/>
    <x v="8"/>
    <s v="Satellite Sectional Post Binders"/>
    <n v="43.41"/>
    <n v="1"/>
    <n v="0"/>
    <n v="19.968599999999999"/>
  </r>
  <r>
    <n v="6249"/>
    <s v="CA-2014-121580"/>
    <x v="3"/>
    <x v="148"/>
    <d v="2014-06-05T00:00:00"/>
    <s v="Standard Class"/>
    <x v="586"/>
    <s v="Maris LaWare"/>
    <x v="0"/>
    <s v="United States"/>
    <x v="38"/>
    <x v="14"/>
    <n v="47201"/>
    <x v="2"/>
    <s v="FUR-FU-10003981"/>
    <x v="0"/>
    <x v="5"/>
    <s v="Eldon Wave Desk Accessories"/>
    <n v="6.24"/>
    <n v="3"/>
    <n v="0"/>
    <n v="2.6208000000000005"/>
  </r>
  <r>
    <n v="6250"/>
    <s v="CA-2014-121580"/>
    <x v="3"/>
    <x v="148"/>
    <d v="2014-06-05T00:00:00"/>
    <s v="Standard Class"/>
    <x v="586"/>
    <s v="Maris LaWare"/>
    <x v="0"/>
    <s v="United States"/>
    <x v="38"/>
    <x v="14"/>
    <n v="47201"/>
    <x v="2"/>
    <s v="OFF-AP-10001564"/>
    <x v="1"/>
    <x v="9"/>
    <s v="Hoover Commercial Lightweight Upright Vacuum with E-Z Empty Dirt Cup"/>
    <n v="465.16"/>
    <n v="2"/>
    <n v="0"/>
    <n v="120.94159999999999"/>
  </r>
  <r>
    <n v="6251"/>
    <s v="CA-2014-121580"/>
    <x v="3"/>
    <x v="148"/>
    <d v="2014-06-05T00:00:00"/>
    <s v="Standard Class"/>
    <x v="586"/>
    <s v="Maris LaWare"/>
    <x v="0"/>
    <s v="United States"/>
    <x v="38"/>
    <x v="14"/>
    <n v="47201"/>
    <x v="2"/>
    <s v="OFF-PA-10004082"/>
    <x v="1"/>
    <x v="10"/>
    <s v="Adams Telephone Message Book w/Frequently-Called Numbers Space, 400 Messages per Book"/>
    <n v="7.98"/>
    <n v="1"/>
    <n v="0"/>
    <n v="3.99"/>
  </r>
  <r>
    <n v="6252"/>
    <s v="CA-2011-101147"/>
    <x v="2"/>
    <x v="266"/>
    <d v="2011-12-04T00:00:00"/>
    <s v="First Class"/>
    <x v="430"/>
    <s v="Matt Collins"/>
    <x v="0"/>
    <s v="United States"/>
    <x v="22"/>
    <x v="10"/>
    <n v="60623"/>
    <x v="2"/>
    <s v="OFF-AP-10004249"/>
    <x v="1"/>
    <x v="9"/>
    <s v="Staples"/>
    <n v="2.3939999999999997"/>
    <n v="1"/>
    <n v="0.8"/>
    <n v="-6.344100000000001"/>
  </r>
  <r>
    <n v="6253"/>
    <s v="CA-2011-165806"/>
    <x v="2"/>
    <x v="884"/>
    <d v="2011-04-07T00:00:00"/>
    <s v="Same Day"/>
    <x v="91"/>
    <s v="Valerie Mitchum"/>
    <x v="2"/>
    <s v="United States"/>
    <x v="419"/>
    <x v="32"/>
    <n v="30062"/>
    <x v="0"/>
    <s v="OFF-PA-10003441"/>
    <x v="1"/>
    <x v="10"/>
    <s v="Xerox 226"/>
    <n v="58.320000000000007"/>
    <n v="9"/>
    <n v="0"/>
    <n v="27.993600000000001"/>
  </r>
  <r>
    <n v="6254"/>
    <s v="CA-2011-165806"/>
    <x v="2"/>
    <x v="884"/>
    <d v="2011-04-07T00:00:00"/>
    <s v="Same Day"/>
    <x v="91"/>
    <s v="Valerie Mitchum"/>
    <x v="2"/>
    <s v="United States"/>
    <x v="419"/>
    <x v="32"/>
    <n v="30062"/>
    <x v="0"/>
    <s v="TEC-PH-10004922"/>
    <x v="2"/>
    <x v="7"/>
    <s v="RCA Visys Integrated PBX 8-Line Router"/>
    <n v="200.96999999999997"/>
    <n v="3"/>
    <n v="0"/>
    <n v="50.242500000000007"/>
  </r>
  <r>
    <n v="6255"/>
    <s v="CA-2012-151624"/>
    <x v="1"/>
    <x v="1014"/>
    <d v="2012-09-14T00:00:00"/>
    <s v="Standard Class"/>
    <x v="100"/>
    <s v="Victoria Wilson"/>
    <x v="1"/>
    <s v="United States"/>
    <x v="122"/>
    <x v="19"/>
    <n v="36116"/>
    <x v="0"/>
    <s v="FUR-FU-10001731"/>
    <x v="0"/>
    <x v="5"/>
    <s v="Acrylic Self-Standing Desk Frames"/>
    <n v="21.36"/>
    <n v="8"/>
    <n v="0"/>
    <n v="8.1167999999999996"/>
  </r>
  <r>
    <n v="6256"/>
    <s v="CA-2014-139444"/>
    <x v="3"/>
    <x v="428"/>
    <d v="2014-09-16T00:00:00"/>
    <s v="Standard Class"/>
    <x v="136"/>
    <s v="Grace Kelly"/>
    <x v="1"/>
    <s v="United States"/>
    <x v="243"/>
    <x v="5"/>
    <n v="75023"/>
    <x v="2"/>
    <s v="OFF-LA-10000134"/>
    <x v="1"/>
    <x v="2"/>
    <s v="Avery 511"/>
    <n v="9.8560000000000016"/>
    <n v="4"/>
    <n v="0.2"/>
    <n v="3.4495999999999993"/>
  </r>
  <r>
    <n v="6257"/>
    <s v="CA-2012-133977"/>
    <x v="1"/>
    <x v="684"/>
    <d v="2012-09-08T00:00:00"/>
    <s v="Second Class"/>
    <x v="401"/>
    <s v="Alyssa Tate"/>
    <x v="2"/>
    <s v="United States"/>
    <x v="76"/>
    <x v="2"/>
    <n v="33319"/>
    <x v="0"/>
    <s v="OFF-BI-10003166"/>
    <x v="1"/>
    <x v="8"/>
    <s v="GBC Plasticlear Binding Covers"/>
    <n v="3.4440000000000008"/>
    <n v="1"/>
    <n v="0.7"/>
    <n v="-2.5255999999999998"/>
  </r>
  <r>
    <n v="6258"/>
    <s v="CA-2014-141425"/>
    <x v="3"/>
    <x v="808"/>
    <d v="2014-11-07T00:00:00"/>
    <s v="Second Class"/>
    <x v="255"/>
    <s v="Anthony Rawles"/>
    <x v="1"/>
    <s v="United States"/>
    <x v="38"/>
    <x v="24"/>
    <n v="43229"/>
    <x v="3"/>
    <s v="OFF-SU-10000646"/>
    <x v="1"/>
    <x v="14"/>
    <s v="Premier Automatic Letter Opener"/>
    <n v="384.59200000000004"/>
    <n v="2"/>
    <n v="0.2"/>
    <n v="-81.725799999999978"/>
  </r>
  <r>
    <n v="6259"/>
    <s v="CA-2012-133536"/>
    <x v="1"/>
    <x v="262"/>
    <d v="2012-03-30T00:00:00"/>
    <s v="Second Class"/>
    <x v="581"/>
    <s v="John Huston"/>
    <x v="0"/>
    <s v="United States"/>
    <x v="20"/>
    <x v="15"/>
    <n v="10009"/>
    <x v="3"/>
    <s v="OFF-EN-10004459"/>
    <x v="1"/>
    <x v="12"/>
    <s v="Security-Tint Envelopes"/>
    <n v="22.919999999999998"/>
    <n v="3"/>
    <n v="0"/>
    <n v="11.230799999999999"/>
  </r>
  <r>
    <n v="6260"/>
    <s v="CA-2012-150441"/>
    <x v="1"/>
    <x v="863"/>
    <d v="2012-08-17T00:00:00"/>
    <s v="Second Class"/>
    <x v="267"/>
    <s v="Ralph Arnett"/>
    <x v="0"/>
    <s v="United States"/>
    <x v="102"/>
    <x v="14"/>
    <n v="47374"/>
    <x v="2"/>
    <s v="OFF-BI-10003529"/>
    <x v="1"/>
    <x v="8"/>
    <s v="Avery Round Ring Poly Binders"/>
    <n v="11.36"/>
    <n v="4"/>
    <n v="0"/>
    <n v="5.5663999999999998"/>
  </r>
  <r>
    <n v="6261"/>
    <s v="CA-2012-162607"/>
    <x v="1"/>
    <x v="793"/>
    <d v="2012-05-18T00:00:00"/>
    <s v="Standard Class"/>
    <x v="197"/>
    <s v="Rose O'Brian"/>
    <x v="0"/>
    <s v="United States"/>
    <x v="4"/>
    <x v="4"/>
    <n v="98115"/>
    <x v="1"/>
    <s v="OFF-BI-10002949"/>
    <x v="1"/>
    <x v="8"/>
    <s v="Prestige Round Ring Binders"/>
    <n v="14.592000000000002"/>
    <n v="3"/>
    <n v="0.2"/>
    <n v="4.9247999999999985"/>
  </r>
  <r>
    <n v="6262"/>
    <s v="CA-2014-103506"/>
    <x v="3"/>
    <x v="283"/>
    <d v="2014-07-28T00:00:00"/>
    <s v="Standard Class"/>
    <x v="756"/>
    <s v="Lisa Ryan"/>
    <x v="1"/>
    <s v="United States"/>
    <x v="85"/>
    <x v="15"/>
    <n v="11561"/>
    <x v="3"/>
    <s v="OFF-LA-10001158"/>
    <x v="1"/>
    <x v="2"/>
    <s v="Avery Address/Shipping Labels for Typewriters, 4&quot; x 2&quot;"/>
    <n v="41.4"/>
    <n v="4"/>
    <n v="0"/>
    <n v="19.872"/>
  </r>
  <r>
    <n v="6263"/>
    <s v="CA-2013-132479"/>
    <x v="0"/>
    <x v="446"/>
    <d v="2013-09-27T00:00:00"/>
    <s v="First Class"/>
    <x v="149"/>
    <s v="Michael Kennedy"/>
    <x v="1"/>
    <s v="United States"/>
    <x v="179"/>
    <x v="10"/>
    <n v="61107"/>
    <x v="2"/>
    <s v="OFF-BI-10004584"/>
    <x v="1"/>
    <x v="8"/>
    <s v="GBC ProClick 150 Presentation Binding System"/>
    <n v="442.37199999999996"/>
    <n v="7"/>
    <n v="0.8"/>
    <n v="-729.91380000000004"/>
  </r>
  <r>
    <n v="6264"/>
    <s v="CA-2014-160724"/>
    <x v="3"/>
    <x v="1024"/>
    <d v="2014-05-11T00:00:00"/>
    <s v="Standard Class"/>
    <x v="453"/>
    <s v="Yana Sorensen"/>
    <x v="1"/>
    <s v="United States"/>
    <x v="38"/>
    <x v="32"/>
    <n v="31907"/>
    <x v="0"/>
    <s v="OFF-BI-10004965"/>
    <x v="1"/>
    <x v="8"/>
    <s v="Ibico Covers for Plastic or Wire Binding Elements"/>
    <n v="34.5"/>
    <n v="3"/>
    <n v="0"/>
    <n v="15.524999999999999"/>
  </r>
  <r>
    <n v="6265"/>
    <s v="US-2013-115952"/>
    <x v="0"/>
    <x v="1099"/>
    <d v="2013-10-07T00:00:00"/>
    <s v="Same Day"/>
    <x v="101"/>
    <s v="Jonathan Howell"/>
    <x v="0"/>
    <s v="United States"/>
    <x v="251"/>
    <x v="26"/>
    <n v="74133"/>
    <x v="2"/>
    <s v="OFF-BI-10004654"/>
    <x v="1"/>
    <x v="8"/>
    <s v="Avery Binding System Hidden Tab Executive Style Index Sets"/>
    <n v="28.849999999999998"/>
    <n v="5"/>
    <n v="0"/>
    <n v="14.424999999999999"/>
  </r>
  <r>
    <n v="6266"/>
    <s v="CA-2011-146731"/>
    <x v="2"/>
    <x v="935"/>
    <d v="2011-11-08T00:00:00"/>
    <s v="Standard Class"/>
    <x v="247"/>
    <s v="Annie Thurman"/>
    <x v="0"/>
    <s v="United States"/>
    <x v="316"/>
    <x v="18"/>
    <n v="37211"/>
    <x v="0"/>
    <s v="OFF-PA-10000141"/>
    <x v="1"/>
    <x v="10"/>
    <s v="Ampad Evidence Wirebond Steno Books, 6&quot; x 9&quot;"/>
    <n v="3.4880000000000004"/>
    <n v="2"/>
    <n v="0.2"/>
    <n v="1.1771999999999998"/>
  </r>
  <r>
    <n v="6267"/>
    <s v="CA-2011-146731"/>
    <x v="2"/>
    <x v="935"/>
    <d v="2011-11-08T00:00:00"/>
    <s v="Standard Class"/>
    <x v="247"/>
    <s v="Annie Thurman"/>
    <x v="0"/>
    <s v="United States"/>
    <x v="316"/>
    <x v="18"/>
    <n v="37211"/>
    <x v="0"/>
    <s v="OFF-PA-10001019"/>
    <x v="1"/>
    <x v="10"/>
    <s v="Xerox 1884"/>
    <n v="143.85600000000002"/>
    <n v="9"/>
    <n v="0.2"/>
    <n v="48.551399999999994"/>
  </r>
  <r>
    <n v="6268"/>
    <s v="CA-2012-115392"/>
    <x v="1"/>
    <x v="486"/>
    <d v="2012-10-04T00:00:00"/>
    <s v="Second Class"/>
    <x v="84"/>
    <s v="Robert Marley"/>
    <x v="2"/>
    <s v="United States"/>
    <x v="471"/>
    <x v="31"/>
    <n v="2138"/>
    <x v="3"/>
    <s v="TEC-PH-10002496"/>
    <x v="2"/>
    <x v="7"/>
    <s v="Cisco SPA301"/>
    <n v="311.98"/>
    <n v="2"/>
    <n v="0"/>
    <n v="93.593999999999994"/>
  </r>
  <r>
    <n v="6269"/>
    <s v="CA-2012-115392"/>
    <x v="1"/>
    <x v="486"/>
    <d v="2012-10-04T00:00:00"/>
    <s v="Second Class"/>
    <x v="84"/>
    <s v="Robert Marley"/>
    <x v="2"/>
    <s v="United States"/>
    <x v="471"/>
    <x v="31"/>
    <n v="2138"/>
    <x v="3"/>
    <s v="OFF-BI-10000829"/>
    <x v="1"/>
    <x v="8"/>
    <s v="Avery Non-Stick Binders"/>
    <n v="22.450000000000003"/>
    <n v="5"/>
    <n v="0"/>
    <n v="10.327"/>
  </r>
  <r>
    <n v="6270"/>
    <s v="CA-2014-102379"/>
    <x v="3"/>
    <x v="574"/>
    <d v="2014-12-07T00:00:00"/>
    <s v="Standard Class"/>
    <x v="179"/>
    <s v="Brenda Bowman"/>
    <x v="1"/>
    <s v="United States"/>
    <x v="182"/>
    <x v="1"/>
    <n v="94601"/>
    <x v="1"/>
    <s v="TEC-PH-10001448"/>
    <x v="2"/>
    <x v="7"/>
    <s v="Anker Astro 15000mAh USB Portable Charger"/>
    <n v="39.992000000000004"/>
    <n v="1"/>
    <n v="0.2"/>
    <n v="-7.9984000000000073"/>
  </r>
  <r>
    <n v="6271"/>
    <s v="CA-2014-102379"/>
    <x v="3"/>
    <x v="574"/>
    <d v="2014-12-07T00:00:00"/>
    <s v="Standard Class"/>
    <x v="179"/>
    <s v="Brenda Bowman"/>
    <x v="1"/>
    <s v="United States"/>
    <x v="182"/>
    <x v="1"/>
    <n v="94601"/>
    <x v="1"/>
    <s v="FUR-CH-10004983"/>
    <x v="0"/>
    <x v="1"/>
    <s v="Office Star - Mid Back Dual function Ergonomic High Back Chair with 2-Way Adjustable Arms"/>
    <n v="1159.056"/>
    <n v="9"/>
    <n v="0.2"/>
    <n v="43.464599999999905"/>
  </r>
  <r>
    <n v="6272"/>
    <s v="CA-2014-102379"/>
    <x v="3"/>
    <x v="574"/>
    <d v="2014-12-07T00:00:00"/>
    <s v="Standard Class"/>
    <x v="179"/>
    <s v="Brenda Bowman"/>
    <x v="1"/>
    <s v="United States"/>
    <x v="182"/>
    <x v="1"/>
    <n v="94601"/>
    <x v="1"/>
    <s v="OFF-AR-10004022"/>
    <x v="1"/>
    <x v="6"/>
    <s v="Panasonic KP-380BK Classic Electric Pencil Sharpener"/>
    <n v="179.89999999999998"/>
    <n v="5"/>
    <n v="0"/>
    <n v="44.974999999999987"/>
  </r>
  <r>
    <n v="6273"/>
    <s v="CA-2014-149706"/>
    <x v="3"/>
    <x v="157"/>
    <d v="2014-12-13T00:00:00"/>
    <s v="First Class"/>
    <x v="155"/>
    <s v="Alejandro Savely"/>
    <x v="1"/>
    <s v="United States"/>
    <x v="472"/>
    <x v="10"/>
    <n v="60067"/>
    <x v="2"/>
    <s v="TEC-AC-10001284"/>
    <x v="2"/>
    <x v="11"/>
    <s v="Enermax Briskie RF Wireless Keyboard and Mouse Combo"/>
    <n v="116.312"/>
    <n v="7"/>
    <n v="0.2"/>
    <n v="23.262400000000003"/>
  </r>
  <r>
    <n v="6274"/>
    <s v="US-2013-139087"/>
    <x v="0"/>
    <x v="19"/>
    <d v="2013-07-23T00:00:00"/>
    <s v="Second Class"/>
    <x v="589"/>
    <s v="Dennis Kane"/>
    <x v="0"/>
    <s v="United States"/>
    <x v="4"/>
    <x v="4"/>
    <n v="98105"/>
    <x v="1"/>
    <s v="FUR-FU-10001847"/>
    <x v="0"/>
    <x v="5"/>
    <s v="Eldon Image Series Black Desk Accessories"/>
    <n v="12.419999999999998"/>
    <n v="3"/>
    <n v="0"/>
    <n v="4.4711999999999996"/>
  </r>
  <r>
    <n v="6275"/>
    <s v="US-2013-139087"/>
    <x v="0"/>
    <x v="19"/>
    <d v="2013-07-23T00:00:00"/>
    <s v="Second Class"/>
    <x v="589"/>
    <s v="Dennis Kane"/>
    <x v="0"/>
    <s v="United States"/>
    <x v="4"/>
    <x v="4"/>
    <n v="98105"/>
    <x v="1"/>
    <s v="TEC-AC-10004595"/>
    <x v="2"/>
    <x v="11"/>
    <s v="First Data TMFD35 PIN Pad"/>
    <n v="428.40000000000003"/>
    <n v="3"/>
    <n v="0"/>
    <n v="89.963999999999999"/>
  </r>
  <r>
    <n v="6276"/>
    <s v="US-2013-139087"/>
    <x v="0"/>
    <x v="19"/>
    <d v="2013-07-23T00:00:00"/>
    <s v="Second Class"/>
    <x v="589"/>
    <s v="Dennis Kane"/>
    <x v="0"/>
    <s v="United States"/>
    <x v="4"/>
    <x v="4"/>
    <n v="98105"/>
    <x v="1"/>
    <s v="FUR-FU-10004164"/>
    <x v="0"/>
    <x v="5"/>
    <s v="Eldon 300 Class Desk Accessories, Black"/>
    <n v="24.75"/>
    <n v="5"/>
    <n v="0"/>
    <n v="10.890000000000002"/>
  </r>
  <r>
    <n v="6277"/>
    <s v="US-2013-139087"/>
    <x v="0"/>
    <x v="19"/>
    <d v="2013-07-23T00:00:00"/>
    <s v="Second Class"/>
    <x v="589"/>
    <s v="Dennis Kane"/>
    <x v="0"/>
    <s v="United States"/>
    <x v="4"/>
    <x v="4"/>
    <n v="98105"/>
    <x v="1"/>
    <s v="OFF-LA-10001074"/>
    <x v="1"/>
    <x v="2"/>
    <s v="Round Specialty Laser Printer Labels"/>
    <n v="87.71"/>
    <n v="7"/>
    <n v="0"/>
    <n v="41.223699999999994"/>
  </r>
  <r>
    <n v="6278"/>
    <s v="US-2013-139087"/>
    <x v="0"/>
    <x v="19"/>
    <d v="2013-07-23T00:00:00"/>
    <s v="Second Class"/>
    <x v="589"/>
    <s v="Dennis Kane"/>
    <x v="0"/>
    <s v="United States"/>
    <x v="4"/>
    <x v="4"/>
    <n v="98105"/>
    <x v="1"/>
    <s v="OFF-ST-10000604"/>
    <x v="1"/>
    <x v="4"/>
    <s v="Home/Office Personal File Carts"/>
    <n v="69.52"/>
    <n v="2"/>
    <n v="0"/>
    <n v="17.379999999999995"/>
  </r>
  <r>
    <n v="6279"/>
    <s v="US-2013-139087"/>
    <x v="0"/>
    <x v="19"/>
    <d v="2013-07-23T00:00:00"/>
    <s v="Second Class"/>
    <x v="589"/>
    <s v="Dennis Kane"/>
    <x v="0"/>
    <s v="United States"/>
    <x v="4"/>
    <x v="4"/>
    <n v="98105"/>
    <x v="1"/>
    <s v="TEC-PH-10000148"/>
    <x v="2"/>
    <x v="7"/>
    <s v="Cyber Acoustics AC-202b Speech Recognition Stereo Headset"/>
    <n v="20.784000000000002"/>
    <n v="2"/>
    <n v="0.2"/>
    <n v="-4.6764000000000001"/>
  </r>
  <r>
    <n v="6280"/>
    <s v="US-2013-139087"/>
    <x v="0"/>
    <x v="19"/>
    <d v="2013-07-23T00:00:00"/>
    <s v="Second Class"/>
    <x v="589"/>
    <s v="Dennis Kane"/>
    <x v="0"/>
    <s v="United States"/>
    <x v="4"/>
    <x v="4"/>
    <n v="98105"/>
    <x v="1"/>
    <s v="OFF-BI-10000042"/>
    <x v="1"/>
    <x v="8"/>
    <s v="Pressboard Data Binder, Crimson, 12&quot; X 8 1/2&quot;"/>
    <n v="12.816000000000001"/>
    <n v="3"/>
    <n v="0.2"/>
    <n v="4.1651999999999987"/>
  </r>
  <r>
    <n v="6281"/>
    <s v="CA-2014-152226"/>
    <x v="3"/>
    <x v="605"/>
    <d v="2014-05-17T00:00:00"/>
    <s v="Standard Class"/>
    <x v="101"/>
    <s v="Jonathan Howell"/>
    <x v="0"/>
    <s v="United States"/>
    <x v="74"/>
    <x v="24"/>
    <n v="45231"/>
    <x v="3"/>
    <s v="OFF-LA-10000443"/>
    <x v="1"/>
    <x v="2"/>
    <s v="Avery 501"/>
    <n v="5.9039999999999999"/>
    <n v="2"/>
    <n v="0.2"/>
    <n v="1.9925999999999999"/>
  </r>
  <r>
    <n v="6282"/>
    <s v="CA-2012-116484"/>
    <x v="1"/>
    <x v="312"/>
    <d v="2012-11-26T00:00:00"/>
    <s v="Standard Class"/>
    <x v="523"/>
    <s v="Jamie Kunitz"/>
    <x v="0"/>
    <s v="United States"/>
    <x v="292"/>
    <x v="24"/>
    <n v="43302"/>
    <x v="3"/>
    <s v="FUR-FU-10002874"/>
    <x v="0"/>
    <x v="5"/>
    <s v="Ultra Commercial Grade Dual Valve Door Closer"/>
    <n v="63.824000000000005"/>
    <n v="2"/>
    <n v="0.2"/>
    <n v="9.5735999999999937"/>
  </r>
  <r>
    <n v="6283"/>
    <s v="CA-2012-116484"/>
    <x v="1"/>
    <x v="312"/>
    <d v="2012-11-26T00:00:00"/>
    <s v="Standard Class"/>
    <x v="523"/>
    <s v="Jamie Kunitz"/>
    <x v="0"/>
    <s v="United States"/>
    <x v="292"/>
    <x v="24"/>
    <n v="43302"/>
    <x v="3"/>
    <s v="OFF-ST-10003994"/>
    <x v="1"/>
    <x v="4"/>
    <s v="Belkin 19&quot; Center-Weighted Shelf, Gray"/>
    <n v="141.55199999999999"/>
    <n v="3"/>
    <n v="0.2"/>
    <n v="-26.541000000000004"/>
  </r>
  <r>
    <n v="6284"/>
    <s v="CA-2013-100944"/>
    <x v="0"/>
    <x v="446"/>
    <d v="2013-09-29T00:00:00"/>
    <s v="Standard Class"/>
    <x v="553"/>
    <s v="Edward Hooks"/>
    <x v="1"/>
    <s v="United States"/>
    <x v="1"/>
    <x v="1"/>
    <n v="90049"/>
    <x v="1"/>
    <s v="OFF-EN-10001453"/>
    <x v="1"/>
    <x v="12"/>
    <s v="Tyvek Interoffice Envelopes, 9 1/2&quot; x 12 1/2&quot;, 100/Box"/>
    <n v="304.89999999999998"/>
    <n v="5"/>
    <n v="0"/>
    <n v="143.30299999999997"/>
  </r>
  <r>
    <n v="6285"/>
    <s v="CA-2013-100944"/>
    <x v="0"/>
    <x v="446"/>
    <d v="2013-09-29T00:00:00"/>
    <s v="Standard Class"/>
    <x v="553"/>
    <s v="Edward Hooks"/>
    <x v="1"/>
    <s v="United States"/>
    <x v="1"/>
    <x v="1"/>
    <n v="90049"/>
    <x v="1"/>
    <s v="FUR-CH-10000988"/>
    <x v="0"/>
    <x v="1"/>
    <s v="Hon Olson Stacker Stools"/>
    <n v="563.24"/>
    <n v="5"/>
    <n v="0.2"/>
    <n v="56.324000000000012"/>
  </r>
  <r>
    <n v="6286"/>
    <s v="CA-2013-125080"/>
    <x v="0"/>
    <x v="147"/>
    <d v="2013-10-27T00:00:00"/>
    <s v="Standard Class"/>
    <x v="100"/>
    <s v="Victoria Wilson"/>
    <x v="1"/>
    <s v="United States"/>
    <x v="80"/>
    <x v="24"/>
    <n v="44107"/>
    <x v="3"/>
    <s v="FUR-TA-10003238"/>
    <x v="0"/>
    <x v="3"/>
    <s v="Chromcraft Bull-Nose Wood 48&quot; x 96&quot; Rectangular Conference Tables"/>
    <n v="661.17600000000004"/>
    <n v="2"/>
    <n v="0.4"/>
    <n v="-231.41160000000008"/>
  </r>
  <r>
    <n v="6287"/>
    <s v="CA-2013-121020"/>
    <x v="0"/>
    <x v="1057"/>
    <d v="2013-11-01T00:00:00"/>
    <s v="Standard Class"/>
    <x v="344"/>
    <s v="Catherine Glotzbach"/>
    <x v="2"/>
    <s v="United States"/>
    <x v="465"/>
    <x v="18"/>
    <n v="37087"/>
    <x v="0"/>
    <s v="TEC-PH-10001061"/>
    <x v="2"/>
    <x v="7"/>
    <s v="Apple iPhone 5C"/>
    <n v="239.976"/>
    <n v="3"/>
    <n v="0.2"/>
    <n v="17.998199999999997"/>
  </r>
  <r>
    <n v="6288"/>
    <s v="CA-2011-100090"/>
    <x v="2"/>
    <x v="1001"/>
    <d v="2011-07-12T00:00:00"/>
    <s v="Standard Class"/>
    <x v="182"/>
    <s v="Ed Braxton"/>
    <x v="1"/>
    <s v="United States"/>
    <x v="8"/>
    <x v="1"/>
    <n v="94122"/>
    <x v="1"/>
    <s v="FUR-TA-10003715"/>
    <x v="0"/>
    <x v="3"/>
    <s v="Hon 2111 Invitation Series Corner Table"/>
    <n v="502.48800000000006"/>
    <n v="3"/>
    <n v="0.2"/>
    <n v="-87.935400000000044"/>
  </r>
  <r>
    <n v="6289"/>
    <s v="CA-2011-100090"/>
    <x v="2"/>
    <x v="1001"/>
    <d v="2011-07-12T00:00:00"/>
    <s v="Standard Class"/>
    <x v="182"/>
    <s v="Ed Braxton"/>
    <x v="1"/>
    <s v="United States"/>
    <x v="8"/>
    <x v="1"/>
    <n v="94122"/>
    <x v="1"/>
    <s v="OFF-BI-10001597"/>
    <x v="1"/>
    <x v="8"/>
    <s v="Wilson Jones Ledger-Size, Piano-Hinge Binder, 2&quot;, Blue"/>
    <n v="196.70400000000001"/>
    <n v="6"/>
    <n v="0.2"/>
    <n v="68.846399999999974"/>
  </r>
  <r>
    <n v="6290"/>
    <s v="US-2012-139675"/>
    <x v="1"/>
    <x v="649"/>
    <d v="2012-03-18T00:00:00"/>
    <s v="Second Class"/>
    <x v="376"/>
    <s v="Nicole Fjeld"/>
    <x v="2"/>
    <s v="United States"/>
    <x v="455"/>
    <x v="1"/>
    <n v="95928"/>
    <x v="1"/>
    <s v="FUR-CH-10004063"/>
    <x v="0"/>
    <x v="1"/>
    <s v="Global Deluxe High-Back Manager's Chair"/>
    <n v="915.13600000000008"/>
    <n v="4"/>
    <n v="0.2"/>
    <n v="102.95279999999988"/>
  </r>
  <r>
    <n v="6291"/>
    <s v="US-2012-139675"/>
    <x v="1"/>
    <x v="649"/>
    <d v="2012-03-18T00:00:00"/>
    <s v="Second Class"/>
    <x v="376"/>
    <s v="Nicole Fjeld"/>
    <x v="2"/>
    <s v="United States"/>
    <x v="455"/>
    <x v="1"/>
    <n v="95928"/>
    <x v="1"/>
    <s v="FUR-FU-10001979"/>
    <x v="0"/>
    <x v="5"/>
    <s v="Dana Halogen Swing-Arm Architect Lamp"/>
    <n v="327.76"/>
    <n v="8"/>
    <n v="0"/>
    <n v="91.772800000000018"/>
  </r>
  <r>
    <n v="6292"/>
    <s v="CA-2014-143756"/>
    <x v="3"/>
    <x v="574"/>
    <d v="2014-12-06T00:00:00"/>
    <s v="First Class"/>
    <x v="250"/>
    <s v="Max Engle"/>
    <x v="0"/>
    <s v="United States"/>
    <x v="127"/>
    <x v="17"/>
    <n v="24153"/>
    <x v="0"/>
    <s v="FUR-CH-10001854"/>
    <x v="0"/>
    <x v="1"/>
    <s v="Office Star - Professional Matrix Back Chair with 2-to-1 Synchro Tilt and Mesh Fabric Seat"/>
    <n v="701.96"/>
    <n v="2"/>
    <n v="0"/>
    <n v="168.47040000000004"/>
  </r>
  <r>
    <n v="6293"/>
    <s v="CA-2012-151253"/>
    <x v="1"/>
    <x v="1100"/>
    <d v="2012-04-26T00:00:00"/>
    <s v="Standard Class"/>
    <x v="616"/>
    <s v="Annie Zypern"/>
    <x v="0"/>
    <s v="United States"/>
    <x v="1"/>
    <x v="1"/>
    <n v="90008"/>
    <x v="1"/>
    <s v="TEC-PH-10002923"/>
    <x v="2"/>
    <x v="7"/>
    <s v="Logitech B530 USB Headset - headset - Full size, Binaural"/>
    <n v="88.77600000000001"/>
    <n v="3"/>
    <n v="0.2"/>
    <n v="7.7679000000000009"/>
  </r>
  <r>
    <n v="6294"/>
    <s v="CA-2012-151253"/>
    <x v="1"/>
    <x v="1100"/>
    <d v="2012-04-26T00:00:00"/>
    <s v="Standard Class"/>
    <x v="616"/>
    <s v="Annie Zypern"/>
    <x v="0"/>
    <s v="United States"/>
    <x v="1"/>
    <x v="1"/>
    <n v="90008"/>
    <x v="1"/>
    <s v="OFF-AR-10004691"/>
    <x v="1"/>
    <x v="6"/>
    <s v="Boston 1730 StandUp Electric Pencil Sharpener"/>
    <n v="64.14"/>
    <n v="3"/>
    <n v="0"/>
    <n v="16.676400000000001"/>
  </r>
  <r>
    <n v="6295"/>
    <s v="CA-2011-141152"/>
    <x v="2"/>
    <x v="1101"/>
    <d v="2011-09-19T00:00:00"/>
    <s v="First Class"/>
    <x v="575"/>
    <s v="Randy Ferguson"/>
    <x v="1"/>
    <s v="United States"/>
    <x v="20"/>
    <x v="15"/>
    <n v="10024"/>
    <x v="3"/>
    <s v="OFF-BI-10002931"/>
    <x v="1"/>
    <x v="8"/>
    <s v="Avery Trapezoid Extra Heavy Duty 4&quot; Binders"/>
    <n v="33.552"/>
    <n v="1"/>
    <n v="0.2"/>
    <n v="12.581999999999999"/>
  </r>
  <r>
    <n v="6296"/>
    <s v="CA-2011-141313"/>
    <x v="2"/>
    <x v="129"/>
    <d v="2012-01-01T00:00:00"/>
    <s v="Standard Class"/>
    <x v="321"/>
    <s v="Anthony Jacobs"/>
    <x v="1"/>
    <s v="United States"/>
    <x v="473"/>
    <x v="31"/>
    <n v="1915"/>
    <x v="3"/>
    <s v="OFF-AP-10002651"/>
    <x v="1"/>
    <x v="9"/>
    <s v="Hoover Upright Vacuum With Dirt Cup"/>
    <n v="1737.1799999999998"/>
    <n v="6"/>
    <n v="0"/>
    <n v="503.78219999999976"/>
  </r>
  <r>
    <n v="6297"/>
    <s v="CA-2011-141313"/>
    <x v="2"/>
    <x v="129"/>
    <d v="2012-01-01T00:00:00"/>
    <s v="Standard Class"/>
    <x v="321"/>
    <s v="Anthony Jacobs"/>
    <x v="1"/>
    <s v="United States"/>
    <x v="473"/>
    <x v="31"/>
    <n v="1915"/>
    <x v="3"/>
    <s v="OFF-ST-10000689"/>
    <x v="1"/>
    <x v="4"/>
    <s v="Fellowes Strictly Business Drawer File, Letter/Legal Size"/>
    <n v="704.25"/>
    <n v="5"/>
    <n v="0"/>
    <n v="84.51"/>
  </r>
  <r>
    <n v="6298"/>
    <s v="CA-2011-141313"/>
    <x v="2"/>
    <x v="129"/>
    <d v="2012-01-01T00:00:00"/>
    <s v="Standard Class"/>
    <x v="321"/>
    <s v="Anthony Jacobs"/>
    <x v="1"/>
    <s v="United States"/>
    <x v="473"/>
    <x v="31"/>
    <n v="1915"/>
    <x v="3"/>
    <s v="OFF-PA-10003302"/>
    <x v="1"/>
    <x v="10"/>
    <s v="Xerox 1906"/>
    <n v="141.76"/>
    <n v="4"/>
    <n v="0"/>
    <n v="66.627199999999988"/>
  </r>
  <r>
    <n v="6299"/>
    <s v="CA-2011-169852"/>
    <x v="2"/>
    <x v="618"/>
    <d v="2011-10-26T00:00:00"/>
    <s v="Standard Class"/>
    <x v="245"/>
    <s v="Sylvia Foulston"/>
    <x v="1"/>
    <s v="United States"/>
    <x v="70"/>
    <x v="1"/>
    <n v="92024"/>
    <x v="1"/>
    <s v="OFF-BI-10001460"/>
    <x v="1"/>
    <x v="8"/>
    <s v="Plastic Binding Combs"/>
    <n v="36.36"/>
    <n v="3"/>
    <n v="0.2"/>
    <n v="12.2715"/>
  </r>
  <r>
    <n v="6300"/>
    <s v="CA-2014-107314"/>
    <x v="3"/>
    <x v="329"/>
    <d v="2014-12-04T00:00:00"/>
    <s v="First Class"/>
    <x v="595"/>
    <s v="Maria Zettner"/>
    <x v="2"/>
    <s v="United States"/>
    <x v="8"/>
    <x v="1"/>
    <n v="94109"/>
    <x v="1"/>
    <s v="FUR-FU-10003489"/>
    <x v="0"/>
    <x v="5"/>
    <s v="Contemporary Borderless Frame"/>
    <n v="25.83"/>
    <n v="3"/>
    <n v="0"/>
    <n v="9.5570999999999984"/>
  </r>
  <r>
    <n v="6301"/>
    <s v="US-2011-161305"/>
    <x v="2"/>
    <x v="571"/>
    <d v="2011-06-12T00:00:00"/>
    <s v="Standard Class"/>
    <x v="641"/>
    <s v="Sarah Bern"/>
    <x v="0"/>
    <s v="United States"/>
    <x v="22"/>
    <x v="10"/>
    <n v="60623"/>
    <x v="2"/>
    <s v="OFF-BI-10002794"/>
    <x v="1"/>
    <x v="8"/>
    <s v="Avery Trapezoid Ring Binder, 3&quot; Capacity, Black, 1040 sheets"/>
    <n v="24.587999999999994"/>
    <n v="3"/>
    <n v="0.8"/>
    <n v="-38.11140000000001"/>
  </r>
  <r>
    <n v="6302"/>
    <s v="US-2011-161305"/>
    <x v="2"/>
    <x v="571"/>
    <d v="2011-06-12T00:00:00"/>
    <s v="Standard Class"/>
    <x v="641"/>
    <s v="Sarah Bern"/>
    <x v="0"/>
    <s v="United States"/>
    <x v="22"/>
    <x v="10"/>
    <n v="60623"/>
    <x v="2"/>
    <s v="OFF-EN-10000461"/>
    <x v="1"/>
    <x v="12"/>
    <s v="#10- 4 1/8&quot; x 9 1/2&quot; Recycled Envelopes"/>
    <n v="13.984000000000002"/>
    <n v="2"/>
    <n v="0.2"/>
    <n v="4.7195999999999998"/>
  </r>
  <r>
    <n v="6303"/>
    <s v="CA-2014-166919"/>
    <x v="3"/>
    <x v="51"/>
    <d v="2014-11-28T00:00:00"/>
    <s v="Standard Class"/>
    <x v="117"/>
    <s v="Alan Hwang"/>
    <x v="0"/>
    <s v="United States"/>
    <x v="61"/>
    <x v="5"/>
    <n v="75220"/>
    <x v="2"/>
    <s v="TEC-PH-10001305"/>
    <x v="2"/>
    <x v="7"/>
    <s v="Panasonic KX TS208W Corded phone"/>
    <n v="195.96000000000004"/>
    <n v="5"/>
    <n v="0.2"/>
    <n v="19.596000000000018"/>
  </r>
  <r>
    <n v="6304"/>
    <s v="CA-2014-162712"/>
    <x v="3"/>
    <x v="978"/>
    <d v="2014-06-21T00:00:00"/>
    <s v="Second Class"/>
    <x v="71"/>
    <s v="Neil Knudson"/>
    <x v="2"/>
    <s v="United States"/>
    <x v="331"/>
    <x v="5"/>
    <n v="78415"/>
    <x v="2"/>
    <s v="OFF-PA-10000167"/>
    <x v="1"/>
    <x v="10"/>
    <s v="Xerox 1925"/>
    <n v="74.352000000000004"/>
    <n v="3"/>
    <n v="0.2"/>
    <n v="23.234999999999992"/>
  </r>
  <r>
    <n v="6305"/>
    <s v="CA-2014-107552"/>
    <x v="3"/>
    <x v="1024"/>
    <d v="2014-05-06T00:00:00"/>
    <s v="Same Day"/>
    <x v="482"/>
    <s v="Arianne Irving"/>
    <x v="0"/>
    <s v="United States"/>
    <x v="20"/>
    <x v="15"/>
    <n v="10035"/>
    <x v="3"/>
    <s v="OFF-PA-10002947"/>
    <x v="1"/>
    <x v="10"/>
    <s v="Xerox 1923"/>
    <n v="6.68"/>
    <n v="1"/>
    <n v="0"/>
    <n v="3.2063999999999999"/>
  </r>
  <r>
    <n v="6306"/>
    <s v="CA-2013-163328"/>
    <x v="0"/>
    <x v="254"/>
    <d v="2013-11-07T00:00:00"/>
    <s v="Second Class"/>
    <x v="734"/>
    <s v="Tracy Poddar"/>
    <x v="1"/>
    <s v="United States"/>
    <x v="474"/>
    <x v="21"/>
    <n v="97405"/>
    <x v="1"/>
    <s v="OFF-SU-10002301"/>
    <x v="1"/>
    <x v="14"/>
    <s v="Serrated Blade or Curved Handle Hand Letter Openers"/>
    <n v="17.584000000000003"/>
    <n v="7"/>
    <n v="0.2"/>
    <n v="-4.1761999999999997"/>
  </r>
  <r>
    <n v="6307"/>
    <s v="CA-2013-163328"/>
    <x v="0"/>
    <x v="254"/>
    <d v="2013-11-07T00:00:00"/>
    <s v="Second Class"/>
    <x v="734"/>
    <s v="Tracy Poddar"/>
    <x v="1"/>
    <s v="United States"/>
    <x v="474"/>
    <x v="21"/>
    <n v="97405"/>
    <x v="1"/>
    <s v="FUR-CH-10003298"/>
    <x v="0"/>
    <x v="1"/>
    <s v="Office Star - Contemporary Task Swivel chair with Loop Arms, Charcoal"/>
    <n v="104.78399999999999"/>
    <n v="1"/>
    <n v="0.2"/>
    <n v="-14.407800000000009"/>
  </r>
  <r>
    <n v="6308"/>
    <s v="CA-2013-163328"/>
    <x v="0"/>
    <x v="254"/>
    <d v="2013-11-07T00:00:00"/>
    <s v="Second Class"/>
    <x v="734"/>
    <s v="Tracy Poddar"/>
    <x v="1"/>
    <s v="United States"/>
    <x v="474"/>
    <x v="21"/>
    <n v="97405"/>
    <x v="1"/>
    <s v="OFF-PA-10004353"/>
    <x v="1"/>
    <x v="10"/>
    <s v="Southworth 25% Cotton Premium Laser Paper and Envelopes"/>
    <n v="47.952000000000005"/>
    <n v="3"/>
    <n v="0.2"/>
    <n v="16.783200000000001"/>
  </r>
  <r>
    <n v="6309"/>
    <s v="CA-2013-163328"/>
    <x v="0"/>
    <x v="254"/>
    <d v="2013-11-07T00:00:00"/>
    <s v="Second Class"/>
    <x v="734"/>
    <s v="Tracy Poddar"/>
    <x v="1"/>
    <s v="United States"/>
    <x v="474"/>
    <x v="21"/>
    <n v="97405"/>
    <x v="1"/>
    <s v="FUR-CH-10000229"/>
    <x v="0"/>
    <x v="1"/>
    <s v="Global Enterprise Series Seating High-Back Swivel/Tilt Chairs"/>
    <n v="650.35200000000009"/>
    <n v="3"/>
    <n v="0.2"/>
    <n v="-97.552800000000076"/>
  </r>
  <r>
    <n v="6310"/>
    <s v="CA-2013-163328"/>
    <x v="0"/>
    <x v="254"/>
    <d v="2013-11-07T00:00:00"/>
    <s v="Second Class"/>
    <x v="734"/>
    <s v="Tracy Poddar"/>
    <x v="1"/>
    <s v="United States"/>
    <x v="474"/>
    <x v="21"/>
    <n v="97405"/>
    <x v="1"/>
    <s v="OFF-LA-10003930"/>
    <x v="1"/>
    <x v="2"/>
    <s v="Dot Matrix Printer Tape Reel Labels, White, 5000/Box"/>
    <n v="629.18400000000008"/>
    <n v="8"/>
    <n v="0.2"/>
    <n v="228.07919999999999"/>
  </r>
  <r>
    <n v="6311"/>
    <s v="CA-2013-163328"/>
    <x v="0"/>
    <x v="254"/>
    <d v="2013-11-07T00:00:00"/>
    <s v="Second Class"/>
    <x v="734"/>
    <s v="Tracy Poddar"/>
    <x v="1"/>
    <s v="United States"/>
    <x v="474"/>
    <x v="21"/>
    <n v="97405"/>
    <x v="1"/>
    <s v="OFF-PA-10000176"/>
    <x v="1"/>
    <x v="10"/>
    <s v="Xerox 1887"/>
    <n v="15.176"/>
    <n v="1"/>
    <n v="0.2"/>
    <n v="5.3115999999999985"/>
  </r>
  <r>
    <n v="6312"/>
    <s v="CA-2011-112837"/>
    <x v="2"/>
    <x v="1102"/>
    <d v="2011-09-16T00:00:00"/>
    <s v="Standard Class"/>
    <x v="752"/>
    <s v="Liz Willingham"/>
    <x v="0"/>
    <s v="United States"/>
    <x v="475"/>
    <x v="1"/>
    <n v="93030"/>
    <x v="1"/>
    <s v="FUR-FU-10004006"/>
    <x v="0"/>
    <x v="5"/>
    <s v="Deflect-o DuraMat Lighweight, Studded, Beveled Mat for Low Pile Carpeting"/>
    <n v="127.94999999999999"/>
    <n v="3"/>
    <n v="0"/>
    <n v="21.751499999999986"/>
  </r>
  <r>
    <n v="6313"/>
    <s v="CA-2014-120019"/>
    <x v="3"/>
    <x v="911"/>
    <d v="2014-02-22T00:00:00"/>
    <s v="Standard Class"/>
    <x v="243"/>
    <s v="Nat Gilpin"/>
    <x v="1"/>
    <s v="United States"/>
    <x v="54"/>
    <x v="29"/>
    <n v="6824"/>
    <x v="3"/>
    <s v="OFF-ST-10001932"/>
    <x v="1"/>
    <x v="4"/>
    <s v="Fellowes Staxonsteel Drawer Files"/>
    <n v="579.51"/>
    <n v="3"/>
    <n v="0"/>
    <n v="81.131400000000014"/>
  </r>
  <r>
    <n v="6314"/>
    <s v="CA-2014-120019"/>
    <x v="3"/>
    <x v="911"/>
    <d v="2014-02-22T00:00:00"/>
    <s v="Standard Class"/>
    <x v="243"/>
    <s v="Nat Gilpin"/>
    <x v="1"/>
    <s v="United States"/>
    <x v="54"/>
    <x v="29"/>
    <n v="6824"/>
    <x v="3"/>
    <s v="TEC-PH-10000923"/>
    <x v="2"/>
    <x v="7"/>
    <s v="Belkin SportFit Armband For iPhone 5s/5c, Fuchsia"/>
    <n v="14.99"/>
    <n v="1"/>
    <n v="0"/>
    <n v="7.3451000000000004"/>
  </r>
  <r>
    <n v="6315"/>
    <s v="CA-2011-100762"/>
    <x v="2"/>
    <x v="156"/>
    <d v="2011-11-29T00:00:00"/>
    <s v="Standard Class"/>
    <x v="243"/>
    <s v="Nat Gilpin"/>
    <x v="1"/>
    <s v="United States"/>
    <x v="25"/>
    <x v="12"/>
    <n v="49201"/>
    <x v="2"/>
    <s v="OFF-AR-10000380"/>
    <x v="1"/>
    <x v="6"/>
    <s v="Hunt PowerHouse Electric Pencil Sharpener, Blue"/>
    <n v="151.91999999999999"/>
    <n v="4"/>
    <n v="0"/>
    <n v="45.575999999999979"/>
  </r>
  <r>
    <n v="6316"/>
    <s v="CA-2011-100762"/>
    <x v="2"/>
    <x v="156"/>
    <d v="2011-11-29T00:00:00"/>
    <s v="Standard Class"/>
    <x v="243"/>
    <s v="Nat Gilpin"/>
    <x v="1"/>
    <s v="United States"/>
    <x v="25"/>
    <x v="12"/>
    <n v="49201"/>
    <x v="2"/>
    <s v="OFF-LA-10003930"/>
    <x v="1"/>
    <x v="2"/>
    <s v="Dot Matrix Printer Tape Reel Labels, White, 5000/Box"/>
    <n v="196.62"/>
    <n v="2"/>
    <n v="0"/>
    <n v="96.343800000000002"/>
  </r>
  <r>
    <n v="6317"/>
    <s v="CA-2011-100762"/>
    <x v="2"/>
    <x v="156"/>
    <d v="2011-11-29T00:00:00"/>
    <s v="Standard Class"/>
    <x v="243"/>
    <s v="Nat Gilpin"/>
    <x v="1"/>
    <s v="United States"/>
    <x v="25"/>
    <x v="12"/>
    <n v="49201"/>
    <x v="2"/>
    <s v="OFF-PA-10001815"/>
    <x v="1"/>
    <x v="10"/>
    <s v="Xerox 1885"/>
    <n v="144.12"/>
    <n v="3"/>
    <n v="0"/>
    <n v="69.177599999999984"/>
  </r>
  <r>
    <n v="6318"/>
    <s v="CA-2011-100762"/>
    <x v="2"/>
    <x v="156"/>
    <d v="2011-11-29T00:00:00"/>
    <s v="Standard Class"/>
    <x v="243"/>
    <s v="Nat Gilpin"/>
    <x v="1"/>
    <s v="United States"/>
    <x v="25"/>
    <x v="12"/>
    <n v="49201"/>
    <x v="2"/>
    <s v="OFF-PA-10004082"/>
    <x v="1"/>
    <x v="10"/>
    <s v="Adams Telephone Message Book w/Frequently-Called Numbers Space, 400 Messages per Book"/>
    <n v="15.96"/>
    <n v="2"/>
    <n v="0"/>
    <n v="7.98"/>
  </r>
  <r>
    <n v="6319"/>
    <s v="CA-2014-161459"/>
    <x v="3"/>
    <x v="920"/>
    <d v="2014-11-30T00:00:00"/>
    <s v="Second Class"/>
    <x v="494"/>
    <s v="Edward Becker"/>
    <x v="1"/>
    <s v="United States"/>
    <x v="229"/>
    <x v="1"/>
    <n v="92677"/>
    <x v="1"/>
    <s v="TEC-PH-10004071"/>
    <x v="2"/>
    <x v="7"/>
    <s v="PayAnywhere Card Reader"/>
    <n v="39.960000000000008"/>
    <n v="5"/>
    <n v="0.2"/>
    <n v="3.4964999999999993"/>
  </r>
  <r>
    <n v="6320"/>
    <s v="CA-2014-161459"/>
    <x v="3"/>
    <x v="920"/>
    <d v="2014-11-30T00:00:00"/>
    <s v="Second Class"/>
    <x v="494"/>
    <s v="Edward Becker"/>
    <x v="1"/>
    <s v="United States"/>
    <x v="229"/>
    <x v="1"/>
    <n v="92677"/>
    <x v="1"/>
    <s v="OFF-PA-10002377"/>
    <x v="1"/>
    <x v="10"/>
    <s v="Adams Telephone Message Book W/Dividers/Space For Phone Numbers, 5 1/4&quot;X8 1/2&quot;, 200/Messages"/>
    <n v="34.08"/>
    <n v="6"/>
    <n v="0"/>
    <n v="15.335999999999999"/>
  </r>
  <r>
    <n v="6321"/>
    <s v="CA-2014-160017"/>
    <x v="3"/>
    <x v="394"/>
    <d v="2014-10-03T00:00:00"/>
    <s v="Standard Class"/>
    <x v="133"/>
    <s v="Sung Pak"/>
    <x v="1"/>
    <s v="United States"/>
    <x v="108"/>
    <x v="2"/>
    <n v="32216"/>
    <x v="0"/>
    <s v="OFF-PA-10001800"/>
    <x v="1"/>
    <x v="10"/>
    <s v="Xerox 220"/>
    <n v="10.368000000000002"/>
    <n v="2"/>
    <n v="0.2"/>
    <n v="3.6288"/>
  </r>
  <r>
    <n v="6322"/>
    <s v="CA-2011-123316"/>
    <x v="2"/>
    <x v="303"/>
    <d v="2011-10-17T00:00:00"/>
    <s v="Standard Class"/>
    <x v="259"/>
    <s v="Sibella Parks"/>
    <x v="1"/>
    <s v="United States"/>
    <x v="145"/>
    <x v="15"/>
    <n v="10550"/>
    <x v="3"/>
    <s v="OFF-BI-10002764"/>
    <x v="1"/>
    <x v="8"/>
    <s v="Recycled Pressboard Report Cover with Reinforced Top Hinge"/>
    <n v="7.7520000000000007"/>
    <n v="3"/>
    <n v="0.2"/>
    <n v="2.8100999999999998"/>
  </r>
  <r>
    <n v="6323"/>
    <s v="CA-2011-141299"/>
    <x v="2"/>
    <x v="561"/>
    <d v="2011-06-07T00:00:00"/>
    <s v="Second Class"/>
    <x v="176"/>
    <s v="Ross Baird"/>
    <x v="2"/>
    <s v="United States"/>
    <x v="297"/>
    <x v="12"/>
    <n v="48640"/>
    <x v="2"/>
    <s v="OFF-EN-10004459"/>
    <x v="1"/>
    <x v="12"/>
    <s v="Security-Tint Envelopes"/>
    <n v="15.28"/>
    <n v="2"/>
    <n v="0"/>
    <n v="7.4871999999999996"/>
  </r>
  <r>
    <n v="6324"/>
    <s v="CA-2011-104402"/>
    <x v="2"/>
    <x v="1103"/>
    <d v="2011-06-23T00:00:00"/>
    <s v="Standard Class"/>
    <x v="551"/>
    <s v="Duane Benoit"/>
    <x v="0"/>
    <s v="United States"/>
    <x v="46"/>
    <x v="13"/>
    <n v="19711"/>
    <x v="3"/>
    <s v="TEC-MA-10000423"/>
    <x v="2"/>
    <x v="15"/>
    <s v="Texas Instruments TI-34 Scientific Calculator"/>
    <n v="65.97"/>
    <n v="3"/>
    <n v="0"/>
    <n v="31.005899999999997"/>
  </r>
  <r>
    <n v="6325"/>
    <s v="CA-2012-110289"/>
    <x v="1"/>
    <x v="1104"/>
    <d v="2012-11-02T00:00:00"/>
    <s v="Standard Class"/>
    <x v="240"/>
    <s v="Nona Balk"/>
    <x v="1"/>
    <s v="United States"/>
    <x v="8"/>
    <x v="1"/>
    <n v="94109"/>
    <x v="1"/>
    <s v="OFF-PA-10002986"/>
    <x v="1"/>
    <x v="10"/>
    <s v="Xerox 1898"/>
    <n v="33.4"/>
    <n v="5"/>
    <n v="0"/>
    <n v="16.032"/>
  </r>
  <r>
    <n v="6326"/>
    <s v="CA-2012-110289"/>
    <x v="1"/>
    <x v="1104"/>
    <d v="2012-11-02T00:00:00"/>
    <s v="Standard Class"/>
    <x v="240"/>
    <s v="Nona Balk"/>
    <x v="1"/>
    <s v="United States"/>
    <x v="8"/>
    <x v="1"/>
    <n v="94109"/>
    <x v="1"/>
    <s v="OFF-EN-10001434"/>
    <x v="1"/>
    <x v="12"/>
    <s v="Strathmore #10 Envelopes, Ultimate White"/>
    <n v="210.84"/>
    <n v="4"/>
    <n v="0"/>
    <n v="103.3116"/>
  </r>
  <r>
    <n v="6327"/>
    <s v="CA-2011-167927"/>
    <x v="2"/>
    <x v="407"/>
    <d v="2011-01-27T00:00:00"/>
    <s v="Standard Class"/>
    <x v="190"/>
    <s v="Xylona Preis"/>
    <x v="0"/>
    <s v="United States"/>
    <x v="17"/>
    <x v="12"/>
    <n v="48185"/>
    <x v="2"/>
    <s v="OFF-ST-10000760"/>
    <x v="1"/>
    <x v="4"/>
    <s v="Eldon Fold 'N Roll Cart System"/>
    <n v="13.98"/>
    <n v="1"/>
    <n v="0"/>
    <n v="4.0541999999999998"/>
  </r>
  <r>
    <n v="6328"/>
    <s v="CA-2011-167927"/>
    <x v="2"/>
    <x v="407"/>
    <d v="2011-01-27T00:00:00"/>
    <s v="Standard Class"/>
    <x v="190"/>
    <s v="Xylona Preis"/>
    <x v="0"/>
    <s v="United States"/>
    <x v="17"/>
    <x v="12"/>
    <n v="48185"/>
    <x v="2"/>
    <s v="FUR-FU-10002918"/>
    <x v="0"/>
    <x v="5"/>
    <s v="Eldon ClusterMat Chair Mat with Cordless Antistatic Protection"/>
    <n v="272.94"/>
    <n v="3"/>
    <n v="0"/>
    <n v="30.023400000000009"/>
  </r>
  <r>
    <n v="6329"/>
    <s v="CA-2011-167927"/>
    <x v="2"/>
    <x v="407"/>
    <d v="2011-01-27T00:00:00"/>
    <s v="Standard Class"/>
    <x v="190"/>
    <s v="Xylona Preis"/>
    <x v="0"/>
    <s v="United States"/>
    <x v="17"/>
    <x v="12"/>
    <n v="48185"/>
    <x v="2"/>
    <s v="OFF-BI-10000605"/>
    <x v="1"/>
    <x v="8"/>
    <s v="Acco Pressboard Covers with Storage Hooks, 9 1/2&quot; x 11&quot;, Executive Red"/>
    <n v="19.05"/>
    <n v="5"/>
    <n v="0"/>
    <n v="8.9534999999999982"/>
  </r>
  <r>
    <n v="6330"/>
    <s v="CA-2011-167927"/>
    <x v="2"/>
    <x v="407"/>
    <d v="2011-01-27T00:00:00"/>
    <s v="Standard Class"/>
    <x v="190"/>
    <s v="Xylona Preis"/>
    <x v="0"/>
    <s v="United States"/>
    <x v="17"/>
    <x v="12"/>
    <n v="48185"/>
    <x v="2"/>
    <s v="OFF-AP-10002311"/>
    <x v="1"/>
    <x v="9"/>
    <s v="Holmes Replacement Filter for HEPA Air Cleaner, Very Large Room, HEPA Filter"/>
    <n v="247.71600000000001"/>
    <n v="4"/>
    <n v="0.1"/>
    <n v="93.581600000000009"/>
  </r>
  <r>
    <n v="6331"/>
    <s v="CA-2011-167927"/>
    <x v="2"/>
    <x v="407"/>
    <d v="2011-01-27T00:00:00"/>
    <s v="Standard Class"/>
    <x v="190"/>
    <s v="Xylona Preis"/>
    <x v="0"/>
    <s v="United States"/>
    <x v="17"/>
    <x v="12"/>
    <n v="48185"/>
    <x v="2"/>
    <s v="OFF-ST-10003123"/>
    <x v="1"/>
    <x v="4"/>
    <s v="Fellowes Bases and Tops For Staxonsteel/High-Stak Systems"/>
    <n v="66.58"/>
    <n v="2"/>
    <n v="0"/>
    <n v="15.979199999999999"/>
  </r>
  <r>
    <n v="6332"/>
    <s v="CA-2011-167927"/>
    <x v="2"/>
    <x v="407"/>
    <d v="2011-01-27T00:00:00"/>
    <s v="Standard Class"/>
    <x v="190"/>
    <s v="Xylona Preis"/>
    <x v="0"/>
    <s v="United States"/>
    <x v="17"/>
    <x v="12"/>
    <n v="48185"/>
    <x v="2"/>
    <s v="OFF-AR-10004456"/>
    <x v="1"/>
    <x v="6"/>
    <s v="Panasonic KP-4ABK Battery-Operated Pencil Sharpener"/>
    <n v="43.92"/>
    <n v="3"/>
    <n v="0"/>
    <n v="12.736799999999999"/>
  </r>
  <r>
    <n v="6333"/>
    <s v="CA-2011-167927"/>
    <x v="2"/>
    <x v="407"/>
    <d v="2011-01-27T00:00:00"/>
    <s v="Standard Class"/>
    <x v="190"/>
    <s v="Xylona Preis"/>
    <x v="0"/>
    <s v="United States"/>
    <x v="17"/>
    <x v="12"/>
    <n v="48185"/>
    <x v="2"/>
    <s v="FUR-FU-10002268"/>
    <x v="0"/>
    <x v="5"/>
    <s v="Ultra Door Push Plate"/>
    <n v="14.73"/>
    <n v="3"/>
    <n v="0"/>
    <n v="4.8608999999999991"/>
  </r>
  <r>
    <n v="6334"/>
    <s v="CA-2011-167927"/>
    <x v="2"/>
    <x v="407"/>
    <d v="2011-01-27T00:00:00"/>
    <s v="Standard Class"/>
    <x v="190"/>
    <s v="Xylona Preis"/>
    <x v="0"/>
    <s v="United States"/>
    <x v="17"/>
    <x v="12"/>
    <n v="48185"/>
    <x v="2"/>
    <s v="OFF-BI-10004364"/>
    <x v="1"/>
    <x v="8"/>
    <s v="Storex Dura Pro Binders"/>
    <n v="29.700000000000003"/>
    <n v="5"/>
    <n v="0"/>
    <n v="13.365"/>
  </r>
  <r>
    <n v="6335"/>
    <s v="CA-2011-133305"/>
    <x v="2"/>
    <x v="384"/>
    <d v="2011-07-15T00:00:00"/>
    <s v="Standard Class"/>
    <x v="708"/>
    <s v="Mark Hamilton"/>
    <x v="0"/>
    <s v="United States"/>
    <x v="20"/>
    <x v="15"/>
    <n v="10011"/>
    <x v="3"/>
    <s v="OFF-PA-10001970"/>
    <x v="1"/>
    <x v="10"/>
    <s v="Xerox 1881"/>
    <n v="49.12"/>
    <n v="4"/>
    <n v="0"/>
    <n v="23.086399999999998"/>
  </r>
  <r>
    <n v="6336"/>
    <s v="CA-2011-133305"/>
    <x v="2"/>
    <x v="384"/>
    <d v="2011-07-15T00:00:00"/>
    <s v="Standard Class"/>
    <x v="708"/>
    <s v="Mark Hamilton"/>
    <x v="0"/>
    <s v="United States"/>
    <x v="20"/>
    <x v="15"/>
    <n v="10011"/>
    <x v="3"/>
    <s v="OFF-BI-10002954"/>
    <x v="1"/>
    <x v="8"/>
    <s v="Newell 3-Hole Punched Plastic Slotted Magazine Holders for Binders"/>
    <n v="18.28"/>
    <n v="5"/>
    <n v="0.2"/>
    <n v="6.3979999999999997"/>
  </r>
  <r>
    <n v="6337"/>
    <s v="CA-2013-165995"/>
    <x v="0"/>
    <x v="133"/>
    <d v="2013-09-07T00:00:00"/>
    <s v="Standard Class"/>
    <x v="696"/>
    <s v="Bruce Geld"/>
    <x v="0"/>
    <s v="United States"/>
    <x v="1"/>
    <x v="1"/>
    <n v="90008"/>
    <x v="1"/>
    <s v="FUR-FU-10000672"/>
    <x v="0"/>
    <x v="5"/>
    <s v="Executive Impressions 10&quot; Spectator Wall Clock"/>
    <n v="47.04"/>
    <n v="4"/>
    <n v="0"/>
    <n v="15.993599999999997"/>
  </r>
  <r>
    <n v="6338"/>
    <s v="CA-2013-165995"/>
    <x v="0"/>
    <x v="133"/>
    <d v="2013-09-07T00:00:00"/>
    <s v="Standard Class"/>
    <x v="696"/>
    <s v="Bruce Geld"/>
    <x v="0"/>
    <s v="United States"/>
    <x v="1"/>
    <x v="1"/>
    <n v="90008"/>
    <x v="1"/>
    <s v="TEC-PH-10004908"/>
    <x v="2"/>
    <x v="7"/>
    <s v="Panasonic KX TS3282W Corded phone"/>
    <n v="339.96000000000004"/>
    <n v="5"/>
    <n v="0.2"/>
    <n v="42.494999999999948"/>
  </r>
  <r>
    <n v="6339"/>
    <s v="CA-2014-143112"/>
    <x v="3"/>
    <x v="361"/>
    <d v="2014-10-10T00:00:00"/>
    <s v="Standard Class"/>
    <x v="477"/>
    <s v="Todd Sumrall"/>
    <x v="1"/>
    <s v="United States"/>
    <x v="20"/>
    <x v="15"/>
    <n v="10035"/>
    <x v="3"/>
    <s v="TEC-PH-10003095"/>
    <x v="2"/>
    <x v="7"/>
    <s v="Samsung HM1900 Bluetooth Headset"/>
    <n v="87.8"/>
    <n v="4"/>
    <n v="0"/>
    <n v="43.9"/>
  </r>
  <r>
    <n v="6340"/>
    <s v="CA-2014-143112"/>
    <x v="3"/>
    <x v="361"/>
    <d v="2014-10-10T00:00:00"/>
    <s v="Standard Class"/>
    <x v="477"/>
    <s v="Todd Sumrall"/>
    <x v="1"/>
    <s v="United States"/>
    <x v="20"/>
    <x v="15"/>
    <n v="10035"/>
    <x v="3"/>
    <s v="FUR-CH-10002880"/>
    <x v="0"/>
    <x v="1"/>
    <s v="Global High-Back Leather Tilter, Burgundy"/>
    <n v="221.38200000000001"/>
    <n v="2"/>
    <n v="0.1"/>
    <n v="2.4597999999999871"/>
  </r>
  <r>
    <n v="6341"/>
    <s v="CA-2014-143112"/>
    <x v="3"/>
    <x v="361"/>
    <d v="2014-10-10T00:00:00"/>
    <s v="Standard Class"/>
    <x v="477"/>
    <s v="Todd Sumrall"/>
    <x v="1"/>
    <s v="United States"/>
    <x v="20"/>
    <x v="15"/>
    <n v="10035"/>
    <x v="3"/>
    <s v="TEC-MA-10001047"/>
    <x v="2"/>
    <x v="15"/>
    <s v="3D Systems Cube Printer, 2nd Generation, Magenta"/>
    <n v="5199.96"/>
    <n v="4"/>
    <n v="0"/>
    <n v="1351.9895999999999"/>
  </r>
  <r>
    <n v="6342"/>
    <s v="US-2014-105830"/>
    <x v="3"/>
    <x v="413"/>
    <d v="2014-01-03T00:00:00"/>
    <s v="First Class"/>
    <x v="551"/>
    <s v="Duane Benoit"/>
    <x v="0"/>
    <s v="United States"/>
    <x v="152"/>
    <x v="24"/>
    <n v="43130"/>
    <x v="3"/>
    <s v="OFF-ST-10002554"/>
    <x v="1"/>
    <x v="4"/>
    <s v="Tennsco Industrial Shelving"/>
    <n v="156.512"/>
    <n v="4"/>
    <n v="0.2"/>
    <n v="-35.215199999999996"/>
  </r>
  <r>
    <n v="6343"/>
    <s v="CA-2012-146255"/>
    <x v="1"/>
    <x v="1105"/>
    <d v="2012-03-10T00:00:00"/>
    <s v="First Class"/>
    <x v="670"/>
    <s v="Eugene Moren"/>
    <x v="2"/>
    <s v="United States"/>
    <x v="46"/>
    <x v="13"/>
    <n v="19711"/>
    <x v="3"/>
    <s v="TEC-AC-10004469"/>
    <x v="2"/>
    <x v="11"/>
    <s v="Microsoft Sculpt Comfort Mouse"/>
    <n v="119.85000000000001"/>
    <n v="3"/>
    <n v="0"/>
    <n v="52.734000000000009"/>
  </r>
  <r>
    <n v="6344"/>
    <s v="CA-2012-146255"/>
    <x v="1"/>
    <x v="1105"/>
    <d v="2012-03-10T00:00:00"/>
    <s v="First Class"/>
    <x v="670"/>
    <s v="Eugene Moren"/>
    <x v="2"/>
    <s v="United States"/>
    <x v="46"/>
    <x v="13"/>
    <n v="19711"/>
    <x v="3"/>
    <s v="OFF-BI-10000309"/>
    <x v="1"/>
    <x v="8"/>
    <s v="GBC Twin Loop Wire Binding Elements, 9/16&quot; Spine, Black"/>
    <n v="30.44"/>
    <n v="2"/>
    <n v="0"/>
    <n v="14.9156"/>
  </r>
  <r>
    <n v="6345"/>
    <s v="CA-2012-146255"/>
    <x v="1"/>
    <x v="1105"/>
    <d v="2012-03-10T00:00:00"/>
    <s v="First Class"/>
    <x v="670"/>
    <s v="Eugene Moren"/>
    <x v="2"/>
    <s v="United States"/>
    <x v="46"/>
    <x v="13"/>
    <n v="19711"/>
    <x v="3"/>
    <s v="OFF-BI-10001765"/>
    <x v="1"/>
    <x v="8"/>
    <s v="Wilson Jones Heavy-Duty Casebound Ring Binders with Metal Hinges"/>
    <n v="69.28"/>
    <n v="2"/>
    <n v="0"/>
    <n v="33.254399999999997"/>
  </r>
  <r>
    <n v="6346"/>
    <s v="CA-2012-146255"/>
    <x v="1"/>
    <x v="1105"/>
    <d v="2012-03-10T00:00:00"/>
    <s v="First Class"/>
    <x v="670"/>
    <s v="Eugene Moren"/>
    <x v="2"/>
    <s v="United States"/>
    <x v="46"/>
    <x v="13"/>
    <n v="19711"/>
    <x v="3"/>
    <s v="TEC-PH-10001619"/>
    <x v="2"/>
    <x v="7"/>
    <s v="LG G3"/>
    <n v="587.97"/>
    <n v="3"/>
    <n v="0"/>
    <n v="170.51129999999998"/>
  </r>
  <r>
    <n v="6347"/>
    <s v="CA-2014-104822"/>
    <x v="3"/>
    <x v="179"/>
    <d v="2014-10-21T00:00:00"/>
    <s v="Same Day"/>
    <x v="46"/>
    <s v="Rick Bensley"/>
    <x v="2"/>
    <s v="United States"/>
    <x v="20"/>
    <x v="15"/>
    <n v="10024"/>
    <x v="3"/>
    <s v="OFF-LA-10002034"/>
    <x v="1"/>
    <x v="2"/>
    <s v="Avery 478"/>
    <n v="24.55"/>
    <n v="5"/>
    <n v="0"/>
    <n v="12.029499999999999"/>
  </r>
  <r>
    <n v="6348"/>
    <s v="CA-2012-104486"/>
    <x v="1"/>
    <x v="489"/>
    <d v="2012-05-06T00:00:00"/>
    <s v="Standard Class"/>
    <x v="138"/>
    <s v="Patrick O'Brill"/>
    <x v="0"/>
    <s v="United States"/>
    <x v="8"/>
    <x v="1"/>
    <n v="94109"/>
    <x v="1"/>
    <s v="OFF-BI-10000309"/>
    <x v="1"/>
    <x v="8"/>
    <s v="GBC Twin Loop Wire Binding Elements, 9/16&quot; Spine, Black"/>
    <n v="12.176000000000002"/>
    <n v="1"/>
    <n v="0.2"/>
    <n v="4.4137999999999993"/>
  </r>
  <r>
    <n v="6349"/>
    <s v="CA-2012-104486"/>
    <x v="1"/>
    <x v="489"/>
    <d v="2012-05-06T00:00:00"/>
    <s v="Standard Class"/>
    <x v="138"/>
    <s v="Patrick O'Brill"/>
    <x v="0"/>
    <s v="United States"/>
    <x v="8"/>
    <x v="1"/>
    <n v="94109"/>
    <x v="1"/>
    <s v="OFF-ST-10000876"/>
    <x v="1"/>
    <x v="4"/>
    <s v="Eldon Simplefile Box Office"/>
    <n v="37.32"/>
    <n v="3"/>
    <n v="0"/>
    <n v="10.4496"/>
  </r>
  <r>
    <n v="6350"/>
    <s v="CA-2012-104486"/>
    <x v="1"/>
    <x v="489"/>
    <d v="2012-05-06T00:00:00"/>
    <s v="Standard Class"/>
    <x v="138"/>
    <s v="Patrick O'Brill"/>
    <x v="0"/>
    <s v="United States"/>
    <x v="8"/>
    <x v="1"/>
    <n v="94109"/>
    <x v="1"/>
    <s v="OFF-SU-10002573"/>
    <x v="1"/>
    <x v="14"/>
    <s v="Acme 10&quot; Easy Grip Assistive Scissors"/>
    <n v="35.06"/>
    <n v="2"/>
    <n v="0"/>
    <n v="10.517999999999997"/>
  </r>
  <r>
    <n v="6351"/>
    <s v="CA-2014-161557"/>
    <x v="3"/>
    <x v="213"/>
    <d v="2014-09-09T00:00:00"/>
    <s v="Standard Class"/>
    <x v="151"/>
    <s v="Arthur Gainer"/>
    <x v="0"/>
    <s v="United States"/>
    <x v="61"/>
    <x v="5"/>
    <n v="75217"/>
    <x v="2"/>
    <s v="FUR-FU-10004622"/>
    <x v="0"/>
    <x v="5"/>
    <s v="Eldon Advantage Foldable Chair Mats for Low Pile Carpets"/>
    <n v="108.40000000000002"/>
    <n v="5"/>
    <n v="0.6"/>
    <n v="-105.69000000000003"/>
  </r>
  <r>
    <n v="6352"/>
    <s v="CA-2014-161130"/>
    <x v="3"/>
    <x v="132"/>
    <d v="2014-11-09T00:00:00"/>
    <s v="Standard Class"/>
    <x v="667"/>
    <s v="Beth Fritzler"/>
    <x v="1"/>
    <s v="United States"/>
    <x v="100"/>
    <x v="2"/>
    <n v="33178"/>
    <x v="0"/>
    <s v="TEC-PH-10002549"/>
    <x v="2"/>
    <x v="7"/>
    <s v="Polycom SoundPoint IP 450 VoIP phone"/>
    <n v="361.37600000000003"/>
    <n v="2"/>
    <n v="0.2"/>
    <n v="27.103200000000001"/>
  </r>
  <r>
    <n v="6353"/>
    <s v="US-2012-161347"/>
    <x v="1"/>
    <x v="1023"/>
    <d v="2012-09-19T00:00:00"/>
    <s v="Standard Class"/>
    <x v="668"/>
    <s v="Harry Greene"/>
    <x v="0"/>
    <s v="United States"/>
    <x v="10"/>
    <x v="9"/>
    <n v="19120"/>
    <x v="3"/>
    <s v="OFF-BI-10004209"/>
    <x v="1"/>
    <x v="8"/>
    <s v="Fellowes Twister Kit, Gray/Clear, 3/pkg"/>
    <n v="2.4119999999999999"/>
    <n v="1"/>
    <n v="0.7"/>
    <n v="-2.0099999999999998"/>
  </r>
  <r>
    <n v="6354"/>
    <s v="US-2012-109015"/>
    <x v="1"/>
    <x v="684"/>
    <d v="2012-09-12T00:00:00"/>
    <s v="Standard Class"/>
    <x v="29"/>
    <s v="Brendan Sweed"/>
    <x v="1"/>
    <s v="United States"/>
    <x v="20"/>
    <x v="15"/>
    <n v="10011"/>
    <x v="3"/>
    <s v="OFF-AP-10001962"/>
    <x v="1"/>
    <x v="9"/>
    <s v="Black &amp; Decker Filter for Double Action Dustbuster Cordless Vac BLDV7210"/>
    <n v="8.39"/>
    <n v="1"/>
    <n v="0"/>
    <n v="2.0975000000000001"/>
  </r>
  <r>
    <n v="6355"/>
    <s v="US-2012-109015"/>
    <x v="1"/>
    <x v="684"/>
    <d v="2012-09-12T00:00:00"/>
    <s v="Standard Class"/>
    <x v="29"/>
    <s v="Brendan Sweed"/>
    <x v="1"/>
    <s v="United States"/>
    <x v="20"/>
    <x v="15"/>
    <n v="10011"/>
    <x v="3"/>
    <s v="TEC-PH-10002922"/>
    <x v="2"/>
    <x v="7"/>
    <s v="ShoreTel ShorePhone IP 230 VoIP phone"/>
    <n v="337.98"/>
    <n v="2"/>
    <n v="0"/>
    <n v="101.39399999999998"/>
  </r>
  <r>
    <n v="6356"/>
    <s v="CA-2011-110611"/>
    <x v="2"/>
    <x v="191"/>
    <d v="2011-10-13T00:00:00"/>
    <s v="Standard Class"/>
    <x v="557"/>
    <s v="Joy Daniels"/>
    <x v="0"/>
    <s v="United States"/>
    <x v="10"/>
    <x v="9"/>
    <n v="19120"/>
    <x v="3"/>
    <s v="OFF-ST-10000642"/>
    <x v="1"/>
    <x v="4"/>
    <s v="Tennsco Lockers, Gray"/>
    <n v="83.920000000000016"/>
    <n v="5"/>
    <n v="0.2"/>
    <n v="-13.637000000000011"/>
  </r>
  <r>
    <n v="6357"/>
    <s v="CA-2014-139080"/>
    <x v="3"/>
    <x v="205"/>
    <d v="2014-01-29T00:00:00"/>
    <s v="Standard Class"/>
    <x v="294"/>
    <s v="Chris Selesnick"/>
    <x v="1"/>
    <s v="United States"/>
    <x v="4"/>
    <x v="4"/>
    <n v="98103"/>
    <x v="1"/>
    <s v="OFF-BI-10001757"/>
    <x v="1"/>
    <x v="8"/>
    <s v="Pressboard Hanging Data Binders for Unburst Sheets"/>
    <n v="19.68"/>
    <n v="5"/>
    <n v="0.2"/>
    <n v="6.8879999999999981"/>
  </r>
  <r>
    <n v="6358"/>
    <s v="CA-2014-139080"/>
    <x v="3"/>
    <x v="205"/>
    <d v="2014-01-29T00:00:00"/>
    <s v="Standard Class"/>
    <x v="294"/>
    <s v="Chris Selesnick"/>
    <x v="1"/>
    <s v="United States"/>
    <x v="4"/>
    <x v="4"/>
    <n v="98103"/>
    <x v="1"/>
    <s v="OFF-PA-10004621"/>
    <x v="1"/>
    <x v="10"/>
    <s v="Xerox 212"/>
    <n v="25.92"/>
    <n v="4"/>
    <n v="0"/>
    <n v="12.441600000000001"/>
  </r>
  <r>
    <n v="6359"/>
    <s v="CA-2014-139080"/>
    <x v="3"/>
    <x v="205"/>
    <d v="2014-01-29T00:00:00"/>
    <s v="Standard Class"/>
    <x v="294"/>
    <s v="Chris Selesnick"/>
    <x v="1"/>
    <s v="United States"/>
    <x v="4"/>
    <x v="4"/>
    <n v="98103"/>
    <x v="1"/>
    <s v="OFF-PA-10002262"/>
    <x v="1"/>
    <x v="10"/>
    <s v="Xerox 192"/>
    <n v="6.48"/>
    <n v="1"/>
    <n v="0"/>
    <n v="3.1104000000000003"/>
  </r>
  <r>
    <n v="6360"/>
    <s v="CA-2014-139080"/>
    <x v="3"/>
    <x v="205"/>
    <d v="2014-01-29T00:00:00"/>
    <s v="Standard Class"/>
    <x v="294"/>
    <s v="Chris Selesnick"/>
    <x v="1"/>
    <s v="United States"/>
    <x v="4"/>
    <x v="4"/>
    <n v="98103"/>
    <x v="1"/>
    <s v="TEC-PH-10004100"/>
    <x v="2"/>
    <x v="7"/>
    <s v="Griffin GC17055 Auxiliary Audio Cable"/>
    <n v="86.352000000000004"/>
    <n v="6"/>
    <n v="0.2"/>
    <n v="8.6352000000000011"/>
  </r>
  <r>
    <n v="6361"/>
    <s v="CA-2012-115693"/>
    <x v="1"/>
    <x v="895"/>
    <d v="2012-12-15T00:00:00"/>
    <s v="Standard Class"/>
    <x v="763"/>
    <s v="Frank Carlisle"/>
    <x v="2"/>
    <s v="United States"/>
    <x v="1"/>
    <x v="1"/>
    <n v="90032"/>
    <x v="1"/>
    <s v="OFF-AR-10003582"/>
    <x v="1"/>
    <x v="6"/>
    <s v="Boston Electric Pencil Sharpener, Model 1818, Charcoal Black"/>
    <n v="56.3"/>
    <n v="2"/>
    <n v="0"/>
    <n v="15.764000000000003"/>
  </r>
  <r>
    <n v="6362"/>
    <s v="US-2011-107993"/>
    <x v="2"/>
    <x v="641"/>
    <d v="2011-11-30T00:00:00"/>
    <s v="Standard Class"/>
    <x v="339"/>
    <s v="Sanjit Engle"/>
    <x v="0"/>
    <s v="United States"/>
    <x v="24"/>
    <x v="21"/>
    <n v="97477"/>
    <x v="1"/>
    <s v="OFF-AR-10003179"/>
    <x v="1"/>
    <x v="6"/>
    <s v="Dixon Ticonderoga Core-Lock Colored Pencils"/>
    <n v="51.016000000000005"/>
    <n v="7"/>
    <n v="0.2"/>
    <n v="8.2900999999999954"/>
  </r>
  <r>
    <n v="6363"/>
    <s v="CA-2014-110443"/>
    <x v="3"/>
    <x v="610"/>
    <d v="2014-11-26T00:00:00"/>
    <s v="Standard Class"/>
    <x v="237"/>
    <s v="Chloris Kastensmidt"/>
    <x v="0"/>
    <s v="United States"/>
    <x v="476"/>
    <x v="4"/>
    <n v="98059"/>
    <x v="1"/>
    <s v="OFF-BI-10001670"/>
    <x v="1"/>
    <x v="8"/>
    <s v="Vinyl Sectional Post Binders"/>
    <n v="150.80000000000001"/>
    <n v="5"/>
    <n v="0.2"/>
    <n v="56.55"/>
  </r>
  <r>
    <n v="6364"/>
    <s v="CA-2014-110443"/>
    <x v="3"/>
    <x v="610"/>
    <d v="2014-11-26T00:00:00"/>
    <s v="Standard Class"/>
    <x v="237"/>
    <s v="Chloris Kastensmidt"/>
    <x v="0"/>
    <s v="United States"/>
    <x v="476"/>
    <x v="4"/>
    <n v="98059"/>
    <x v="1"/>
    <s v="TEC-MA-10002073"/>
    <x v="2"/>
    <x v="15"/>
    <s v="3D Systems Cube Printer, 2nd Generation, White"/>
    <n v="1039.992"/>
    <n v="1"/>
    <n v="0.2"/>
    <n v="103.99920000000003"/>
  </r>
  <r>
    <n v="6365"/>
    <s v="CA-2014-110443"/>
    <x v="3"/>
    <x v="610"/>
    <d v="2014-11-26T00:00:00"/>
    <s v="Standard Class"/>
    <x v="237"/>
    <s v="Chloris Kastensmidt"/>
    <x v="0"/>
    <s v="United States"/>
    <x v="476"/>
    <x v="4"/>
    <n v="98059"/>
    <x v="1"/>
    <s v="OFF-PA-10003797"/>
    <x v="1"/>
    <x v="10"/>
    <s v="Xerox 209"/>
    <n v="51.84"/>
    <n v="8"/>
    <n v="0"/>
    <n v="24.883200000000002"/>
  </r>
  <r>
    <n v="6366"/>
    <s v="CA-2014-144848"/>
    <x v="3"/>
    <x v="1095"/>
    <d v="2014-04-06T00:00:00"/>
    <s v="First Class"/>
    <x v="284"/>
    <s v="Darrin Sayre"/>
    <x v="2"/>
    <s v="United States"/>
    <x v="20"/>
    <x v="15"/>
    <n v="10009"/>
    <x v="3"/>
    <s v="TEC-PH-10004006"/>
    <x v="2"/>
    <x v="7"/>
    <s v="Panasonic KX - TS880B Telephone"/>
    <n v="41.22"/>
    <n v="1"/>
    <n v="0"/>
    <n v="11.1294"/>
  </r>
  <r>
    <n v="6367"/>
    <s v="CA-2014-144848"/>
    <x v="3"/>
    <x v="1095"/>
    <d v="2014-04-06T00:00:00"/>
    <s v="First Class"/>
    <x v="284"/>
    <s v="Darrin Sayre"/>
    <x v="2"/>
    <s v="United States"/>
    <x v="20"/>
    <x v="15"/>
    <n v="10009"/>
    <x v="3"/>
    <s v="OFF-SU-10000646"/>
    <x v="1"/>
    <x v="14"/>
    <s v="Premier Automatic Letter Opener"/>
    <n v="240.37"/>
    <n v="1"/>
    <n v="0"/>
    <n v="7.2111000000000161"/>
  </r>
  <r>
    <n v="6368"/>
    <s v="CA-2014-144848"/>
    <x v="3"/>
    <x v="1095"/>
    <d v="2014-04-06T00:00:00"/>
    <s v="First Class"/>
    <x v="284"/>
    <s v="Darrin Sayre"/>
    <x v="2"/>
    <s v="United States"/>
    <x v="20"/>
    <x v="15"/>
    <n v="10009"/>
    <x v="3"/>
    <s v="TEC-PH-10002262"/>
    <x v="2"/>
    <x v="7"/>
    <s v="LG Electronics Tone+ HBS-730 Bluetooth Headset"/>
    <n v="119.02"/>
    <n v="2"/>
    <n v="0"/>
    <n v="33.325600000000009"/>
  </r>
  <r>
    <n v="6369"/>
    <s v="US-2014-147998"/>
    <x v="3"/>
    <x v="240"/>
    <d v="2014-05-25T00:00:00"/>
    <s v="Standard Class"/>
    <x v="193"/>
    <s v="Sue Ann Reed"/>
    <x v="0"/>
    <s v="United States"/>
    <x v="49"/>
    <x v="1"/>
    <n v="95123"/>
    <x v="1"/>
    <s v="OFF-BI-10002082"/>
    <x v="1"/>
    <x v="8"/>
    <s v="GBC Twin Loop Wire Binding Elements"/>
    <n v="133.12"/>
    <n v="5"/>
    <n v="0.2"/>
    <n v="49.92"/>
  </r>
  <r>
    <n v="6370"/>
    <s v="CA-2013-103919"/>
    <x v="0"/>
    <x v="339"/>
    <d v="2013-10-08T00:00:00"/>
    <s v="Standard Class"/>
    <x v="734"/>
    <s v="Tracy Poddar"/>
    <x v="1"/>
    <s v="United States"/>
    <x v="55"/>
    <x v="5"/>
    <n v="75051"/>
    <x v="2"/>
    <s v="FUR-FU-10001756"/>
    <x v="0"/>
    <x v="5"/>
    <s v="Eldon Expressions Desk Accessory, Wood Photo Frame, Mahogany"/>
    <n v="38.08"/>
    <n v="5"/>
    <n v="0.6"/>
    <n v="-29.512000000000008"/>
  </r>
  <r>
    <n v="6371"/>
    <s v="CA-2013-113425"/>
    <x v="0"/>
    <x v="831"/>
    <d v="2013-11-22T00:00:00"/>
    <s v="Same Day"/>
    <x v="451"/>
    <s v="Julie Kriz"/>
    <x v="2"/>
    <s v="United States"/>
    <x v="20"/>
    <x v="15"/>
    <n v="10009"/>
    <x v="3"/>
    <s v="FUR-BO-10002598"/>
    <x v="0"/>
    <x v="0"/>
    <s v="Hon Metal Bookcases, Putty"/>
    <n v="113.56800000000001"/>
    <n v="2"/>
    <n v="0.2"/>
    <n v="12.776399999999988"/>
  </r>
  <r>
    <n v="6372"/>
    <s v="CA-2014-143035"/>
    <x v="3"/>
    <x v="621"/>
    <d v="2014-10-06T00:00:00"/>
    <s v="Second Class"/>
    <x v="254"/>
    <s v="Chuck Clark"/>
    <x v="2"/>
    <s v="United States"/>
    <x v="20"/>
    <x v="15"/>
    <n v="10009"/>
    <x v="3"/>
    <s v="FUR-FU-10001934"/>
    <x v="0"/>
    <x v="5"/>
    <s v="Magnifier Swing Arm Lamp"/>
    <n v="83.92"/>
    <n v="4"/>
    <n v="0"/>
    <n v="21.819200000000002"/>
  </r>
  <r>
    <n v="6373"/>
    <s v="CA-2014-143035"/>
    <x v="3"/>
    <x v="621"/>
    <d v="2014-10-06T00:00:00"/>
    <s v="Second Class"/>
    <x v="254"/>
    <s v="Chuck Clark"/>
    <x v="2"/>
    <s v="United States"/>
    <x v="20"/>
    <x v="15"/>
    <n v="10009"/>
    <x v="3"/>
    <s v="OFF-AR-10001130"/>
    <x v="1"/>
    <x v="6"/>
    <s v="Quartet Alpha White Chalk, 12/Pack"/>
    <n v="6.63"/>
    <n v="3"/>
    <n v="0"/>
    <n v="3.1160999999999999"/>
  </r>
  <r>
    <n v="6374"/>
    <s v="CA-2014-143035"/>
    <x v="3"/>
    <x v="621"/>
    <d v="2014-10-06T00:00:00"/>
    <s v="Second Class"/>
    <x v="254"/>
    <s v="Chuck Clark"/>
    <x v="2"/>
    <s v="United States"/>
    <x v="20"/>
    <x v="15"/>
    <n v="10009"/>
    <x v="3"/>
    <s v="TEC-AC-10002049"/>
    <x v="2"/>
    <x v="11"/>
    <s v="Logitech G19 Programmable Gaming Keyboard"/>
    <n v="371.96999999999997"/>
    <n v="3"/>
    <n v="0"/>
    <n v="66.954599999999971"/>
  </r>
  <r>
    <n v="6375"/>
    <s v="CA-2011-107811"/>
    <x v="2"/>
    <x v="333"/>
    <d v="2011-05-03T00:00:00"/>
    <s v="Standard Class"/>
    <x v="156"/>
    <s v="Laura Armstrong"/>
    <x v="1"/>
    <s v="United States"/>
    <x v="26"/>
    <x v="18"/>
    <n v="38109"/>
    <x v="0"/>
    <s v="FUR-CH-10001394"/>
    <x v="0"/>
    <x v="1"/>
    <s v="Global Leather Executive Chair"/>
    <n v="561.58400000000006"/>
    <n v="2"/>
    <n v="0.2"/>
    <n v="70.197999999999922"/>
  </r>
  <r>
    <n v="6376"/>
    <s v="CA-2011-107811"/>
    <x v="2"/>
    <x v="333"/>
    <d v="2011-05-03T00:00:00"/>
    <s v="Standard Class"/>
    <x v="156"/>
    <s v="Laura Armstrong"/>
    <x v="1"/>
    <s v="United States"/>
    <x v="26"/>
    <x v="18"/>
    <n v="38109"/>
    <x v="0"/>
    <s v="OFF-ST-10000798"/>
    <x v="1"/>
    <x v="4"/>
    <s v="2300 Heavy-Duty Transfer File Systems by Perma"/>
    <n v="99.920000000000016"/>
    <n v="5"/>
    <n v="0.2"/>
    <n v="-1.249000000000013"/>
  </r>
  <r>
    <n v="6377"/>
    <s v="CA-2013-163216"/>
    <x v="0"/>
    <x v="877"/>
    <d v="2013-10-11T00:00:00"/>
    <s v="First Class"/>
    <x v="585"/>
    <s v="Arthur Wiediger"/>
    <x v="2"/>
    <s v="United States"/>
    <x v="10"/>
    <x v="9"/>
    <n v="19143"/>
    <x v="3"/>
    <s v="OFF-LA-10000134"/>
    <x v="1"/>
    <x v="2"/>
    <s v="Avery 511"/>
    <n v="4.9280000000000008"/>
    <n v="2"/>
    <n v="0.2"/>
    <n v="1.7247999999999997"/>
  </r>
  <r>
    <n v="6378"/>
    <s v="US-2013-116442"/>
    <x v="0"/>
    <x v="272"/>
    <d v="2013-12-23T00:00:00"/>
    <s v="Standard Class"/>
    <x v="546"/>
    <s v="Benjamin Patterson"/>
    <x v="0"/>
    <s v="United States"/>
    <x v="1"/>
    <x v="1"/>
    <n v="90004"/>
    <x v="1"/>
    <s v="FUR-FU-10002364"/>
    <x v="0"/>
    <x v="5"/>
    <s v="Eldon Expressions Wood Desk Accessories, Oak"/>
    <n v="14.76"/>
    <n v="2"/>
    <n v="0"/>
    <n v="4.2803999999999984"/>
  </r>
  <r>
    <n v="6379"/>
    <s v="CA-2014-150623"/>
    <x v="3"/>
    <x v="318"/>
    <d v="2014-04-15T00:00:00"/>
    <s v="Standard Class"/>
    <x v="748"/>
    <s v="Dennis Bolton"/>
    <x v="2"/>
    <s v="United States"/>
    <x v="416"/>
    <x v="29"/>
    <n v="6708"/>
    <x v="3"/>
    <s v="TEC-AC-10004571"/>
    <x v="2"/>
    <x v="11"/>
    <s v="Logitech G700s Rechargeable Gaming Mouse"/>
    <n v="99.99"/>
    <n v="1"/>
    <n v="0"/>
    <n v="41.995800000000003"/>
  </r>
  <r>
    <n v="6380"/>
    <s v="CA-2014-150623"/>
    <x v="3"/>
    <x v="318"/>
    <d v="2014-04-15T00:00:00"/>
    <s v="Standard Class"/>
    <x v="748"/>
    <s v="Dennis Bolton"/>
    <x v="2"/>
    <s v="United States"/>
    <x v="416"/>
    <x v="29"/>
    <n v="6708"/>
    <x v="3"/>
    <s v="OFF-ST-10003692"/>
    <x v="1"/>
    <x v="4"/>
    <s v="Recycled Steel Personal File for Hanging File Folders"/>
    <n v="286.14999999999998"/>
    <n v="5"/>
    <n v="0"/>
    <n v="71.537499999999994"/>
  </r>
  <r>
    <n v="6381"/>
    <s v="US-2011-163797"/>
    <x v="2"/>
    <x v="918"/>
    <d v="2011-04-13T00:00:00"/>
    <s v="Standard Class"/>
    <x v="480"/>
    <s v="Pauline Chand"/>
    <x v="2"/>
    <s v="United States"/>
    <x v="432"/>
    <x v="16"/>
    <n v="85224"/>
    <x v="1"/>
    <s v="OFF-FA-10001883"/>
    <x v="1"/>
    <x v="13"/>
    <s v="Alliance Super-Size Bands, Assorted Sizes"/>
    <n v="49.792000000000002"/>
    <n v="8"/>
    <n v="0.2"/>
    <n v="-11.825600000000001"/>
  </r>
  <r>
    <n v="6382"/>
    <s v="CA-2013-127236"/>
    <x v="0"/>
    <x v="892"/>
    <d v="2013-04-03T00:00:00"/>
    <s v="Standard Class"/>
    <x v="180"/>
    <s v="Troy Blackwell"/>
    <x v="0"/>
    <s v="United States"/>
    <x v="24"/>
    <x v="24"/>
    <n v="45503"/>
    <x v="3"/>
    <s v="FUR-BO-10004015"/>
    <x v="0"/>
    <x v="0"/>
    <s v="Bush Andora Bookcase, Maple/Graphite Gray Finish"/>
    <n v="299.97499999999997"/>
    <n v="5"/>
    <n v="0.5"/>
    <n v="-167.98600000000002"/>
  </r>
  <r>
    <n v="6383"/>
    <s v="CA-2013-127236"/>
    <x v="0"/>
    <x v="892"/>
    <d v="2013-04-03T00:00:00"/>
    <s v="Standard Class"/>
    <x v="180"/>
    <s v="Troy Blackwell"/>
    <x v="0"/>
    <s v="United States"/>
    <x v="24"/>
    <x v="24"/>
    <n v="45503"/>
    <x v="3"/>
    <s v="TEC-PH-10000141"/>
    <x v="2"/>
    <x v="7"/>
    <s v="Clearsounds A400"/>
    <n v="158.37599999999998"/>
    <n v="4"/>
    <n v="0.4"/>
    <n v="-36.954399999999993"/>
  </r>
  <r>
    <n v="6384"/>
    <s v="US-2014-104661"/>
    <x v="3"/>
    <x v="787"/>
    <d v="2014-01-19T00:00:00"/>
    <s v="First Class"/>
    <x v="621"/>
    <s v="Tim Brockman"/>
    <x v="0"/>
    <s v="United States"/>
    <x v="89"/>
    <x v="5"/>
    <n v="78745"/>
    <x v="2"/>
    <s v="OFF-BI-10001597"/>
    <x v="1"/>
    <x v="8"/>
    <s v="Wilson Jones Ledger-Size, Piano-Hinge Binder, 2&quot;, Blue"/>
    <n v="32.783999999999992"/>
    <n v="4"/>
    <n v="0.8"/>
    <n v="-52.454400000000007"/>
  </r>
  <r>
    <n v="6385"/>
    <s v="US-2014-104661"/>
    <x v="3"/>
    <x v="787"/>
    <d v="2014-01-19T00:00:00"/>
    <s v="First Class"/>
    <x v="621"/>
    <s v="Tim Brockman"/>
    <x v="0"/>
    <s v="United States"/>
    <x v="89"/>
    <x v="5"/>
    <n v="78745"/>
    <x v="2"/>
    <s v="TEC-AC-10003628"/>
    <x v="2"/>
    <x v="11"/>
    <s v="Logitech 910-002974 M325 Wireless Mouse for Web Scrolling"/>
    <n v="47.984000000000002"/>
    <n v="2"/>
    <n v="0.2"/>
    <n v="14.395200000000004"/>
  </r>
  <r>
    <n v="6386"/>
    <s v="US-2014-104661"/>
    <x v="3"/>
    <x v="787"/>
    <d v="2014-01-19T00:00:00"/>
    <s v="First Class"/>
    <x v="621"/>
    <s v="Tim Brockman"/>
    <x v="0"/>
    <s v="United States"/>
    <x v="89"/>
    <x v="5"/>
    <n v="78745"/>
    <x v="2"/>
    <s v="TEC-AC-10002331"/>
    <x v="2"/>
    <x v="11"/>
    <s v="Maxell 74 Minute CDR, 10/Pack"/>
    <n v="62.591999999999999"/>
    <n v="8"/>
    <n v="0.2"/>
    <n v="13.300799999999999"/>
  </r>
  <r>
    <n v="6387"/>
    <s v="US-2014-104661"/>
    <x v="3"/>
    <x v="787"/>
    <d v="2014-01-19T00:00:00"/>
    <s v="First Class"/>
    <x v="621"/>
    <s v="Tim Brockman"/>
    <x v="0"/>
    <s v="United States"/>
    <x v="89"/>
    <x v="5"/>
    <n v="78745"/>
    <x v="2"/>
    <s v="OFF-BI-10001098"/>
    <x v="1"/>
    <x v="8"/>
    <s v="Acco D-Ring Binder w/DublLock"/>
    <n v="4.2759999999999989"/>
    <n v="1"/>
    <n v="0.8"/>
    <n v="-6.6278000000000006"/>
  </r>
  <r>
    <n v="6388"/>
    <s v="CA-2011-134103"/>
    <x v="2"/>
    <x v="1106"/>
    <d v="2011-02-05T00:00:00"/>
    <s v="Standard Class"/>
    <x v="160"/>
    <s v="Mike Vittorini"/>
    <x v="0"/>
    <s v="United States"/>
    <x v="66"/>
    <x v="12"/>
    <n v="48234"/>
    <x v="2"/>
    <s v="OFF-PA-10001204"/>
    <x v="1"/>
    <x v="10"/>
    <s v="Xerox 1972"/>
    <n v="10.56"/>
    <n v="2"/>
    <n v="0"/>
    <n v="4.7519999999999998"/>
  </r>
  <r>
    <n v="6389"/>
    <s v="CA-2011-134103"/>
    <x v="2"/>
    <x v="1106"/>
    <d v="2011-02-05T00:00:00"/>
    <s v="Standard Class"/>
    <x v="160"/>
    <s v="Mike Vittorini"/>
    <x v="0"/>
    <s v="United States"/>
    <x v="66"/>
    <x v="12"/>
    <n v="48234"/>
    <x v="2"/>
    <s v="OFF-ST-10000991"/>
    <x v="1"/>
    <x v="4"/>
    <s v="Space Solutions HD Industrial Steel Shelving."/>
    <n v="229.94"/>
    <n v="2"/>
    <n v="0"/>
    <n v="6.8982000000000028"/>
  </r>
  <r>
    <n v="6390"/>
    <s v="CA-2012-147529"/>
    <x v="1"/>
    <x v="1107"/>
    <d v="2012-02-11T00:00:00"/>
    <s v="Standard Class"/>
    <x v="460"/>
    <s v="Damala Kotsonis"/>
    <x v="1"/>
    <s v="United States"/>
    <x v="24"/>
    <x v="17"/>
    <n v="22153"/>
    <x v="0"/>
    <s v="OFF-EN-10000056"/>
    <x v="1"/>
    <x v="12"/>
    <s v="Cameo Buff Policy Envelopes"/>
    <n v="311.14999999999998"/>
    <n v="5"/>
    <n v="0"/>
    <n v="146.24049999999997"/>
  </r>
  <r>
    <n v="6391"/>
    <s v="CA-2012-147529"/>
    <x v="1"/>
    <x v="1107"/>
    <d v="2012-02-11T00:00:00"/>
    <s v="Standard Class"/>
    <x v="460"/>
    <s v="Damala Kotsonis"/>
    <x v="1"/>
    <s v="United States"/>
    <x v="24"/>
    <x v="17"/>
    <n v="22153"/>
    <x v="0"/>
    <s v="OFF-PA-10003349"/>
    <x v="1"/>
    <x v="10"/>
    <s v="Xerox 1957"/>
    <n v="12.96"/>
    <n v="2"/>
    <n v="0"/>
    <n v="6.3504000000000005"/>
  </r>
  <r>
    <n v="6392"/>
    <s v="CA-2013-129126"/>
    <x v="0"/>
    <x v="882"/>
    <d v="2013-12-20T00:00:00"/>
    <s v="Standard Class"/>
    <x v="7"/>
    <s v="Pete Kriz"/>
    <x v="0"/>
    <s v="United States"/>
    <x v="20"/>
    <x v="15"/>
    <n v="10011"/>
    <x v="3"/>
    <s v="OFF-PA-10001471"/>
    <x v="1"/>
    <x v="10"/>
    <s v="Strathmore Photo Frame Cards"/>
    <n v="14.62"/>
    <n v="2"/>
    <n v="0"/>
    <n v="6.7251999999999992"/>
  </r>
  <r>
    <n v="6393"/>
    <s v="CA-2013-129126"/>
    <x v="0"/>
    <x v="882"/>
    <d v="2013-12-20T00:00:00"/>
    <s v="Standard Class"/>
    <x v="7"/>
    <s v="Pete Kriz"/>
    <x v="0"/>
    <s v="United States"/>
    <x v="20"/>
    <x v="15"/>
    <n v="10011"/>
    <x v="3"/>
    <s v="OFF-LA-10003190"/>
    <x v="1"/>
    <x v="2"/>
    <s v="Avery 474"/>
    <n v="5.76"/>
    <n v="2"/>
    <n v="0"/>
    <n v="2.8224"/>
  </r>
  <r>
    <n v="6394"/>
    <s v="CA-2013-129126"/>
    <x v="0"/>
    <x v="882"/>
    <d v="2013-12-20T00:00:00"/>
    <s v="Standard Class"/>
    <x v="7"/>
    <s v="Pete Kriz"/>
    <x v="0"/>
    <s v="United States"/>
    <x v="20"/>
    <x v="15"/>
    <n v="10011"/>
    <x v="3"/>
    <s v="OFF-FA-10000621"/>
    <x v="1"/>
    <x v="13"/>
    <s v="OIC Colored Binder Clips, Assorted Sizes"/>
    <n v="21.48"/>
    <n v="6"/>
    <n v="0"/>
    <n v="10.5252"/>
  </r>
  <r>
    <n v="6395"/>
    <s v="CA-2013-129126"/>
    <x v="0"/>
    <x v="882"/>
    <d v="2013-12-20T00:00:00"/>
    <s v="Standard Class"/>
    <x v="7"/>
    <s v="Pete Kriz"/>
    <x v="0"/>
    <s v="United States"/>
    <x v="20"/>
    <x v="15"/>
    <n v="10011"/>
    <x v="3"/>
    <s v="FUR-FU-10002937"/>
    <x v="0"/>
    <x v="5"/>
    <s v="GE 48&quot; Fluorescent Tube, Cool White Energy Saver, 34 Watts, 30/Box"/>
    <n v="396.92"/>
    <n v="4"/>
    <n v="0"/>
    <n v="198.46"/>
  </r>
  <r>
    <n v="6396"/>
    <s v="CA-2013-129126"/>
    <x v="0"/>
    <x v="882"/>
    <d v="2013-12-20T00:00:00"/>
    <s v="Standard Class"/>
    <x v="7"/>
    <s v="Pete Kriz"/>
    <x v="0"/>
    <s v="United States"/>
    <x v="20"/>
    <x v="15"/>
    <n v="10011"/>
    <x v="3"/>
    <s v="OFF-ST-10004507"/>
    <x v="1"/>
    <x v="4"/>
    <s v="Advantus Rolling Storage Box"/>
    <n v="17.149999999999999"/>
    <n v="1"/>
    <n v="0"/>
    <n v="4.6304999999999996"/>
  </r>
  <r>
    <n v="6397"/>
    <s v="CA-2013-129126"/>
    <x v="0"/>
    <x v="882"/>
    <d v="2013-12-20T00:00:00"/>
    <s v="Standard Class"/>
    <x v="7"/>
    <s v="Pete Kriz"/>
    <x v="0"/>
    <s v="United States"/>
    <x v="20"/>
    <x v="15"/>
    <n v="10011"/>
    <x v="3"/>
    <s v="OFF-BI-10000279"/>
    <x v="1"/>
    <x v="8"/>
    <s v="Acco Recycled 2&quot; Capacity Laser Printer Hanging Data Binders"/>
    <n v="23.12"/>
    <n v="2"/>
    <n v="0.2"/>
    <n v="7.8029999999999982"/>
  </r>
  <r>
    <n v="6398"/>
    <s v="CA-2014-131632"/>
    <x v="3"/>
    <x v="1108"/>
    <d v="2014-11-05T00:00:00"/>
    <s v="Standard Class"/>
    <x v="571"/>
    <s v="Adrian Hane"/>
    <x v="2"/>
    <s v="United States"/>
    <x v="61"/>
    <x v="5"/>
    <n v="75217"/>
    <x v="2"/>
    <s v="OFF-AR-10003651"/>
    <x v="1"/>
    <x v="6"/>
    <s v="Newell 350"/>
    <n v="5.2480000000000002"/>
    <n v="2"/>
    <n v="0.2"/>
    <n v="0.59039999999999915"/>
  </r>
  <r>
    <n v="6399"/>
    <s v="CA-2014-151981"/>
    <x v="3"/>
    <x v="634"/>
    <d v="2014-08-13T00:00:00"/>
    <s v="Standard Class"/>
    <x v="39"/>
    <s v="Gary Mitchum"/>
    <x v="2"/>
    <s v="United States"/>
    <x v="3"/>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x v="39"/>
    <s v="Gary Mitchum"/>
    <x v="2"/>
    <s v="United States"/>
    <x v="3"/>
    <x v="38"/>
    <n v="3301"/>
    <x v="3"/>
    <s v="OFF-LA-10002195"/>
    <x v="1"/>
    <x v="2"/>
    <s v="Avery 481"/>
    <n v="24.64"/>
    <n v="8"/>
    <n v="0"/>
    <n v="11.827199999999999"/>
  </r>
  <r>
    <n v="6401"/>
    <s v="CA-2014-151981"/>
    <x v="3"/>
    <x v="634"/>
    <d v="2014-08-13T00:00:00"/>
    <s v="Standard Class"/>
    <x v="39"/>
    <s v="Gary Mitchum"/>
    <x v="2"/>
    <s v="United States"/>
    <x v="3"/>
    <x v="38"/>
    <n v="3301"/>
    <x v="3"/>
    <s v="OFF-AR-10000380"/>
    <x v="1"/>
    <x v="6"/>
    <s v="Hunt PowerHouse Electric Pencil Sharpener, Blue"/>
    <n v="227.88"/>
    <n v="6"/>
    <n v="0"/>
    <n v="68.363999999999976"/>
  </r>
  <r>
    <n v="6402"/>
    <s v="CA-2014-125472"/>
    <x v="3"/>
    <x v="1109"/>
    <d v="2014-06-01T00:00:00"/>
    <s v="First Class"/>
    <x v="232"/>
    <s v="Bruce Degenhardt"/>
    <x v="0"/>
    <s v="United States"/>
    <x v="240"/>
    <x v="28"/>
    <n v="70506"/>
    <x v="0"/>
    <s v="FUR-BO-10000330"/>
    <x v="0"/>
    <x v="0"/>
    <s v="Sauder Camden County Barrister Bookcase, Planked Cherry Finish"/>
    <n v="241.96"/>
    <n v="2"/>
    <n v="0"/>
    <n v="33.874400000000009"/>
  </r>
  <r>
    <n v="6403"/>
    <s v="CA-2014-125472"/>
    <x v="3"/>
    <x v="1109"/>
    <d v="2014-06-01T00:00:00"/>
    <s v="First Class"/>
    <x v="232"/>
    <s v="Bruce Degenhardt"/>
    <x v="0"/>
    <s v="United States"/>
    <x v="240"/>
    <x v="28"/>
    <n v="70506"/>
    <x v="0"/>
    <s v="OFF-BI-10000591"/>
    <x v="1"/>
    <x v="8"/>
    <s v="Avery Binder Labels"/>
    <n v="3.89"/>
    <n v="1"/>
    <n v="0"/>
    <n v="1.8672"/>
  </r>
  <r>
    <n v="6404"/>
    <s v="CA-2014-125472"/>
    <x v="3"/>
    <x v="1109"/>
    <d v="2014-06-01T00:00:00"/>
    <s v="First Class"/>
    <x v="232"/>
    <s v="Bruce Degenhardt"/>
    <x v="0"/>
    <s v="United States"/>
    <x v="240"/>
    <x v="28"/>
    <n v="70506"/>
    <x v="0"/>
    <s v="FUR-FU-10001731"/>
    <x v="0"/>
    <x v="5"/>
    <s v="Acrylic Self-Standing Desk Frames"/>
    <n v="8.01"/>
    <n v="3"/>
    <n v="0"/>
    <n v="3.0438000000000001"/>
  </r>
  <r>
    <n v="6405"/>
    <s v="CA-2012-156328"/>
    <x v="1"/>
    <x v="672"/>
    <d v="2012-12-05T00:00:00"/>
    <s v="Standard Class"/>
    <x v="528"/>
    <s v="Raymond Messe"/>
    <x v="0"/>
    <s v="United States"/>
    <x v="253"/>
    <x v="3"/>
    <n v="27604"/>
    <x v="0"/>
    <s v="TEC-PH-10001198"/>
    <x v="2"/>
    <x v="7"/>
    <s v="Avaya 4621SW VoIP phone"/>
    <n v="177.48000000000002"/>
    <n v="3"/>
    <n v="0.2"/>
    <n v="19.966499999999982"/>
  </r>
  <r>
    <n v="6406"/>
    <s v="CA-2014-154074"/>
    <x v="3"/>
    <x v="515"/>
    <d v="2014-09-03T00:00:00"/>
    <s v="Second Class"/>
    <x v="308"/>
    <s v="Bart Watters"/>
    <x v="1"/>
    <s v="United States"/>
    <x v="258"/>
    <x v="4"/>
    <n v="99207"/>
    <x v="1"/>
    <s v="FUR-CH-10002331"/>
    <x v="0"/>
    <x v="1"/>
    <s v="Hon 4700 Series Mobuis Mid-Back Task Chairs with Adjustable Arms"/>
    <n v="569.5680000000001"/>
    <n v="2"/>
    <n v="0.2"/>
    <n v="7.119599999999906"/>
  </r>
  <r>
    <n v="6407"/>
    <s v="CA-2014-154074"/>
    <x v="3"/>
    <x v="515"/>
    <d v="2014-09-03T00:00:00"/>
    <s v="Second Class"/>
    <x v="308"/>
    <s v="Bart Watters"/>
    <x v="1"/>
    <s v="United States"/>
    <x v="258"/>
    <x v="4"/>
    <n v="99207"/>
    <x v="1"/>
    <s v="OFF-ST-10002370"/>
    <x v="1"/>
    <x v="4"/>
    <s v="Sortfiler Multipurpose Personal File Organizer, Black"/>
    <n v="149.73000000000002"/>
    <n v="7"/>
    <n v="0"/>
    <n v="43.421699999999994"/>
  </r>
  <r>
    <n v="6408"/>
    <s v="CA-2014-161774"/>
    <x v="3"/>
    <x v="304"/>
    <d v="2014-05-16T00:00:00"/>
    <s v="First Class"/>
    <x v="218"/>
    <s v="Greg Tran"/>
    <x v="0"/>
    <s v="United States"/>
    <x v="12"/>
    <x v="5"/>
    <n v="77041"/>
    <x v="2"/>
    <s v="FUR-CH-10003981"/>
    <x v="0"/>
    <x v="1"/>
    <s v="Global Commerce Series Low-Back Swivel/Tilt Chairs"/>
    <n v="899.43"/>
    <n v="5"/>
    <n v="0.3"/>
    <n v="-12.84900000000016"/>
  </r>
  <r>
    <n v="6409"/>
    <s v="CA-2014-161774"/>
    <x v="3"/>
    <x v="304"/>
    <d v="2014-05-16T00:00:00"/>
    <s v="First Class"/>
    <x v="218"/>
    <s v="Greg Tran"/>
    <x v="0"/>
    <s v="United States"/>
    <x v="12"/>
    <x v="5"/>
    <n v="77041"/>
    <x v="2"/>
    <s v="OFF-AR-10001446"/>
    <x v="1"/>
    <x v="6"/>
    <s v="Newell 309"/>
    <n v="46.2"/>
    <n v="5"/>
    <n v="0.2"/>
    <n v="5.7749999999999986"/>
  </r>
  <r>
    <n v="6410"/>
    <s v="CA-2014-161774"/>
    <x v="3"/>
    <x v="304"/>
    <d v="2014-05-16T00:00:00"/>
    <s v="First Class"/>
    <x v="218"/>
    <s v="Greg Tran"/>
    <x v="0"/>
    <s v="United States"/>
    <x v="12"/>
    <x v="5"/>
    <n v="77041"/>
    <x v="2"/>
    <s v="OFF-PA-10000300"/>
    <x v="1"/>
    <x v="10"/>
    <s v="Xerox 1936"/>
    <n v="47.952000000000005"/>
    <n v="3"/>
    <n v="0.2"/>
    <n v="16.183799999999998"/>
  </r>
  <r>
    <n v="6411"/>
    <s v="CA-2014-161774"/>
    <x v="3"/>
    <x v="304"/>
    <d v="2014-05-16T00:00:00"/>
    <s v="First Class"/>
    <x v="218"/>
    <s v="Greg Tran"/>
    <x v="0"/>
    <s v="United States"/>
    <x v="12"/>
    <x v="5"/>
    <n v="77041"/>
    <x v="2"/>
    <s v="TEC-PH-10004071"/>
    <x v="2"/>
    <x v="7"/>
    <s v="PayAnywhere Card Reader"/>
    <n v="7.9920000000000009"/>
    <n v="1"/>
    <n v="0.2"/>
    <n v="0.69930000000000003"/>
  </r>
  <r>
    <n v="6412"/>
    <s v="CA-2014-161774"/>
    <x v="3"/>
    <x v="304"/>
    <d v="2014-05-16T00:00:00"/>
    <s v="First Class"/>
    <x v="218"/>
    <s v="Greg Tran"/>
    <x v="0"/>
    <s v="United States"/>
    <x v="12"/>
    <x v="5"/>
    <n v="77041"/>
    <x v="2"/>
    <s v="OFF-PA-10003134"/>
    <x v="1"/>
    <x v="10"/>
    <s v="Xerox 1937"/>
    <n v="76.864000000000004"/>
    <n v="2"/>
    <n v="0.2"/>
    <n v="26.902399999999993"/>
  </r>
  <r>
    <n v="6413"/>
    <s v="CA-2014-151211"/>
    <x v="3"/>
    <x v="629"/>
    <d v="2014-08-24T00:00:00"/>
    <s v="Standard Class"/>
    <x v="571"/>
    <s v="Adrian Hane"/>
    <x v="2"/>
    <s v="United States"/>
    <x v="103"/>
    <x v="0"/>
    <n v="40214"/>
    <x v="0"/>
    <s v="OFF-BI-10002735"/>
    <x v="1"/>
    <x v="8"/>
    <s v="GBC Prestige Therm-A-Bind Covers"/>
    <n v="102.93"/>
    <n v="3"/>
    <n v="0"/>
    <n v="48.377100000000006"/>
  </r>
  <r>
    <n v="6414"/>
    <s v="CA-2014-151211"/>
    <x v="3"/>
    <x v="629"/>
    <d v="2014-08-24T00:00:00"/>
    <s v="Standard Class"/>
    <x v="571"/>
    <s v="Adrian Hane"/>
    <x v="2"/>
    <s v="United States"/>
    <x v="103"/>
    <x v="0"/>
    <n v="40214"/>
    <x v="0"/>
    <s v="TEC-AC-10004510"/>
    <x v="2"/>
    <x v="11"/>
    <s v="Logitech Desktop MK120 Mouse and keyboard Combo"/>
    <n v="98.16"/>
    <n v="6"/>
    <n v="0"/>
    <n v="9.8159999999999954"/>
  </r>
  <r>
    <n v="6415"/>
    <s v="CA-2014-142671"/>
    <x v="3"/>
    <x v="468"/>
    <d v="2014-11-15T00:00:00"/>
    <s v="Second Class"/>
    <x v="660"/>
    <s v="Daniel Raglin"/>
    <x v="2"/>
    <s v="United States"/>
    <x v="389"/>
    <x v="2"/>
    <n v="33021"/>
    <x v="0"/>
    <s v="OFF-BI-10004099"/>
    <x v="1"/>
    <x v="8"/>
    <s v="GBC VeloBinder Strips"/>
    <n v="11.520000000000001"/>
    <n v="5"/>
    <n v="0.7"/>
    <n v="-7.6799999999999962"/>
  </r>
  <r>
    <n v="6416"/>
    <s v="CA-2014-144750"/>
    <x v="3"/>
    <x v="170"/>
    <d v="2014-08-22T00:00:00"/>
    <s v="Same Day"/>
    <x v="393"/>
    <s v="Dionis Lloyd"/>
    <x v="1"/>
    <s v="United States"/>
    <x v="432"/>
    <x v="16"/>
    <n v="85224"/>
    <x v="1"/>
    <s v="OFF-PA-10003395"/>
    <x v="1"/>
    <x v="10"/>
    <s v="Xerox 1941"/>
    <n v="83.88"/>
    <n v="1"/>
    <n v="0.2"/>
    <n v="29.357999999999997"/>
  </r>
  <r>
    <n v="6417"/>
    <s v="CA-2013-111976"/>
    <x v="0"/>
    <x v="387"/>
    <d v="2013-03-13T00:00:00"/>
    <s v="Standard Class"/>
    <x v="379"/>
    <s v="Brian DeCherney"/>
    <x v="0"/>
    <s v="United States"/>
    <x v="10"/>
    <x v="9"/>
    <n v="19120"/>
    <x v="3"/>
    <s v="TEC-PH-10002890"/>
    <x v="2"/>
    <x v="7"/>
    <s v="AT&amp;T 17929 Lendline Telephone"/>
    <n v="108.57600000000001"/>
    <n v="4"/>
    <n v="0.4"/>
    <n v="-25.334400000000002"/>
  </r>
  <r>
    <n v="6418"/>
    <s v="CA-2013-111976"/>
    <x v="0"/>
    <x v="387"/>
    <d v="2013-03-13T00:00:00"/>
    <s v="Standard Class"/>
    <x v="379"/>
    <s v="Brian DeCherney"/>
    <x v="0"/>
    <s v="United States"/>
    <x v="10"/>
    <x v="9"/>
    <n v="19120"/>
    <x v="3"/>
    <s v="OFF-FA-10004968"/>
    <x v="1"/>
    <x v="13"/>
    <s v="Rubber Band Ball"/>
    <n v="5.9840000000000009"/>
    <n v="2"/>
    <n v="0.2"/>
    <n v="-1.3463999999999998"/>
  </r>
  <r>
    <n v="6419"/>
    <s v="CA-2013-140130"/>
    <x v="0"/>
    <x v="731"/>
    <d v="2013-11-06T00:00:00"/>
    <s v="Standard Class"/>
    <x v="304"/>
    <s v="Helen Wasserman"/>
    <x v="1"/>
    <s v="United States"/>
    <x v="251"/>
    <x v="26"/>
    <n v="74133"/>
    <x v="2"/>
    <s v="OFF-SU-10001218"/>
    <x v="1"/>
    <x v="14"/>
    <s v="Fiskars Softgrip Scissors"/>
    <n v="21.96"/>
    <n v="2"/>
    <n v="0"/>
    <n v="6.1488000000000014"/>
  </r>
  <r>
    <n v="6420"/>
    <s v="CA-2013-140130"/>
    <x v="0"/>
    <x v="731"/>
    <d v="2013-11-06T00:00:00"/>
    <s v="Standard Class"/>
    <x v="304"/>
    <s v="Helen Wasserman"/>
    <x v="1"/>
    <s v="United States"/>
    <x v="251"/>
    <x v="26"/>
    <n v="74133"/>
    <x v="2"/>
    <s v="FUR-CH-10002084"/>
    <x v="0"/>
    <x v="1"/>
    <s v="Hon Mobius Operator's Chair"/>
    <n v="368.96999999999997"/>
    <n v="3"/>
    <n v="0"/>
    <n v="81.173400000000001"/>
  </r>
  <r>
    <n v="6421"/>
    <s v="CA-2013-140130"/>
    <x v="0"/>
    <x v="731"/>
    <d v="2013-11-06T00:00:00"/>
    <s v="Standard Class"/>
    <x v="304"/>
    <s v="Helen Wasserman"/>
    <x v="1"/>
    <s v="United States"/>
    <x v="251"/>
    <x v="26"/>
    <n v="74133"/>
    <x v="2"/>
    <s v="OFF-AR-10004269"/>
    <x v="1"/>
    <x v="6"/>
    <s v="Newell 31"/>
    <n v="12.39"/>
    <n v="3"/>
    <n v="0"/>
    <n v="3.4692000000000003"/>
  </r>
  <r>
    <n v="6422"/>
    <s v="CA-2013-140130"/>
    <x v="0"/>
    <x v="731"/>
    <d v="2013-11-06T00:00:00"/>
    <s v="Standard Class"/>
    <x v="304"/>
    <s v="Helen Wasserman"/>
    <x v="1"/>
    <s v="United States"/>
    <x v="251"/>
    <x v="26"/>
    <n v="74133"/>
    <x v="2"/>
    <s v="OFF-ST-10001128"/>
    <x v="1"/>
    <x v="4"/>
    <s v="Carina Mini System Audio Rack, Model AR050B"/>
    <n v="332.94"/>
    <n v="3"/>
    <n v="0"/>
    <n v="9.9882000000000204"/>
  </r>
  <r>
    <n v="6423"/>
    <s v="CA-2011-159121"/>
    <x v="2"/>
    <x v="711"/>
    <d v="2011-08-01T00:00:00"/>
    <s v="Standard Class"/>
    <x v="705"/>
    <s v="Jack O'Briant"/>
    <x v="1"/>
    <s v="United States"/>
    <x v="446"/>
    <x v="7"/>
    <n v="84020"/>
    <x v="1"/>
    <s v="TEC-AC-10002006"/>
    <x v="2"/>
    <x v="11"/>
    <s v="Memorex Micro Travel Drive 16 GB"/>
    <n v="111.93"/>
    <n v="7"/>
    <n v="0"/>
    <n v="34.698299999999996"/>
  </r>
  <r>
    <n v="6424"/>
    <s v="CA-2012-149650"/>
    <x v="1"/>
    <x v="1040"/>
    <d v="2012-10-27T00:00:00"/>
    <s v="First Class"/>
    <x v="372"/>
    <s v="Robert Dilbeck"/>
    <x v="2"/>
    <s v="United States"/>
    <x v="182"/>
    <x v="1"/>
    <n v="94601"/>
    <x v="1"/>
    <s v="FUR-CH-10003956"/>
    <x v="0"/>
    <x v="1"/>
    <s v="Novimex High-Tech Fabric Mesh Task Chair"/>
    <n v="454.27200000000005"/>
    <n v="8"/>
    <n v="0.2"/>
    <n v="-73.819200000000052"/>
  </r>
  <r>
    <n v="6425"/>
    <s v="CA-2014-115777"/>
    <x v="3"/>
    <x v="971"/>
    <d v="2014-08-25T00:00:00"/>
    <s v="Standard Class"/>
    <x v="770"/>
    <s v="Doug O'Connell"/>
    <x v="0"/>
    <s v="United States"/>
    <x v="104"/>
    <x v="31"/>
    <n v="1841"/>
    <x v="3"/>
    <s v="OFF-PA-10000552"/>
    <x v="1"/>
    <x v="10"/>
    <s v="Xerox 200"/>
    <n v="19.440000000000001"/>
    <n v="3"/>
    <n v="0"/>
    <n v="9.3312000000000008"/>
  </r>
  <r>
    <n v="6426"/>
    <s v="CA-2013-143714"/>
    <x v="0"/>
    <x v="454"/>
    <d v="2013-05-28T00:00:00"/>
    <s v="Standard Class"/>
    <x v="666"/>
    <s v="Christopher Conant"/>
    <x v="0"/>
    <s v="United States"/>
    <x v="10"/>
    <x v="9"/>
    <n v="19120"/>
    <x v="3"/>
    <s v="TEC-CO-10004722"/>
    <x v="2"/>
    <x v="16"/>
    <s v="Canon imageCLASS 2200 Advanced Copier"/>
    <n v="8399.9759999999987"/>
    <n v="4"/>
    <n v="0.4"/>
    <n v="1119.996799999999"/>
  </r>
  <r>
    <n v="6427"/>
    <s v="CA-2013-143714"/>
    <x v="0"/>
    <x v="454"/>
    <d v="2013-05-28T00:00:00"/>
    <s v="Standard Class"/>
    <x v="666"/>
    <s v="Christopher Conant"/>
    <x v="0"/>
    <s v="United States"/>
    <x v="10"/>
    <x v="9"/>
    <n v="19120"/>
    <x v="3"/>
    <s v="OFF-BI-10004308"/>
    <x v="1"/>
    <x v="8"/>
    <s v="Avery Legal 4-Ring Binder"/>
    <n v="6.2940000000000014"/>
    <n v="1"/>
    <n v="0.7"/>
    <n v="-4.1959999999999997"/>
  </r>
  <r>
    <n v="6428"/>
    <s v="CA-2013-143714"/>
    <x v="0"/>
    <x v="454"/>
    <d v="2013-05-28T00:00:00"/>
    <s v="Standard Class"/>
    <x v="666"/>
    <s v="Christopher Conant"/>
    <x v="0"/>
    <s v="United States"/>
    <x v="10"/>
    <x v="9"/>
    <n v="19120"/>
    <x v="3"/>
    <s v="OFF-PA-10000029"/>
    <x v="1"/>
    <x v="10"/>
    <s v="Xerox 224"/>
    <n v="10.368000000000002"/>
    <n v="2"/>
    <n v="0.2"/>
    <n v="3.6288"/>
  </r>
  <r>
    <n v="6429"/>
    <s v="CA-2013-143714"/>
    <x v="0"/>
    <x v="454"/>
    <d v="2013-05-28T00:00:00"/>
    <s v="Standard Class"/>
    <x v="666"/>
    <s v="Christopher Conant"/>
    <x v="0"/>
    <s v="United States"/>
    <x v="10"/>
    <x v="9"/>
    <n v="19120"/>
    <x v="3"/>
    <s v="TEC-PH-10004080"/>
    <x v="2"/>
    <x v="7"/>
    <s v="Avaya 5410 Digital phone"/>
    <n v="122.38199999999999"/>
    <n v="3"/>
    <n v="0.4"/>
    <n v="-24.476399999999998"/>
  </r>
  <r>
    <n v="6430"/>
    <s v="CA-2011-165764"/>
    <x v="2"/>
    <x v="935"/>
    <d v="2011-11-07T00:00:00"/>
    <s v="Standard Class"/>
    <x v="129"/>
    <s v="Shahid Hopkins"/>
    <x v="0"/>
    <s v="United States"/>
    <x v="108"/>
    <x v="3"/>
    <n v="28540"/>
    <x v="0"/>
    <s v="OFF-ST-10001558"/>
    <x v="1"/>
    <x v="4"/>
    <s v="Acco Perma 4000 Stacking Storage Drawers"/>
    <n v="25.983999999999998"/>
    <n v="2"/>
    <n v="0.2"/>
    <n v="-1.6239999999999997"/>
  </r>
  <r>
    <n v="6431"/>
    <s v="CA-2011-165764"/>
    <x v="2"/>
    <x v="935"/>
    <d v="2011-11-07T00:00:00"/>
    <s v="Standard Class"/>
    <x v="129"/>
    <s v="Shahid Hopkins"/>
    <x v="0"/>
    <s v="United States"/>
    <x v="108"/>
    <x v="3"/>
    <n v="28540"/>
    <x v="0"/>
    <s v="FUR-TA-10001768"/>
    <x v="0"/>
    <x v="3"/>
    <s v="Hon Racetrack Conference Tables"/>
    <n v="945.03600000000006"/>
    <n v="6"/>
    <n v="0.4"/>
    <n v="-299.26140000000009"/>
  </r>
  <r>
    <n v="6432"/>
    <s v="CA-2011-165764"/>
    <x v="2"/>
    <x v="935"/>
    <d v="2011-11-07T00:00:00"/>
    <s v="Standard Class"/>
    <x v="129"/>
    <s v="Shahid Hopkins"/>
    <x v="0"/>
    <s v="United States"/>
    <x v="108"/>
    <x v="3"/>
    <n v="28540"/>
    <x v="0"/>
    <s v="OFF-BI-10002982"/>
    <x v="1"/>
    <x v="8"/>
    <s v="Avery Self-Adhesive Photo Pockets for Polaroid Photos"/>
    <n v="14.301000000000002"/>
    <n v="7"/>
    <n v="0.7"/>
    <n v="-10.487400000000001"/>
  </r>
  <r>
    <n v="6433"/>
    <s v="CA-2011-165764"/>
    <x v="2"/>
    <x v="935"/>
    <d v="2011-11-07T00:00:00"/>
    <s v="Standard Class"/>
    <x v="129"/>
    <s v="Shahid Hopkins"/>
    <x v="0"/>
    <s v="United States"/>
    <x v="108"/>
    <x v="3"/>
    <n v="28540"/>
    <x v="0"/>
    <s v="FUR-FU-10001468"/>
    <x v="0"/>
    <x v="5"/>
    <s v="Tenex Antistatic Computer Chair Mats"/>
    <n v="410.35199999999998"/>
    <n v="3"/>
    <n v="0.2"/>
    <n v="-51.29400000000004"/>
  </r>
  <r>
    <n v="6434"/>
    <s v="CA-2012-121405"/>
    <x v="1"/>
    <x v="1110"/>
    <d v="2012-04-04T00:00:00"/>
    <s v="Standard Class"/>
    <x v="712"/>
    <s v="Fred Chung"/>
    <x v="1"/>
    <s v="United States"/>
    <x v="22"/>
    <x v="10"/>
    <n v="60610"/>
    <x v="2"/>
    <s v="OFF-PA-10001838"/>
    <x v="1"/>
    <x v="10"/>
    <s v="Adams Telephone Message Book W/Dividers/Space For Phone Numbers, 5 1/4&quot;X8 1/2&quot;, 300/Messages"/>
    <n v="23.52"/>
    <n v="5"/>
    <n v="0.2"/>
    <n v="8.5259999999999998"/>
  </r>
  <r>
    <n v="6435"/>
    <s v="CA-2012-121405"/>
    <x v="1"/>
    <x v="1110"/>
    <d v="2012-04-04T00:00:00"/>
    <s v="Standard Class"/>
    <x v="712"/>
    <s v="Fred Chung"/>
    <x v="1"/>
    <s v="United States"/>
    <x v="22"/>
    <x v="10"/>
    <n v="60610"/>
    <x v="2"/>
    <s v="TEC-PH-10002890"/>
    <x v="2"/>
    <x v="7"/>
    <s v="AT&amp;T 17929 Lendline Telephone"/>
    <n v="180.96"/>
    <n v="5"/>
    <n v="0.2"/>
    <n v="13.571999999999996"/>
  </r>
  <r>
    <n v="6436"/>
    <s v="US-2014-116897"/>
    <x v="3"/>
    <x v="837"/>
    <d v="2014-05-30T00:00:00"/>
    <s v="First Class"/>
    <x v="506"/>
    <s v="James Galang"/>
    <x v="0"/>
    <s v="United States"/>
    <x v="449"/>
    <x v="45"/>
    <n v="83201"/>
    <x v="1"/>
    <s v="FUR-FU-10004963"/>
    <x v="0"/>
    <x v="5"/>
    <s v="Eldon 400 Class Desk Accessories, Black Carbon"/>
    <n v="35"/>
    <n v="4"/>
    <n v="0"/>
    <n v="14.700000000000003"/>
  </r>
  <r>
    <n v="6437"/>
    <s v="US-2014-116897"/>
    <x v="3"/>
    <x v="837"/>
    <d v="2014-05-30T00:00:00"/>
    <s v="First Class"/>
    <x v="506"/>
    <s v="James Galang"/>
    <x v="0"/>
    <s v="United States"/>
    <x v="449"/>
    <x v="45"/>
    <n v="83201"/>
    <x v="1"/>
    <s v="OFF-ST-10000025"/>
    <x v="1"/>
    <x v="4"/>
    <s v="Fellowes Stor/Drawer Steel Plus Storage Drawers"/>
    <n v="477.15000000000003"/>
    <n v="5"/>
    <n v="0"/>
    <n v="28.628999999999962"/>
  </r>
  <r>
    <n v="6438"/>
    <s v="US-2014-116897"/>
    <x v="3"/>
    <x v="837"/>
    <d v="2014-05-30T00:00:00"/>
    <s v="First Class"/>
    <x v="506"/>
    <s v="James Galang"/>
    <x v="0"/>
    <s v="United States"/>
    <x v="449"/>
    <x v="45"/>
    <n v="83201"/>
    <x v="1"/>
    <s v="TEC-PH-10004389"/>
    <x v="2"/>
    <x v="7"/>
    <s v="Nokia Lumia 925"/>
    <n v="302.37599999999998"/>
    <n v="3"/>
    <n v="0.2"/>
    <n v="22.678200000000018"/>
  </r>
  <r>
    <n v="6439"/>
    <s v="US-2014-113992"/>
    <x v="3"/>
    <x v="817"/>
    <d v="2014-12-20T00:00:00"/>
    <s v="Standard Class"/>
    <x v="62"/>
    <s v="Lena Creighton"/>
    <x v="0"/>
    <s v="United States"/>
    <x v="243"/>
    <x v="5"/>
    <n v="75023"/>
    <x v="2"/>
    <s v="FUR-TA-10000577"/>
    <x v="0"/>
    <x v="3"/>
    <s v="Bretford CR4500 Series Slim Rectangular Table"/>
    <n v="974.98799999999983"/>
    <n v="4"/>
    <n v="0.3"/>
    <n v="-97.49879999999996"/>
  </r>
  <r>
    <n v="6440"/>
    <s v="CA-2011-166891"/>
    <x v="2"/>
    <x v="777"/>
    <d v="2011-10-06T00:00:00"/>
    <s v="First Class"/>
    <x v="417"/>
    <s v="Chris Cortes"/>
    <x v="0"/>
    <s v="United States"/>
    <x v="20"/>
    <x v="15"/>
    <n v="10024"/>
    <x v="3"/>
    <s v="FUR-CH-10003298"/>
    <x v="0"/>
    <x v="1"/>
    <s v="Office Star - Contemporary Task Swivel chair with Loop Arms, Charcoal"/>
    <n v="589.41"/>
    <n v="5"/>
    <n v="0.1"/>
    <n v="-6.5490000000000492"/>
  </r>
  <r>
    <n v="6441"/>
    <s v="CA-2013-101161"/>
    <x v="0"/>
    <x v="63"/>
    <d v="2013-10-21T00:00:00"/>
    <s v="Standard Class"/>
    <x v="308"/>
    <s v="Bart Watters"/>
    <x v="1"/>
    <s v="United States"/>
    <x v="20"/>
    <x v="15"/>
    <n v="10024"/>
    <x v="3"/>
    <s v="OFF-AR-10001860"/>
    <x v="1"/>
    <x v="6"/>
    <s v="BIC Liqua Brite Liner"/>
    <n v="34.700000000000003"/>
    <n v="5"/>
    <n v="0"/>
    <n v="12.492000000000001"/>
  </r>
  <r>
    <n v="6442"/>
    <s v="CA-2013-101161"/>
    <x v="0"/>
    <x v="63"/>
    <d v="2013-10-21T00:00:00"/>
    <s v="Standard Class"/>
    <x v="308"/>
    <s v="Bart Watters"/>
    <x v="1"/>
    <s v="United States"/>
    <x v="20"/>
    <x v="15"/>
    <n v="10024"/>
    <x v="3"/>
    <s v="OFF-ST-10003123"/>
    <x v="1"/>
    <x v="4"/>
    <s v="Fellowes Bases and Tops For Staxonsteel/High-Stak Systems"/>
    <n v="99.87"/>
    <n v="3"/>
    <n v="0"/>
    <n v="23.968799999999998"/>
  </r>
  <r>
    <n v="6443"/>
    <s v="CA-2013-101161"/>
    <x v="0"/>
    <x v="63"/>
    <d v="2013-10-21T00:00:00"/>
    <s v="Standard Class"/>
    <x v="308"/>
    <s v="Bart Watters"/>
    <x v="1"/>
    <s v="United States"/>
    <x v="20"/>
    <x v="15"/>
    <n v="10024"/>
    <x v="3"/>
    <s v="OFF-PA-10001295"/>
    <x v="1"/>
    <x v="10"/>
    <s v="Computer Printout Paper with Letter-Trim Perforations"/>
    <n v="37.94"/>
    <n v="2"/>
    <n v="0"/>
    <n v="18.211199999999998"/>
  </r>
  <r>
    <n v="6444"/>
    <s v="CA-2013-101161"/>
    <x v="0"/>
    <x v="63"/>
    <d v="2013-10-21T00:00:00"/>
    <s v="Standard Class"/>
    <x v="308"/>
    <s v="Bart Watters"/>
    <x v="1"/>
    <s v="United States"/>
    <x v="20"/>
    <x v="15"/>
    <n v="10024"/>
    <x v="3"/>
    <s v="OFF-LA-10000407"/>
    <x v="1"/>
    <x v="2"/>
    <s v="Avery White Multi-Purpose Labels"/>
    <n v="24.900000000000002"/>
    <n v="5"/>
    <n v="0"/>
    <n v="11.454000000000001"/>
  </r>
  <r>
    <n v="6445"/>
    <s v="CA-2013-101161"/>
    <x v="0"/>
    <x v="63"/>
    <d v="2013-10-21T00:00:00"/>
    <s v="Standard Class"/>
    <x v="308"/>
    <s v="Bart Watters"/>
    <x v="1"/>
    <s v="United States"/>
    <x v="20"/>
    <x v="15"/>
    <n v="10024"/>
    <x v="3"/>
    <s v="FUR-FU-10003535"/>
    <x v="0"/>
    <x v="5"/>
    <s v="Howard Miller Distant Time Traveler Alarm Clock"/>
    <n v="82.26"/>
    <n v="3"/>
    <n v="0"/>
    <n v="33.726600000000005"/>
  </r>
  <r>
    <n v="6446"/>
    <s v="CA-2012-151785"/>
    <x v="1"/>
    <x v="616"/>
    <d v="2012-03-10T00:00:00"/>
    <s v="Standard Class"/>
    <x v="370"/>
    <s v="Jennifer Jackson"/>
    <x v="0"/>
    <s v="United States"/>
    <x v="22"/>
    <x v="10"/>
    <n v="60623"/>
    <x v="2"/>
    <s v="OFF-FA-10000611"/>
    <x v="1"/>
    <x v="13"/>
    <s v="Binder Clips by OIC"/>
    <n v="7.1039999999999992"/>
    <n v="6"/>
    <n v="0.2"/>
    <n v="2.4863999999999997"/>
  </r>
  <r>
    <n v="6447"/>
    <s v="US-2014-119816"/>
    <x v="3"/>
    <x v="168"/>
    <d v="2014-03-07T00:00:00"/>
    <s v="Second Class"/>
    <x v="499"/>
    <s v="Tonja Turnell"/>
    <x v="2"/>
    <s v="United States"/>
    <x v="12"/>
    <x v="5"/>
    <n v="77095"/>
    <x v="2"/>
    <s v="FUR-FU-10004848"/>
    <x v="0"/>
    <x v="5"/>
    <s v="Howard Miller 13-3/4&quot; Diameter Brushed Chrome Round Wall Clock"/>
    <n v="103.50000000000001"/>
    <n v="5"/>
    <n v="0.6"/>
    <n v="-77.625"/>
  </r>
  <r>
    <n v="6448"/>
    <s v="US-2014-119816"/>
    <x v="3"/>
    <x v="168"/>
    <d v="2014-03-07T00:00:00"/>
    <s v="Second Class"/>
    <x v="499"/>
    <s v="Tonja Turnell"/>
    <x v="2"/>
    <s v="United States"/>
    <x v="12"/>
    <x v="5"/>
    <n v="77095"/>
    <x v="2"/>
    <s v="OFF-LA-10002381"/>
    <x v="1"/>
    <x v="2"/>
    <s v="Avery 497"/>
    <n v="2.4640000000000004"/>
    <n v="1"/>
    <n v="0.2"/>
    <n v="0.86239999999999983"/>
  </r>
  <r>
    <n v="6449"/>
    <s v="US-2014-119816"/>
    <x v="3"/>
    <x v="168"/>
    <d v="2014-03-07T00:00:00"/>
    <s v="Second Class"/>
    <x v="499"/>
    <s v="Tonja Turnell"/>
    <x v="2"/>
    <s v="United States"/>
    <x v="12"/>
    <x v="5"/>
    <n v="77095"/>
    <x v="2"/>
    <s v="OFF-ST-10000918"/>
    <x v="1"/>
    <x v="4"/>
    <s v="Crate-A-Files"/>
    <n v="8.7200000000000006"/>
    <n v="1"/>
    <n v="0.2"/>
    <n v="0.65399999999999947"/>
  </r>
  <r>
    <n v="6450"/>
    <s v="CA-2012-156510"/>
    <x v="1"/>
    <x v="12"/>
    <d v="2012-09-29T00:00:00"/>
    <s v="Standard Class"/>
    <x v="552"/>
    <s v="Erica Hackney"/>
    <x v="0"/>
    <s v="United States"/>
    <x v="255"/>
    <x v="29"/>
    <n v="6450"/>
    <x v="3"/>
    <s v="OFF-BI-10000822"/>
    <x v="1"/>
    <x v="8"/>
    <s v="Acco PRESSTEX Data Binder with Storage Hooks, Light Blue, 9 1/2&quot; X 11&quot;"/>
    <n v="10.76"/>
    <n v="2"/>
    <n v="0"/>
    <n v="5.1647999999999996"/>
  </r>
  <r>
    <n v="6451"/>
    <s v="CA-2012-156510"/>
    <x v="1"/>
    <x v="12"/>
    <d v="2012-09-29T00:00:00"/>
    <s v="Standard Class"/>
    <x v="552"/>
    <s v="Erica Hackney"/>
    <x v="0"/>
    <s v="United States"/>
    <x v="255"/>
    <x v="29"/>
    <n v="6450"/>
    <x v="3"/>
    <s v="OFF-PA-10002222"/>
    <x v="1"/>
    <x v="10"/>
    <s v="Xerox Color Copier Paper, 11&quot; x 17&quot;, Ream"/>
    <n v="45.68"/>
    <n v="2"/>
    <n v="0"/>
    <n v="21.012799999999999"/>
  </r>
  <r>
    <n v="6452"/>
    <s v="CA-2012-156510"/>
    <x v="1"/>
    <x v="12"/>
    <d v="2012-09-29T00:00:00"/>
    <s v="Standard Class"/>
    <x v="552"/>
    <s v="Erica Hackney"/>
    <x v="0"/>
    <s v="United States"/>
    <x v="255"/>
    <x v="29"/>
    <n v="6450"/>
    <x v="3"/>
    <s v="OFF-AR-10004930"/>
    <x v="1"/>
    <x v="6"/>
    <s v="Turquoise Lead Holder with Pocket Clip"/>
    <n v="6.7"/>
    <n v="1"/>
    <n v="0"/>
    <n v="2.2109999999999994"/>
  </r>
  <r>
    <n v="6453"/>
    <s v="US-2012-110261"/>
    <x v="1"/>
    <x v="546"/>
    <d v="2012-12-23T00:00:00"/>
    <s v="Second Class"/>
    <x v="701"/>
    <s v="Patrick Ryan"/>
    <x v="0"/>
    <s v="United States"/>
    <x v="477"/>
    <x v="10"/>
    <n v="60025"/>
    <x v="2"/>
    <s v="TEC-PH-10001750"/>
    <x v="2"/>
    <x v="7"/>
    <s v="Samsung Rugby III"/>
    <n v="158.376"/>
    <n v="3"/>
    <n v="0.2"/>
    <n v="13.857900000000008"/>
  </r>
  <r>
    <n v="6454"/>
    <s v="CA-2012-125710"/>
    <x v="1"/>
    <x v="1049"/>
    <d v="2012-10-13T00:00:00"/>
    <s v="Standard Class"/>
    <x v="537"/>
    <s v="Brian Thompson"/>
    <x v="0"/>
    <s v="United States"/>
    <x v="12"/>
    <x v="5"/>
    <n v="77036"/>
    <x v="2"/>
    <s v="OFF-AR-10000657"/>
    <x v="1"/>
    <x v="6"/>
    <s v="Binney &amp; Smith inkTank Desk Highlighter, Chisel Tip, Yellow, 12/Box"/>
    <n v="3.44"/>
    <n v="2"/>
    <n v="0.2"/>
    <n v="0.55899999999999961"/>
  </r>
  <r>
    <n v="6455"/>
    <s v="CA-2014-161102"/>
    <x v="3"/>
    <x v="689"/>
    <d v="2014-08-04T00:00:00"/>
    <s v="First Class"/>
    <x v="685"/>
    <s v="Erin Creighton"/>
    <x v="0"/>
    <s v="United States"/>
    <x v="8"/>
    <x v="1"/>
    <n v="94110"/>
    <x v="1"/>
    <s v="OFF-ST-10003442"/>
    <x v="1"/>
    <x v="4"/>
    <s v="Eldon Portable Mobile Manager"/>
    <n v="56.56"/>
    <n v="2"/>
    <n v="0"/>
    <n v="15.2712"/>
  </r>
  <r>
    <n v="6456"/>
    <s v="CA-2014-161102"/>
    <x v="3"/>
    <x v="689"/>
    <d v="2014-08-04T00:00:00"/>
    <s v="First Class"/>
    <x v="685"/>
    <s v="Erin Creighton"/>
    <x v="0"/>
    <s v="United States"/>
    <x v="8"/>
    <x v="1"/>
    <n v="94110"/>
    <x v="1"/>
    <s v="FUR-FU-10003142"/>
    <x v="0"/>
    <x v="5"/>
    <s v="Master Big Foot Doorstop, Beige"/>
    <n v="36.96"/>
    <n v="7"/>
    <n v="0"/>
    <n v="11.457599999999998"/>
  </r>
  <r>
    <n v="6457"/>
    <s v="CA-2011-110065"/>
    <x v="2"/>
    <x v="79"/>
    <d v="2011-08-11T00:00:00"/>
    <s v="Standard Class"/>
    <x v="70"/>
    <s v="Stephanie Phelps"/>
    <x v="1"/>
    <s v="United States"/>
    <x v="20"/>
    <x v="15"/>
    <n v="10009"/>
    <x v="3"/>
    <s v="TEC-PH-10002468"/>
    <x v="2"/>
    <x v="7"/>
    <s v="Plantronics CS 50-USB - headset - Convertible, Monaural"/>
    <n v="135.99"/>
    <n v="1"/>
    <n v="0"/>
    <n v="36.717300000000009"/>
  </r>
  <r>
    <n v="6458"/>
    <s v="CA-2011-110065"/>
    <x v="2"/>
    <x v="79"/>
    <d v="2011-08-11T00:00:00"/>
    <s v="Standard Class"/>
    <x v="70"/>
    <s v="Stephanie Phelps"/>
    <x v="1"/>
    <s v="United States"/>
    <x v="20"/>
    <x v="15"/>
    <n v="10009"/>
    <x v="3"/>
    <s v="OFF-AR-10004165"/>
    <x v="1"/>
    <x v="6"/>
    <s v="Binney &amp; Smith inkTank Erasable Pocket Highlighter, Chisel Tip, Yellow"/>
    <n v="15.959999999999999"/>
    <n v="7"/>
    <n v="0"/>
    <n v="7.0224000000000011"/>
  </r>
  <r>
    <n v="6459"/>
    <s v="US-2014-133361"/>
    <x v="3"/>
    <x v="304"/>
    <d v="2014-05-18T00:00:00"/>
    <s v="First Class"/>
    <x v="321"/>
    <s v="Anthony Jacobs"/>
    <x v="1"/>
    <s v="United States"/>
    <x v="248"/>
    <x v="39"/>
    <n v="21215"/>
    <x v="3"/>
    <s v="OFF-AR-10001919"/>
    <x v="1"/>
    <x v="6"/>
    <s v="OIC #2 Pencils, Medium Soft"/>
    <n v="3.76"/>
    <n v="2"/>
    <n v="0"/>
    <n v="1.0903999999999998"/>
  </r>
  <r>
    <n v="6460"/>
    <s v="US-2014-133361"/>
    <x v="3"/>
    <x v="304"/>
    <d v="2014-05-18T00:00:00"/>
    <s v="First Class"/>
    <x v="321"/>
    <s v="Anthony Jacobs"/>
    <x v="1"/>
    <s v="United States"/>
    <x v="248"/>
    <x v="39"/>
    <n v="21215"/>
    <x v="3"/>
    <s v="OFF-AR-10003045"/>
    <x v="1"/>
    <x v="6"/>
    <s v="Prang Colored Pencils"/>
    <n v="14.7"/>
    <n v="5"/>
    <n v="0"/>
    <n v="6.6150000000000002"/>
  </r>
  <r>
    <n v="6461"/>
    <s v="US-2014-133361"/>
    <x v="3"/>
    <x v="304"/>
    <d v="2014-05-18T00:00:00"/>
    <s v="First Class"/>
    <x v="321"/>
    <s v="Anthony Jacobs"/>
    <x v="1"/>
    <s v="United States"/>
    <x v="248"/>
    <x v="39"/>
    <n v="21215"/>
    <x v="3"/>
    <s v="OFF-AR-10003338"/>
    <x v="1"/>
    <x v="6"/>
    <s v="Eberhard Faber 3 1/2&quot; Golf Pencils"/>
    <n v="37.200000000000003"/>
    <n v="5"/>
    <n v="0"/>
    <n v="9.3000000000000007"/>
  </r>
  <r>
    <n v="6462"/>
    <s v="US-2014-133361"/>
    <x v="3"/>
    <x v="304"/>
    <d v="2014-05-18T00:00:00"/>
    <s v="First Class"/>
    <x v="321"/>
    <s v="Anthony Jacobs"/>
    <x v="1"/>
    <s v="United States"/>
    <x v="248"/>
    <x v="39"/>
    <n v="21215"/>
    <x v="3"/>
    <s v="TEC-AC-10003280"/>
    <x v="2"/>
    <x v="11"/>
    <s v="Belkin F8E887 USB Wired Ergonomic Keyboard"/>
    <n v="89.97"/>
    <n v="3"/>
    <n v="0"/>
    <n v="18.893699999999995"/>
  </r>
  <r>
    <n v="6463"/>
    <s v="US-2014-133361"/>
    <x v="3"/>
    <x v="304"/>
    <d v="2014-05-18T00:00:00"/>
    <s v="First Class"/>
    <x v="321"/>
    <s v="Anthony Jacobs"/>
    <x v="1"/>
    <s v="United States"/>
    <x v="248"/>
    <x v="39"/>
    <n v="21215"/>
    <x v="3"/>
    <s v="FUR-CH-10003298"/>
    <x v="0"/>
    <x v="1"/>
    <s v="Office Star - Contemporary Task Swivel chair with Loop Arms, Charcoal"/>
    <n v="261.95999999999998"/>
    <n v="2"/>
    <n v="0"/>
    <n v="23.576399999999978"/>
  </r>
  <r>
    <n v="6464"/>
    <s v="US-2014-133361"/>
    <x v="3"/>
    <x v="304"/>
    <d v="2014-05-18T00:00:00"/>
    <s v="First Class"/>
    <x v="321"/>
    <s v="Anthony Jacobs"/>
    <x v="1"/>
    <s v="United States"/>
    <x v="248"/>
    <x v="39"/>
    <n v="21215"/>
    <x v="3"/>
    <s v="OFF-LA-10004544"/>
    <x v="1"/>
    <x v="2"/>
    <s v="Avery 505"/>
    <n v="74"/>
    <n v="5"/>
    <n v="0"/>
    <n v="37"/>
  </r>
  <r>
    <n v="6465"/>
    <s v="US-2013-155404"/>
    <x v="0"/>
    <x v="897"/>
    <d v="2013-09-29T00:00:00"/>
    <s v="Standard Class"/>
    <x v="357"/>
    <s v="Ann Steele"/>
    <x v="2"/>
    <s v="United States"/>
    <x v="103"/>
    <x v="0"/>
    <n v="40214"/>
    <x v="0"/>
    <s v="FUR-FU-10004586"/>
    <x v="0"/>
    <x v="5"/>
    <s v="G.E. Longer-Life Indoor Recessed Floodlight Bulbs"/>
    <n v="13.28"/>
    <n v="2"/>
    <n v="0"/>
    <n v="6.3743999999999996"/>
  </r>
  <r>
    <n v="6466"/>
    <s v="CA-2012-114503"/>
    <x v="1"/>
    <x v="50"/>
    <d v="2012-11-17T00:00:00"/>
    <s v="Standard Class"/>
    <x v="211"/>
    <s v="Allen Armold"/>
    <x v="0"/>
    <s v="United States"/>
    <x v="465"/>
    <x v="18"/>
    <n v="37087"/>
    <x v="0"/>
    <s v="OFF-ST-10003572"/>
    <x v="1"/>
    <x v="4"/>
    <s v="Portfile Personal File Boxes"/>
    <n v="84.960000000000008"/>
    <n v="6"/>
    <n v="0.2"/>
    <n v="6.3719999999999999"/>
  </r>
  <r>
    <n v="6467"/>
    <s v="CA-2014-153080"/>
    <x v="3"/>
    <x v="1053"/>
    <d v="2014-05-26T00:00:00"/>
    <s v="Second Class"/>
    <x v="13"/>
    <s v="Eric Hoffmann"/>
    <x v="0"/>
    <s v="United States"/>
    <x v="1"/>
    <x v="1"/>
    <n v="90008"/>
    <x v="1"/>
    <s v="TEC-AC-10002331"/>
    <x v="2"/>
    <x v="11"/>
    <s v="Maxell 74 Minute CDR, 10/Pack"/>
    <n v="68.459999999999994"/>
    <n v="7"/>
    <n v="0"/>
    <n v="25.330199999999998"/>
  </r>
  <r>
    <n v="6468"/>
    <s v="CA-2013-163804"/>
    <x v="0"/>
    <x v="499"/>
    <d v="2013-12-09T00:00:00"/>
    <s v="Standard Class"/>
    <x v="489"/>
    <s v="Deborah Brumfield"/>
    <x v="2"/>
    <s v="United States"/>
    <x v="205"/>
    <x v="34"/>
    <n v="2908"/>
    <x v="3"/>
    <s v="OFF-ST-10000142"/>
    <x v="1"/>
    <x v="4"/>
    <s v="Deluxe Rollaway Locking File with Drawer"/>
    <n v="2079.4"/>
    <n v="5"/>
    <n v="0"/>
    <n v="582.23199999999997"/>
  </r>
  <r>
    <n v="6469"/>
    <s v="CA-2013-163804"/>
    <x v="0"/>
    <x v="499"/>
    <d v="2013-12-09T00:00:00"/>
    <s v="Standard Class"/>
    <x v="489"/>
    <s v="Deborah Brumfield"/>
    <x v="2"/>
    <s v="United States"/>
    <x v="205"/>
    <x v="34"/>
    <n v="2908"/>
    <x v="3"/>
    <s v="TEC-PH-10000441"/>
    <x v="2"/>
    <x v="7"/>
    <s v="VTech DS6151"/>
    <n v="629.94999999999993"/>
    <n v="5"/>
    <n v="0"/>
    <n v="176.38600000000002"/>
  </r>
  <r>
    <n v="6470"/>
    <s v="CA-2013-163804"/>
    <x v="0"/>
    <x v="499"/>
    <d v="2013-12-09T00:00:00"/>
    <s v="Standard Class"/>
    <x v="489"/>
    <s v="Deborah Brumfield"/>
    <x v="2"/>
    <s v="United States"/>
    <x v="205"/>
    <x v="34"/>
    <n v="2908"/>
    <x v="3"/>
    <s v="FUR-FU-10004864"/>
    <x v="0"/>
    <x v="5"/>
    <s v="Eldon 500 Class Desk Accessories"/>
    <n v="72.42"/>
    <n v="6"/>
    <n v="0"/>
    <n v="23.898600000000002"/>
  </r>
  <r>
    <n v="6471"/>
    <s v="CA-2012-108532"/>
    <x v="1"/>
    <x v="1111"/>
    <d v="2012-09-02T00:00:00"/>
    <s v="Standard Class"/>
    <x v="385"/>
    <s v="Chad Cunningham"/>
    <x v="2"/>
    <s v="United States"/>
    <x v="66"/>
    <x v="12"/>
    <n v="48234"/>
    <x v="2"/>
    <s v="TEC-PH-10001750"/>
    <x v="2"/>
    <x v="7"/>
    <s v="Samsung Rugby III"/>
    <n v="131.97999999999999"/>
    <n v="2"/>
    <n v="0"/>
    <n v="35.634600000000006"/>
  </r>
  <r>
    <n v="6472"/>
    <s v="CA-2012-108532"/>
    <x v="1"/>
    <x v="1111"/>
    <d v="2012-09-02T00:00:00"/>
    <s v="Standard Class"/>
    <x v="385"/>
    <s v="Chad Cunningham"/>
    <x v="2"/>
    <s v="United States"/>
    <x v="66"/>
    <x v="12"/>
    <n v="48234"/>
    <x v="2"/>
    <s v="TEC-AC-10004510"/>
    <x v="2"/>
    <x v="11"/>
    <s v="Logitech Desktop MK120 Mouse and keyboard Combo"/>
    <n v="114.52"/>
    <n v="7"/>
    <n v="0"/>
    <n v="11.451999999999995"/>
  </r>
  <r>
    <n v="6473"/>
    <s v="CA-2011-151897"/>
    <x v="2"/>
    <x v="571"/>
    <d v="2011-06-10T00:00:00"/>
    <s v="Standard Class"/>
    <x v="725"/>
    <s v="Valerie Takahito"/>
    <x v="2"/>
    <s v="United States"/>
    <x v="12"/>
    <x v="5"/>
    <n v="77070"/>
    <x v="2"/>
    <s v="OFF-LA-10001074"/>
    <x v="1"/>
    <x v="2"/>
    <s v="Round Specialty Laser Printer Labels"/>
    <n v="100.24000000000001"/>
    <n v="10"/>
    <n v="0.2"/>
    <n v="33.830999999999989"/>
  </r>
  <r>
    <n v="6474"/>
    <s v="CA-2013-113292"/>
    <x v="0"/>
    <x v="196"/>
    <d v="2013-03-21T00:00:00"/>
    <s v="Second Class"/>
    <x v="72"/>
    <s v="Dave Brooks"/>
    <x v="0"/>
    <s v="United States"/>
    <x v="29"/>
    <x v="18"/>
    <n v="38401"/>
    <x v="0"/>
    <s v="OFF-AP-10003590"/>
    <x v="1"/>
    <x v="9"/>
    <s v="Hoover WindTunnel Plus Canister Vacuum"/>
    <n v="871.80000000000007"/>
    <n v="3"/>
    <n v="0.2"/>
    <n v="87.180000000000092"/>
  </r>
  <r>
    <n v="6475"/>
    <s v="CA-2011-149524"/>
    <x v="2"/>
    <x v="1112"/>
    <d v="2011-01-16T00:00:00"/>
    <s v="First Class"/>
    <x v="29"/>
    <s v="Brendan Sweed"/>
    <x v="1"/>
    <s v="United States"/>
    <x v="10"/>
    <x v="9"/>
    <n v="19140"/>
    <x v="3"/>
    <s v="FUR-BO-10003433"/>
    <x v="0"/>
    <x v="0"/>
    <s v="Sauder Cornerstone Collection Library"/>
    <n v="61.96"/>
    <n v="4"/>
    <n v="0.5"/>
    <n v="-53.285600000000009"/>
  </r>
  <r>
    <n v="6476"/>
    <s v="CA-2014-140872"/>
    <x v="3"/>
    <x v="95"/>
    <d v="2014-06-11T00:00:00"/>
    <s v="Standard Class"/>
    <x v="749"/>
    <s v="Nick Radford"/>
    <x v="0"/>
    <s v="United States"/>
    <x v="95"/>
    <x v="2"/>
    <n v="33024"/>
    <x v="0"/>
    <s v="OFF-BI-10002432"/>
    <x v="1"/>
    <x v="8"/>
    <s v="Wilson Jones Standard D-Ring Binders"/>
    <n v="4.5540000000000003"/>
    <n v="3"/>
    <n v="0.7"/>
    <n v="-3.4913999999999987"/>
  </r>
  <r>
    <n v="6477"/>
    <s v="CA-2014-140872"/>
    <x v="3"/>
    <x v="95"/>
    <d v="2014-06-11T00:00:00"/>
    <s v="Standard Class"/>
    <x v="749"/>
    <s v="Nick Radford"/>
    <x v="0"/>
    <s v="United States"/>
    <x v="95"/>
    <x v="2"/>
    <n v="33024"/>
    <x v="0"/>
    <s v="OFF-AP-10003622"/>
    <x v="1"/>
    <x v="9"/>
    <s v="Bravo II Megaboss 12-Amp Hard Body Upright, Replacement Belts, 2 Belts per Pack"/>
    <n v="5.2"/>
    <n v="2"/>
    <n v="0.2"/>
    <n v="0.58499999999999974"/>
  </r>
  <r>
    <n v="6478"/>
    <s v="CA-2014-140872"/>
    <x v="3"/>
    <x v="95"/>
    <d v="2014-06-11T00:00:00"/>
    <s v="Standard Class"/>
    <x v="749"/>
    <s v="Nick Radford"/>
    <x v="0"/>
    <s v="United States"/>
    <x v="95"/>
    <x v="2"/>
    <n v="33024"/>
    <x v="0"/>
    <s v="TEC-AC-10003832"/>
    <x v="2"/>
    <x v="11"/>
    <s v="Logitech P710e Mobile Speakerphone"/>
    <n v="205.99200000000002"/>
    <n v="1"/>
    <n v="0.2"/>
    <n v="-2.5749000000000279"/>
  </r>
  <r>
    <n v="6479"/>
    <s v="CA-2014-140872"/>
    <x v="3"/>
    <x v="95"/>
    <d v="2014-06-11T00:00:00"/>
    <s v="Standard Class"/>
    <x v="749"/>
    <s v="Nick Radford"/>
    <x v="0"/>
    <s v="United States"/>
    <x v="95"/>
    <x v="2"/>
    <n v="33024"/>
    <x v="0"/>
    <s v="OFF-PA-10000809"/>
    <x v="1"/>
    <x v="10"/>
    <s v="Xerox 206"/>
    <n v="15.552000000000003"/>
    <n v="3"/>
    <n v="0.2"/>
    <n v="5.4432"/>
  </r>
  <r>
    <n v="6480"/>
    <s v="CA-2014-140872"/>
    <x v="3"/>
    <x v="95"/>
    <d v="2014-06-11T00:00:00"/>
    <s v="Standard Class"/>
    <x v="749"/>
    <s v="Nick Radford"/>
    <x v="0"/>
    <s v="United States"/>
    <x v="95"/>
    <x v="2"/>
    <n v="33024"/>
    <x v="0"/>
    <s v="TEC-PH-10000441"/>
    <x v="2"/>
    <x v="7"/>
    <s v="VTech DS6151"/>
    <n v="503.96000000000004"/>
    <n v="5"/>
    <n v="0.2"/>
    <n v="50.396000000000015"/>
  </r>
  <r>
    <n v="6481"/>
    <s v="CA-2014-140872"/>
    <x v="3"/>
    <x v="95"/>
    <d v="2014-06-11T00:00:00"/>
    <s v="Standard Class"/>
    <x v="749"/>
    <s v="Nick Radford"/>
    <x v="0"/>
    <s v="United States"/>
    <x v="95"/>
    <x v="2"/>
    <n v="33024"/>
    <x v="0"/>
    <s v="OFF-AP-10002287"/>
    <x v="1"/>
    <x v="9"/>
    <s v="Eureka Sanitaire  Multi-Pro Heavy-Duty Upright, Disposable Bags"/>
    <n v="24.472000000000001"/>
    <n v="7"/>
    <n v="0.2"/>
    <n v="1.8353999999999999"/>
  </r>
  <r>
    <n v="6482"/>
    <s v="CA-2014-140872"/>
    <x v="3"/>
    <x v="95"/>
    <d v="2014-06-11T00:00:00"/>
    <s v="Standard Class"/>
    <x v="749"/>
    <s v="Nick Radford"/>
    <x v="0"/>
    <s v="United States"/>
    <x v="95"/>
    <x v="2"/>
    <n v="33024"/>
    <x v="0"/>
    <s v="FUR-BO-10002824"/>
    <x v="0"/>
    <x v="0"/>
    <s v="Bush Mission Pointe Library"/>
    <n v="241.56799999999998"/>
    <n v="2"/>
    <n v="0.2"/>
    <n v="0"/>
  </r>
  <r>
    <n v="6483"/>
    <s v="CA-2014-140872"/>
    <x v="3"/>
    <x v="95"/>
    <d v="2014-06-11T00:00:00"/>
    <s v="Standard Class"/>
    <x v="749"/>
    <s v="Nick Radford"/>
    <x v="0"/>
    <s v="United States"/>
    <x v="95"/>
    <x v="2"/>
    <n v="33024"/>
    <x v="0"/>
    <s v="TEC-AC-10002942"/>
    <x v="2"/>
    <x v="11"/>
    <s v="WD My Passport Ultra 1TB Portable External Hard Drive"/>
    <n v="110.4"/>
    <n v="2"/>
    <n v="0.2"/>
    <n v="-4.1400000000000077"/>
  </r>
  <r>
    <n v="6484"/>
    <s v="CA-2014-113908"/>
    <x v="3"/>
    <x v="95"/>
    <d v="2014-06-10T00:00:00"/>
    <s v="Standard Class"/>
    <x v="471"/>
    <s v="Katherine Nockton"/>
    <x v="1"/>
    <s v="United States"/>
    <x v="20"/>
    <x v="15"/>
    <n v="10011"/>
    <x v="3"/>
    <s v="FUR-TA-10001932"/>
    <x v="0"/>
    <x v="3"/>
    <s v="Chromcraft 48&quot; x 96&quot; Racetrack Double Pedestal Table"/>
    <n v="384.76799999999997"/>
    <n v="2"/>
    <n v="0.4"/>
    <n v="-115.43040000000002"/>
  </r>
  <r>
    <n v="6485"/>
    <s v="CA-2014-113908"/>
    <x v="3"/>
    <x v="95"/>
    <d v="2014-06-10T00:00:00"/>
    <s v="Standard Class"/>
    <x v="471"/>
    <s v="Katherine Nockton"/>
    <x v="1"/>
    <s v="United States"/>
    <x v="20"/>
    <x v="15"/>
    <n v="10011"/>
    <x v="3"/>
    <s v="TEC-MA-10003173"/>
    <x v="2"/>
    <x v="15"/>
    <s v="Hewlett-Packard 300S Scientific Calculator"/>
    <n v="78.66"/>
    <n v="6"/>
    <n v="0"/>
    <n v="36.183599999999991"/>
  </r>
  <r>
    <n v="6486"/>
    <s v="CA-2014-113908"/>
    <x v="3"/>
    <x v="95"/>
    <d v="2014-06-10T00:00:00"/>
    <s v="Standard Class"/>
    <x v="471"/>
    <s v="Katherine Nockton"/>
    <x v="1"/>
    <s v="United States"/>
    <x v="20"/>
    <x v="15"/>
    <n v="10011"/>
    <x v="3"/>
    <s v="OFF-PA-10004156"/>
    <x v="1"/>
    <x v="10"/>
    <s v="Xerox 188"/>
    <n v="45.36"/>
    <n v="4"/>
    <n v="0"/>
    <n v="22.226399999999998"/>
  </r>
  <r>
    <n v="6487"/>
    <s v="CA-2012-120621"/>
    <x v="1"/>
    <x v="1113"/>
    <d v="2012-03-26T00:00:00"/>
    <s v="Standard Class"/>
    <x v="493"/>
    <s v="Julia West"/>
    <x v="0"/>
    <s v="United States"/>
    <x v="108"/>
    <x v="3"/>
    <n v="28540"/>
    <x v="0"/>
    <s v="OFF-AP-10002945"/>
    <x v="1"/>
    <x v="9"/>
    <s v="Honeywell Enviracaire Portable HEPA Air Cleaner for 17' x 22' Room"/>
    <n v="962.07999999999993"/>
    <n v="4"/>
    <n v="0.2"/>
    <n v="156.33799999999997"/>
  </r>
  <r>
    <n v="6488"/>
    <s v="CA-2012-120621"/>
    <x v="1"/>
    <x v="1113"/>
    <d v="2012-03-26T00:00:00"/>
    <s v="Standard Class"/>
    <x v="493"/>
    <s v="Julia West"/>
    <x v="0"/>
    <s v="United States"/>
    <x v="108"/>
    <x v="3"/>
    <n v="28540"/>
    <x v="0"/>
    <s v="OFF-BI-10000948"/>
    <x v="1"/>
    <x v="8"/>
    <s v="GBC Laser Imprintable Binding System Covers, Desert Sand"/>
    <n v="12.843000000000002"/>
    <n v="3"/>
    <n v="0.7"/>
    <n v="-9.8462999999999994"/>
  </r>
  <r>
    <n v="6489"/>
    <s v="CA-2012-120621"/>
    <x v="1"/>
    <x v="1113"/>
    <d v="2012-03-26T00:00:00"/>
    <s v="Standard Class"/>
    <x v="493"/>
    <s v="Julia West"/>
    <x v="0"/>
    <s v="United States"/>
    <x v="108"/>
    <x v="3"/>
    <n v="28540"/>
    <x v="0"/>
    <s v="OFF-PA-10002254"/>
    <x v="1"/>
    <x v="10"/>
    <s v="Xerox 1883"/>
    <n v="295.45600000000002"/>
    <n v="14"/>
    <n v="0.2"/>
    <n v="96.023199999999974"/>
  </r>
  <r>
    <n v="6490"/>
    <s v="US-2014-148866"/>
    <x v="3"/>
    <x v="20"/>
    <d v="2014-09-25T00:00:00"/>
    <s v="Standard Class"/>
    <x v="341"/>
    <s v="Jessica Myrick"/>
    <x v="0"/>
    <s v="United States"/>
    <x v="20"/>
    <x v="15"/>
    <n v="10011"/>
    <x v="3"/>
    <s v="OFF-PA-10004782"/>
    <x v="1"/>
    <x v="10"/>
    <s v="Xerox 228"/>
    <n v="32.400000000000006"/>
    <n v="5"/>
    <n v="0"/>
    <n v="15.552000000000001"/>
  </r>
  <r>
    <n v="6491"/>
    <s v="CA-2011-149594"/>
    <x v="2"/>
    <x v="1114"/>
    <d v="2011-09-19T00:00:00"/>
    <s v="Standard Class"/>
    <x v="751"/>
    <s v="Monica Federle"/>
    <x v="1"/>
    <s v="United States"/>
    <x v="10"/>
    <x v="9"/>
    <n v="19120"/>
    <x v="3"/>
    <s v="FUR-FU-10000222"/>
    <x v="0"/>
    <x v="5"/>
    <s v="Seth Thomas 16&quot; Steel Case Clock"/>
    <n v="103.93599999999999"/>
    <n v="4"/>
    <n v="0.2"/>
    <n v="16.889599999999998"/>
  </r>
  <r>
    <n v="6492"/>
    <s v="CA-2013-113845"/>
    <x v="0"/>
    <x v="73"/>
    <d v="2013-11-26T00:00:00"/>
    <s v="Standard Class"/>
    <x v="135"/>
    <s v="Frank Atkinson"/>
    <x v="1"/>
    <s v="United States"/>
    <x v="333"/>
    <x v="2"/>
    <n v="32839"/>
    <x v="0"/>
    <s v="FUR-BO-10004695"/>
    <x v="0"/>
    <x v="0"/>
    <s v="O'Sullivan 2-Door Barrister Bookcase in Odessa Pine"/>
    <n v="289.56799999999998"/>
    <n v="2"/>
    <n v="0.2"/>
    <n v="10.858799999999974"/>
  </r>
  <r>
    <n v="6493"/>
    <s v="CA-2013-113845"/>
    <x v="0"/>
    <x v="73"/>
    <d v="2013-11-26T00:00:00"/>
    <s v="Standard Class"/>
    <x v="135"/>
    <s v="Frank Atkinson"/>
    <x v="1"/>
    <s v="United States"/>
    <x v="333"/>
    <x v="2"/>
    <n v="32839"/>
    <x v="0"/>
    <s v="OFF-ST-10003327"/>
    <x v="1"/>
    <x v="4"/>
    <s v="Akro-Mils 12-Gallon Tote"/>
    <n v="39.72"/>
    <n v="5"/>
    <n v="0.2"/>
    <n v="4.4684999999999953"/>
  </r>
  <r>
    <n v="6494"/>
    <s v="CA-2013-113845"/>
    <x v="0"/>
    <x v="73"/>
    <d v="2013-11-26T00:00:00"/>
    <s v="Standard Class"/>
    <x v="135"/>
    <s v="Frank Atkinson"/>
    <x v="1"/>
    <s v="United States"/>
    <x v="333"/>
    <x v="2"/>
    <n v="32839"/>
    <x v="0"/>
    <s v="TEC-PH-10003357"/>
    <x v="2"/>
    <x v="7"/>
    <s v="Grandstream GXP2100 Mainstream Business Phone"/>
    <n v="244.768"/>
    <n v="4"/>
    <n v="0.2"/>
    <n v="24.476800000000004"/>
  </r>
  <r>
    <n v="6495"/>
    <s v="CA-2014-111262"/>
    <x v="3"/>
    <x v="960"/>
    <d v="2014-11-02T00:00:00"/>
    <s v="Second Class"/>
    <x v="168"/>
    <s v="Keith Herrera"/>
    <x v="0"/>
    <s v="United States"/>
    <x v="12"/>
    <x v="5"/>
    <n v="77095"/>
    <x v="2"/>
    <s v="TEC-AC-10002167"/>
    <x v="2"/>
    <x v="11"/>
    <s v="Imation 8gb Micro Traveldrive Usb 2.0 Flash Drive"/>
    <n v="24"/>
    <n v="2"/>
    <n v="0.2"/>
    <n v="-2.6999999999999993"/>
  </r>
  <r>
    <n v="6496"/>
    <s v="CA-2014-111262"/>
    <x v="3"/>
    <x v="960"/>
    <d v="2014-11-02T00:00:00"/>
    <s v="Second Class"/>
    <x v="168"/>
    <s v="Keith Herrera"/>
    <x v="0"/>
    <s v="United States"/>
    <x v="12"/>
    <x v="5"/>
    <n v="77095"/>
    <x v="2"/>
    <s v="OFF-PA-10001937"/>
    <x v="1"/>
    <x v="10"/>
    <s v="Xerox 21"/>
    <n v="15.552000000000003"/>
    <n v="3"/>
    <n v="0.2"/>
    <n v="5.4432"/>
  </r>
  <r>
    <n v="6497"/>
    <s v="CA-2014-111262"/>
    <x v="3"/>
    <x v="960"/>
    <d v="2014-11-02T00:00:00"/>
    <s v="Second Class"/>
    <x v="168"/>
    <s v="Keith Herrera"/>
    <x v="0"/>
    <s v="United States"/>
    <x v="12"/>
    <x v="5"/>
    <n v="77095"/>
    <x v="2"/>
    <s v="TEC-AC-10004510"/>
    <x v="2"/>
    <x v="11"/>
    <s v="Logitech Desktop MK120 Mouse and keyboard Combo"/>
    <n v="26.176000000000002"/>
    <n v="2"/>
    <n v="0.2"/>
    <n v="-3.272000000000002"/>
  </r>
  <r>
    <n v="6498"/>
    <s v="CA-2012-103135"/>
    <x v="1"/>
    <x v="1115"/>
    <d v="2012-07-28T00:00:00"/>
    <s v="Standard Class"/>
    <x v="776"/>
    <s v="Shirley Schmidt"/>
    <x v="2"/>
    <s v="United States"/>
    <x v="103"/>
    <x v="0"/>
    <n v="40214"/>
    <x v="0"/>
    <s v="FUR-FU-10001487"/>
    <x v="0"/>
    <x v="5"/>
    <s v="Eldon Expressions Wood and Plastic Desk Accessories, Cherry Wood"/>
    <n v="20.94"/>
    <n v="3"/>
    <n v="0"/>
    <n v="6.0725999999999987"/>
  </r>
  <r>
    <n v="6499"/>
    <s v="CA-2012-103135"/>
    <x v="1"/>
    <x v="1115"/>
    <d v="2012-07-28T00:00:00"/>
    <s v="Standard Class"/>
    <x v="776"/>
    <s v="Shirley Schmidt"/>
    <x v="2"/>
    <s v="United States"/>
    <x v="103"/>
    <x v="0"/>
    <n v="40214"/>
    <x v="0"/>
    <s v="OFF-BI-10000069"/>
    <x v="1"/>
    <x v="8"/>
    <s v="GBC Prepunched Paper, 19-Hole, for Binding Systems, 24-lb"/>
    <n v="135.09"/>
    <n v="9"/>
    <n v="0"/>
    <n v="62.14139999999999"/>
  </r>
  <r>
    <n v="6500"/>
    <s v="CA-2012-103135"/>
    <x v="1"/>
    <x v="1115"/>
    <d v="2012-07-28T00:00:00"/>
    <s v="Standard Class"/>
    <x v="776"/>
    <s v="Shirley Schmidt"/>
    <x v="2"/>
    <s v="United States"/>
    <x v="103"/>
    <x v="0"/>
    <n v="40214"/>
    <x v="0"/>
    <s v="TEC-AC-10003289"/>
    <x v="2"/>
    <x v="11"/>
    <s v="Anker Ultra-Slim Mini Bluetooth 3.0 Wireless Keyboard"/>
    <n v="279.85999999999996"/>
    <n v="14"/>
    <n v="0"/>
    <n v="64.367799999999988"/>
  </r>
  <r>
    <n v="6501"/>
    <s v="CA-2012-103135"/>
    <x v="1"/>
    <x v="1115"/>
    <d v="2012-07-28T00:00:00"/>
    <s v="Standard Class"/>
    <x v="776"/>
    <s v="Shirley Schmidt"/>
    <x v="2"/>
    <s v="United States"/>
    <x v="103"/>
    <x v="0"/>
    <n v="40214"/>
    <x v="0"/>
    <s v="OFF-BI-10000069"/>
    <x v="1"/>
    <x v="8"/>
    <s v="GBC Prepunched Paper, 19-Hole, for Binding Systems, 24-lb"/>
    <n v="90.06"/>
    <n v="6"/>
    <n v="0"/>
    <n v="41.427599999999991"/>
  </r>
  <r>
    <n v="6502"/>
    <s v="CA-2011-129147"/>
    <x v="2"/>
    <x v="981"/>
    <d v="2011-11-06T00:00:00"/>
    <s v="Standard Class"/>
    <x v="702"/>
    <s v="Liz Carlisle"/>
    <x v="0"/>
    <s v="United States"/>
    <x v="64"/>
    <x v="24"/>
    <n v="44256"/>
    <x v="3"/>
    <s v="TEC-PH-10001299"/>
    <x v="2"/>
    <x v="7"/>
    <s v="Polycom CX300 Desktop Phone USB VoIP phone"/>
    <n v="539.96399999999994"/>
    <n v="6"/>
    <n v="0.4"/>
    <n v="-107.99280000000002"/>
  </r>
  <r>
    <n v="6503"/>
    <s v="CA-2011-129147"/>
    <x v="2"/>
    <x v="981"/>
    <d v="2011-11-06T00:00:00"/>
    <s v="Standard Class"/>
    <x v="702"/>
    <s v="Liz Carlisle"/>
    <x v="0"/>
    <s v="United States"/>
    <x v="64"/>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x v="702"/>
    <s v="Liz Carlisle"/>
    <x v="0"/>
    <s v="United States"/>
    <x v="64"/>
    <x v="24"/>
    <n v="44256"/>
    <x v="3"/>
    <s v="OFF-BI-10001098"/>
    <x v="1"/>
    <x v="8"/>
    <s v="Acco D-Ring Binder w/DublLock"/>
    <n v="19.242000000000001"/>
    <n v="3"/>
    <n v="0.7"/>
    <n v="-13.4694"/>
  </r>
  <r>
    <n v="6505"/>
    <s v="CA-2014-128265"/>
    <x v="3"/>
    <x v="701"/>
    <d v="2014-11-23T00:00:00"/>
    <s v="Second Class"/>
    <x v="100"/>
    <s v="Victoria Wilson"/>
    <x v="1"/>
    <s v="United States"/>
    <x v="20"/>
    <x v="15"/>
    <n v="10011"/>
    <x v="3"/>
    <s v="OFF-ST-10000142"/>
    <x v="1"/>
    <x v="4"/>
    <s v="Deluxe Rollaway Locking File with Drawer"/>
    <n v="1247.6399999999999"/>
    <n v="3"/>
    <n v="0"/>
    <n v="349.33919999999995"/>
  </r>
  <r>
    <n v="6506"/>
    <s v="CA-2013-152331"/>
    <x v="0"/>
    <x v="190"/>
    <d v="2013-07-01T00:00:00"/>
    <s v="Standard Class"/>
    <x v="777"/>
    <s v="Lela Donovan"/>
    <x v="1"/>
    <s v="United States"/>
    <x v="22"/>
    <x v="10"/>
    <n v="60653"/>
    <x v="2"/>
    <s v="OFF-AR-10001547"/>
    <x v="1"/>
    <x v="6"/>
    <s v="Newell 311"/>
    <n v="5.3040000000000003"/>
    <n v="3"/>
    <n v="0.2"/>
    <n v="0.46409999999999996"/>
  </r>
  <r>
    <n v="6507"/>
    <s v="US-2013-128909"/>
    <x v="0"/>
    <x v="790"/>
    <d v="2013-10-12T00:00:00"/>
    <s v="Second Class"/>
    <x v="259"/>
    <s v="Sibella Parks"/>
    <x v="1"/>
    <s v="United States"/>
    <x v="10"/>
    <x v="9"/>
    <n v="19143"/>
    <x v="3"/>
    <s v="OFF-PA-10001593"/>
    <x v="1"/>
    <x v="10"/>
    <s v="Xerox 1947"/>
    <n v="19.136000000000003"/>
    <n v="4"/>
    <n v="0.2"/>
    <n v="5.9799999999999986"/>
  </r>
  <r>
    <n v="6508"/>
    <s v="US-2013-128909"/>
    <x v="0"/>
    <x v="790"/>
    <d v="2013-10-12T00:00:00"/>
    <s v="Second Class"/>
    <x v="259"/>
    <s v="Sibella Parks"/>
    <x v="1"/>
    <s v="United States"/>
    <x v="10"/>
    <x v="9"/>
    <n v="19143"/>
    <x v="3"/>
    <s v="FUR-FU-10004071"/>
    <x v="0"/>
    <x v="5"/>
    <s v="Luxo Professional Magnifying Clamp-On Fluorescent Lamps"/>
    <n v="332.83200000000005"/>
    <n v="4"/>
    <n v="0.2"/>
    <n v="-24.962399999999988"/>
  </r>
  <r>
    <n v="6509"/>
    <s v="CA-2014-102197"/>
    <x v="3"/>
    <x v="698"/>
    <d v="2014-12-27T00:00:00"/>
    <s v="Standard Class"/>
    <x v="83"/>
    <s v="David Kendrick"/>
    <x v="1"/>
    <s v="United States"/>
    <x v="20"/>
    <x v="15"/>
    <n v="10009"/>
    <x v="3"/>
    <s v="OFF-PA-10001970"/>
    <x v="1"/>
    <x v="10"/>
    <s v="Xerox 1908"/>
    <n v="279.89999999999998"/>
    <n v="5"/>
    <n v="0"/>
    <n v="137.15100000000001"/>
  </r>
  <r>
    <n v="6510"/>
    <s v="CA-2014-102197"/>
    <x v="3"/>
    <x v="698"/>
    <d v="2014-12-27T00:00:00"/>
    <s v="Standard Class"/>
    <x v="83"/>
    <s v="David Kendrick"/>
    <x v="1"/>
    <s v="United States"/>
    <x v="20"/>
    <x v="15"/>
    <n v="10009"/>
    <x v="3"/>
    <s v="OFF-BI-10001524"/>
    <x v="1"/>
    <x v="8"/>
    <s v="GBC Premium Transparent Covers with Diagonal Lined Pattern"/>
    <n v="50.352000000000004"/>
    <n v="3"/>
    <n v="0.2"/>
    <n v="17.623199999999997"/>
  </r>
  <r>
    <n v="6511"/>
    <s v="CA-2014-102197"/>
    <x v="3"/>
    <x v="698"/>
    <d v="2014-12-27T00:00:00"/>
    <s v="Standard Class"/>
    <x v="83"/>
    <s v="David Kendrick"/>
    <x v="1"/>
    <s v="United States"/>
    <x v="20"/>
    <x v="15"/>
    <n v="10009"/>
    <x v="3"/>
    <s v="OFF-PA-10004156"/>
    <x v="1"/>
    <x v="10"/>
    <s v="Xerox 188"/>
    <n v="34.019999999999996"/>
    <n v="3"/>
    <n v="0"/>
    <n v="16.669799999999999"/>
  </r>
  <r>
    <n v="6512"/>
    <s v="CA-2014-167640"/>
    <x v="3"/>
    <x v="904"/>
    <d v="2014-03-11T00:00:00"/>
    <s v="Standard Class"/>
    <x v="763"/>
    <s v="Frank Carlisle"/>
    <x v="2"/>
    <s v="United States"/>
    <x v="8"/>
    <x v="1"/>
    <n v="94109"/>
    <x v="1"/>
    <s v="OFF-AR-10003158"/>
    <x v="1"/>
    <x v="6"/>
    <s v="Fluorescent Highlighters by Dixon"/>
    <n v="23.88"/>
    <n v="6"/>
    <n v="0"/>
    <n v="8.1191999999999993"/>
  </r>
  <r>
    <n v="6513"/>
    <s v="CA-2014-167640"/>
    <x v="3"/>
    <x v="904"/>
    <d v="2014-03-11T00:00:00"/>
    <s v="Standard Class"/>
    <x v="763"/>
    <s v="Frank Carlisle"/>
    <x v="2"/>
    <s v="United States"/>
    <x v="8"/>
    <x v="1"/>
    <n v="94109"/>
    <x v="1"/>
    <s v="OFF-LA-10004559"/>
    <x v="1"/>
    <x v="2"/>
    <s v="Avery 49"/>
    <n v="11.52"/>
    <n v="4"/>
    <n v="0"/>
    <n v="5.6448"/>
  </r>
  <r>
    <n v="6514"/>
    <s v="CA-2014-167640"/>
    <x v="3"/>
    <x v="904"/>
    <d v="2014-03-11T00:00:00"/>
    <s v="Standard Class"/>
    <x v="763"/>
    <s v="Frank Carlisle"/>
    <x v="2"/>
    <s v="United States"/>
    <x v="8"/>
    <x v="1"/>
    <n v="94109"/>
    <x v="1"/>
    <s v="OFF-PA-10001033"/>
    <x v="1"/>
    <x v="10"/>
    <s v="Xerox 1893"/>
    <n v="286.93"/>
    <n v="7"/>
    <n v="0"/>
    <n v="140.59569999999999"/>
  </r>
  <r>
    <n v="6515"/>
    <s v="CA-2014-167640"/>
    <x v="3"/>
    <x v="904"/>
    <d v="2014-03-11T00:00:00"/>
    <s v="Standard Class"/>
    <x v="763"/>
    <s v="Frank Carlisle"/>
    <x v="2"/>
    <s v="United States"/>
    <x v="8"/>
    <x v="1"/>
    <n v="94109"/>
    <x v="1"/>
    <s v="TEC-PH-10001336"/>
    <x v="2"/>
    <x v="7"/>
    <s v="Digium D40 VoIP phone"/>
    <n v="206.38400000000001"/>
    <n v="2"/>
    <n v="0.2"/>
    <n v="23.218199999999996"/>
  </r>
  <r>
    <n v="6516"/>
    <s v="US-2014-116652"/>
    <x v="3"/>
    <x v="175"/>
    <d v="2014-09-20T00:00:00"/>
    <s v="Standard Class"/>
    <x v="502"/>
    <s v="Rick Duston"/>
    <x v="0"/>
    <s v="United States"/>
    <x v="8"/>
    <x v="1"/>
    <n v="94122"/>
    <x v="1"/>
    <s v="FUR-CH-10002961"/>
    <x v="0"/>
    <x v="1"/>
    <s v="Leather Task Chair, Black"/>
    <n v="218.35200000000003"/>
    <n v="3"/>
    <n v="0.2"/>
    <n v="0"/>
  </r>
  <r>
    <n v="6517"/>
    <s v="US-2014-116652"/>
    <x v="3"/>
    <x v="175"/>
    <d v="2014-09-20T00:00:00"/>
    <s v="Standard Class"/>
    <x v="502"/>
    <s v="Rick Duston"/>
    <x v="0"/>
    <s v="United States"/>
    <x v="8"/>
    <x v="1"/>
    <n v="94122"/>
    <x v="1"/>
    <s v="FUR-FU-10001488"/>
    <x v="0"/>
    <x v="5"/>
    <s v="Tenex 46&quot; x 60&quot; Computer Anti-Static Chairmat, Rectangular Shaped"/>
    <n v="529.9"/>
    <n v="5"/>
    <n v="0"/>
    <n v="105.97999999999999"/>
  </r>
  <r>
    <n v="6518"/>
    <s v="US-2014-116652"/>
    <x v="3"/>
    <x v="175"/>
    <d v="2014-09-20T00:00:00"/>
    <s v="Standard Class"/>
    <x v="502"/>
    <s v="Rick Duston"/>
    <x v="0"/>
    <s v="United States"/>
    <x v="8"/>
    <x v="1"/>
    <n v="94122"/>
    <x v="1"/>
    <s v="OFF-AR-10001915"/>
    <x v="1"/>
    <x v="6"/>
    <s v="Peel-Off China Markers"/>
    <n v="99.3"/>
    <n v="10"/>
    <n v="0"/>
    <n v="41.706000000000003"/>
  </r>
  <r>
    <n v="6519"/>
    <s v="US-2014-116652"/>
    <x v="3"/>
    <x v="175"/>
    <d v="2014-09-20T00:00:00"/>
    <s v="Standard Class"/>
    <x v="502"/>
    <s v="Rick Duston"/>
    <x v="0"/>
    <s v="United States"/>
    <x v="8"/>
    <x v="1"/>
    <n v="94122"/>
    <x v="1"/>
    <s v="OFF-AP-10001205"/>
    <x v="1"/>
    <x v="9"/>
    <s v="Belkin 5 Outlet SurgeMaster Power Centers"/>
    <n v="108.96"/>
    <n v="2"/>
    <n v="0"/>
    <n v="30.508800000000008"/>
  </r>
  <r>
    <n v="6520"/>
    <s v="US-2014-116652"/>
    <x v="3"/>
    <x v="175"/>
    <d v="2014-09-20T00:00:00"/>
    <s v="Standard Class"/>
    <x v="502"/>
    <s v="Rick Duston"/>
    <x v="0"/>
    <s v="United States"/>
    <x v="8"/>
    <x v="1"/>
    <n v="94122"/>
    <x v="1"/>
    <s v="OFF-BI-10004528"/>
    <x v="1"/>
    <x v="8"/>
    <s v="Cardinal Poly Pocket Divider Pockets for Ring Binders"/>
    <n v="2.6880000000000002"/>
    <n v="1"/>
    <n v="0.2"/>
    <n v="0.83999999999999975"/>
  </r>
  <r>
    <n v="6521"/>
    <s v="CA-2014-138289"/>
    <x v="3"/>
    <x v="1034"/>
    <d v="2014-01-19T00:00:00"/>
    <s v="Second Class"/>
    <x v="481"/>
    <s v="Andy Reiter"/>
    <x v="0"/>
    <s v="United States"/>
    <x v="25"/>
    <x v="12"/>
    <n v="49201"/>
    <x v="2"/>
    <s v="OFF-BI-10004995"/>
    <x v="1"/>
    <x v="8"/>
    <s v="GBC DocuBind P400 Electric Binding System"/>
    <n v="5443.96"/>
    <n v="4"/>
    <n v="0"/>
    <n v="2504.2215999999999"/>
  </r>
  <r>
    <n v="6522"/>
    <s v="CA-2014-138289"/>
    <x v="3"/>
    <x v="1034"/>
    <d v="2014-01-19T00:00:00"/>
    <s v="Second Class"/>
    <x v="481"/>
    <s v="Andy Reiter"/>
    <x v="0"/>
    <s v="United States"/>
    <x v="25"/>
    <x v="12"/>
    <n v="49201"/>
    <x v="2"/>
    <s v="FUR-CH-10004626"/>
    <x v="0"/>
    <x v="1"/>
    <s v="Office Star Flex Back Scooter Chair with Aluminum Finish Frame"/>
    <n v="302.67"/>
    <n v="3"/>
    <n v="0"/>
    <n v="72.640799999999999"/>
  </r>
  <r>
    <n v="6523"/>
    <s v="CA-2014-138289"/>
    <x v="3"/>
    <x v="1034"/>
    <d v="2014-01-19T00:00:00"/>
    <s v="Second Class"/>
    <x v="481"/>
    <s v="Andy Reiter"/>
    <x v="0"/>
    <s v="United States"/>
    <x v="25"/>
    <x v="12"/>
    <n v="49201"/>
    <x v="2"/>
    <s v="OFF-PA-10001260"/>
    <x v="1"/>
    <x v="10"/>
    <s v="TOPS Money Receipt Book, Consecutively Numbered in Red,"/>
    <n v="56.07"/>
    <n v="7"/>
    <n v="0"/>
    <n v="25.231499999999997"/>
  </r>
  <r>
    <n v="6524"/>
    <s v="CA-2013-129308"/>
    <x v="0"/>
    <x v="274"/>
    <d v="2013-07-14T00:00:00"/>
    <s v="Standard Class"/>
    <x v="385"/>
    <s v="Chad Cunningham"/>
    <x v="2"/>
    <s v="United States"/>
    <x v="10"/>
    <x v="9"/>
    <n v="19120"/>
    <x v="3"/>
    <s v="OFF-LA-10002945"/>
    <x v="1"/>
    <x v="2"/>
    <s v="Permanent Self-Adhesive File Folder Labels for Typewriters, 1 1/8 x 3 1/2, White"/>
    <n v="10.08"/>
    <n v="2"/>
    <n v="0.2"/>
    <n v="3.2759999999999994"/>
  </r>
  <r>
    <n v="6525"/>
    <s v="CA-2013-129308"/>
    <x v="0"/>
    <x v="274"/>
    <d v="2013-07-14T00:00:00"/>
    <s v="Standard Class"/>
    <x v="385"/>
    <s v="Chad Cunningham"/>
    <x v="2"/>
    <s v="United States"/>
    <x v="10"/>
    <x v="9"/>
    <n v="19120"/>
    <x v="3"/>
    <s v="TEC-PH-10002310"/>
    <x v="2"/>
    <x v="7"/>
    <s v="Panasonic KX T7731-B Digital phone"/>
    <n v="59.993999999999993"/>
    <n v="1"/>
    <n v="0.4"/>
    <n v="-12.998700000000007"/>
  </r>
  <r>
    <n v="6526"/>
    <s v="CA-2013-129308"/>
    <x v="0"/>
    <x v="274"/>
    <d v="2013-07-14T00:00:00"/>
    <s v="Standard Class"/>
    <x v="385"/>
    <s v="Chad Cunningham"/>
    <x v="2"/>
    <s v="United States"/>
    <x v="10"/>
    <x v="9"/>
    <n v="19120"/>
    <x v="3"/>
    <s v="OFF-BI-10001525"/>
    <x v="1"/>
    <x v="8"/>
    <s v="Acco Pressboard Covers with Storage Hooks, 14 7/8&quot; x 11&quot;, Executive Red"/>
    <n v="5.7150000000000016"/>
    <n v="5"/>
    <n v="0.7"/>
    <n v="-4.7625000000000011"/>
  </r>
  <r>
    <n v="6527"/>
    <s v="CA-2013-129308"/>
    <x v="0"/>
    <x v="274"/>
    <d v="2013-07-14T00:00:00"/>
    <s v="Standard Class"/>
    <x v="385"/>
    <s v="Chad Cunningham"/>
    <x v="2"/>
    <s v="United States"/>
    <x v="10"/>
    <x v="9"/>
    <n v="19120"/>
    <x v="3"/>
    <s v="OFF-BI-10001308"/>
    <x v="1"/>
    <x v="8"/>
    <s v="GBC Standard Plastic Binding Systems' Combs"/>
    <n v="9.4200000000000017"/>
    <n v="5"/>
    <n v="0.7"/>
    <n v="-7.8500000000000014"/>
  </r>
  <r>
    <n v="6528"/>
    <s v="CA-2013-157791"/>
    <x v="0"/>
    <x v="443"/>
    <d v="2013-12-29T00:00:00"/>
    <s v="Second Class"/>
    <x v="662"/>
    <s v="Carol Adams"/>
    <x v="1"/>
    <s v="United States"/>
    <x v="99"/>
    <x v="34"/>
    <n v="2886"/>
    <x v="3"/>
    <s v="TEC-CO-10002095"/>
    <x v="2"/>
    <x v="16"/>
    <s v="Hewlett Packard 610 Color Digital Copier / Printer"/>
    <n v="1999.96"/>
    <n v="4"/>
    <n v="0"/>
    <n v="899.98199999999997"/>
  </r>
  <r>
    <n v="6529"/>
    <s v="CA-2011-146864"/>
    <x v="2"/>
    <x v="1091"/>
    <d v="2011-12-26T00:00:00"/>
    <s v="Standard Class"/>
    <x v="404"/>
    <s v="Bradley Talbott"/>
    <x v="2"/>
    <s v="United States"/>
    <x v="20"/>
    <x v="15"/>
    <n v="10024"/>
    <x v="3"/>
    <s v="OFF-ST-10004946"/>
    <x v="1"/>
    <x v="4"/>
    <s v="Desktop 3-Pocket Hot File"/>
    <n v="216.4"/>
    <n v="4"/>
    <n v="0"/>
    <n v="56.26400000000001"/>
  </r>
  <r>
    <n v="6530"/>
    <s v="CA-2011-103744"/>
    <x v="2"/>
    <x v="1116"/>
    <d v="2011-02-28T00:00:00"/>
    <s v="Standard Class"/>
    <x v="675"/>
    <s v="Michael Grace"/>
    <x v="2"/>
    <s v="United States"/>
    <x v="236"/>
    <x v="5"/>
    <n v="79907"/>
    <x v="2"/>
    <s v="OFF-LA-10004425"/>
    <x v="1"/>
    <x v="2"/>
    <s v="Staples"/>
    <n v="6.9360000000000008"/>
    <n v="3"/>
    <n v="0.2"/>
    <n v="2.3409000000000004"/>
  </r>
  <r>
    <n v="6531"/>
    <s v="CA-2011-103744"/>
    <x v="2"/>
    <x v="1116"/>
    <d v="2011-02-28T00:00:00"/>
    <s v="Standard Class"/>
    <x v="675"/>
    <s v="Michael Grace"/>
    <x v="2"/>
    <s v="United States"/>
    <x v="236"/>
    <x v="5"/>
    <n v="79907"/>
    <x v="2"/>
    <s v="OFF-BI-10000320"/>
    <x v="1"/>
    <x v="8"/>
    <s v="GBC Plastic Binding Combs"/>
    <n v="4.427999999999999"/>
    <n v="3"/>
    <n v="0.8"/>
    <n v="-6.8633999999999986"/>
  </r>
  <r>
    <n v="6532"/>
    <s v="US-2014-107384"/>
    <x v="3"/>
    <x v="769"/>
    <d v="2014-12-09T00:00:00"/>
    <s v="Standard Class"/>
    <x v="236"/>
    <s v="Theone Pippenger"/>
    <x v="0"/>
    <s v="United States"/>
    <x v="30"/>
    <x v="11"/>
    <n v="55901"/>
    <x v="2"/>
    <s v="OFF-AR-10001315"/>
    <x v="1"/>
    <x v="6"/>
    <s v="Newell 310"/>
    <n v="8.8000000000000007"/>
    <n v="5"/>
    <n v="0"/>
    <n v="2.5519999999999996"/>
  </r>
  <r>
    <n v="6533"/>
    <s v="US-2014-107384"/>
    <x v="3"/>
    <x v="769"/>
    <d v="2014-12-09T00:00:00"/>
    <s v="Standard Class"/>
    <x v="236"/>
    <s v="Theone Pippenger"/>
    <x v="0"/>
    <s v="United States"/>
    <x v="30"/>
    <x v="11"/>
    <n v="55901"/>
    <x v="2"/>
    <s v="TEC-AC-10004595"/>
    <x v="2"/>
    <x v="11"/>
    <s v="First Data TMFD35 PIN Pad"/>
    <n v="142.80000000000001"/>
    <n v="1"/>
    <n v="0"/>
    <n v="29.988"/>
  </r>
  <r>
    <n v="6534"/>
    <s v="US-2014-107384"/>
    <x v="3"/>
    <x v="769"/>
    <d v="2014-12-09T00:00:00"/>
    <s v="Standard Class"/>
    <x v="236"/>
    <s v="Theone Pippenger"/>
    <x v="0"/>
    <s v="United States"/>
    <x v="30"/>
    <x v="11"/>
    <n v="55901"/>
    <x v="2"/>
    <s v="TEC-AC-10001539"/>
    <x v="2"/>
    <x v="11"/>
    <s v="Logitech G430 Surround Sound Gaming Headset with Dolby 7.1 Technology"/>
    <n v="399.95"/>
    <n v="5"/>
    <n v="0"/>
    <n v="143.982"/>
  </r>
  <r>
    <n v="6535"/>
    <s v="CA-2011-128209"/>
    <x v="2"/>
    <x v="664"/>
    <d v="2011-11-22T00:00:00"/>
    <s v="Standard Class"/>
    <x v="218"/>
    <s v="Greg Tran"/>
    <x v="0"/>
    <s v="United States"/>
    <x v="198"/>
    <x v="15"/>
    <n v="14215"/>
    <x v="3"/>
    <s v="OFF-BI-10001359"/>
    <x v="1"/>
    <x v="8"/>
    <s v="GBC DocuBind TL300 Electric Binding System"/>
    <n v="2152.7760000000003"/>
    <n v="3"/>
    <n v="0.2"/>
    <n v="726.56189999999981"/>
  </r>
  <r>
    <n v="6536"/>
    <s v="CA-2011-128209"/>
    <x v="2"/>
    <x v="664"/>
    <d v="2011-11-22T00:00:00"/>
    <s v="Standard Class"/>
    <x v="218"/>
    <s v="Greg Tran"/>
    <x v="0"/>
    <s v="United States"/>
    <x v="198"/>
    <x v="15"/>
    <n v="14215"/>
    <x v="3"/>
    <s v="FUR-BO-10002213"/>
    <x v="0"/>
    <x v="0"/>
    <s v="DMI Eclipse Executive Suite Bookcases"/>
    <n v="4007.8400000000006"/>
    <n v="10"/>
    <n v="0.2"/>
    <n v="-50.098000000000297"/>
  </r>
  <r>
    <n v="6537"/>
    <s v="CA-2011-169684"/>
    <x v="2"/>
    <x v="22"/>
    <d v="2011-10-23T00:00:00"/>
    <s v="First Class"/>
    <x v="92"/>
    <s v="Fred Hopkins"/>
    <x v="1"/>
    <s v="United States"/>
    <x v="289"/>
    <x v="18"/>
    <n v="37918"/>
    <x v="0"/>
    <s v="FUR-TA-10003008"/>
    <x v="0"/>
    <x v="3"/>
    <s v="Lesro Round Back Collection Coffee Table, End Table"/>
    <n v="328.59000000000003"/>
    <n v="3"/>
    <n v="0.4"/>
    <n v="-147.8655"/>
  </r>
  <r>
    <n v="6538"/>
    <s v="CA-2011-169684"/>
    <x v="2"/>
    <x v="22"/>
    <d v="2011-10-23T00:00:00"/>
    <s v="First Class"/>
    <x v="92"/>
    <s v="Fred Hopkins"/>
    <x v="1"/>
    <s v="United States"/>
    <x v="289"/>
    <x v="18"/>
    <n v="37918"/>
    <x v="0"/>
    <s v="OFF-ST-10000934"/>
    <x v="1"/>
    <x v="4"/>
    <s v="Contico 72&quot;H Heavy-Duty Storage System"/>
    <n v="98.352000000000004"/>
    <n v="3"/>
    <n v="0.2"/>
    <n v="-24.588000000000001"/>
  </r>
  <r>
    <n v="6539"/>
    <s v="CA-2012-109862"/>
    <x v="1"/>
    <x v="969"/>
    <d v="2012-10-30T00:00:00"/>
    <s v="Standard Class"/>
    <x v="96"/>
    <s v="Heather Kirkland"/>
    <x v="1"/>
    <s v="United States"/>
    <x v="46"/>
    <x v="13"/>
    <n v="19711"/>
    <x v="3"/>
    <s v="TEC-PH-10004042"/>
    <x v="2"/>
    <x v="7"/>
    <s v="ClearOne Communications CHAT 70 OC Speaker Phone"/>
    <n v="158.99"/>
    <n v="1"/>
    <n v="0"/>
    <n v="41.337400000000002"/>
  </r>
  <r>
    <n v="6540"/>
    <s v="CA-2012-109862"/>
    <x v="1"/>
    <x v="969"/>
    <d v="2012-10-30T00:00:00"/>
    <s v="Standard Class"/>
    <x v="96"/>
    <s v="Heather Kirkland"/>
    <x v="1"/>
    <s v="United States"/>
    <x v="46"/>
    <x v="13"/>
    <n v="19711"/>
    <x v="3"/>
    <s v="FUR-CH-10002439"/>
    <x v="0"/>
    <x v="1"/>
    <s v="Iceberg Nesting Folding Chair, 19w x 6d x 43h"/>
    <n v="291.10000000000002"/>
    <n v="5"/>
    <n v="0"/>
    <n v="75.686000000000007"/>
  </r>
  <r>
    <n v="6541"/>
    <s v="US-2014-107888"/>
    <x v="3"/>
    <x v="673"/>
    <d v="2014-11-20T00:00:00"/>
    <s v="First Class"/>
    <x v="417"/>
    <s v="Chris Cortes"/>
    <x v="0"/>
    <s v="United States"/>
    <x v="4"/>
    <x v="4"/>
    <n v="98103"/>
    <x v="1"/>
    <s v="OFF-PA-10001363"/>
    <x v="1"/>
    <x v="10"/>
    <s v="Xerox 1933"/>
    <n v="73.679999999999993"/>
    <n v="6"/>
    <n v="0"/>
    <n v="34.629599999999996"/>
  </r>
  <r>
    <n v="6542"/>
    <s v="US-2014-107888"/>
    <x v="3"/>
    <x v="673"/>
    <d v="2014-11-20T00:00:00"/>
    <s v="First Class"/>
    <x v="417"/>
    <s v="Chris Cortes"/>
    <x v="0"/>
    <s v="United States"/>
    <x v="4"/>
    <x v="4"/>
    <n v="98103"/>
    <x v="1"/>
    <s v="FUR-FU-10003394"/>
    <x v="0"/>
    <x v="5"/>
    <s v="Tenex &quot;The Solids&quot; Textured Chair Mats"/>
    <n v="139.91999999999999"/>
    <n v="2"/>
    <n v="0"/>
    <n v="23.786399999999986"/>
  </r>
  <r>
    <n v="6543"/>
    <s v="US-2014-107888"/>
    <x v="3"/>
    <x v="673"/>
    <d v="2014-11-20T00:00:00"/>
    <s v="First Class"/>
    <x v="417"/>
    <s v="Chris Cortes"/>
    <x v="0"/>
    <s v="United States"/>
    <x v="4"/>
    <x v="4"/>
    <n v="98103"/>
    <x v="1"/>
    <s v="TEC-PH-10003171"/>
    <x v="2"/>
    <x v="7"/>
    <s v="Plantronics Encore H101 Dual Earpieces Headset"/>
    <n v="107.88"/>
    <n v="3"/>
    <n v="0.2"/>
    <n v="10.787999999999997"/>
  </r>
  <r>
    <n v="6544"/>
    <s v="US-2014-107888"/>
    <x v="3"/>
    <x v="673"/>
    <d v="2014-11-20T00:00:00"/>
    <s v="First Class"/>
    <x v="417"/>
    <s v="Chris Cortes"/>
    <x v="0"/>
    <s v="United States"/>
    <x v="4"/>
    <x v="4"/>
    <n v="98103"/>
    <x v="1"/>
    <s v="OFF-ST-10003123"/>
    <x v="1"/>
    <x v="4"/>
    <s v="Fellowes Bases and Tops For Staxonsteel/High-Stak Systems"/>
    <n v="33.29"/>
    <n v="1"/>
    <n v="0"/>
    <n v="7.9895999999999994"/>
  </r>
  <r>
    <n v="6545"/>
    <s v="US-2014-154872"/>
    <x v="3"/>
    <x v="304"/>
    <d v="2014-05-19T00:00:00"/>
    <s v="Standard Class"/>
    <x v="24"/>
    <s v="Darren Powers"/>
    <x v="0"/>
    <s v="United States"/>
    <x v="138"/>
    <x v="24"/>
    <n v="44105"/>
    <x v="3"/>
    <s v="OFF-BI-10003007"/>
    <x v="1"/>
    <x v="8"/>
    <s v="Premium Transparent Presentation Covers, No Pattern/Clear, 8 1/2&quot; x 11&quot;"/>
    <n v="58.170000000000009"/>
    <n v="5"/>
    <n v="0.7"/>
    <n v="-46.53600000000003"/>
  </r>
  <r>
    <n v="6546"/>
    <s v="US-2014-154872"/>
    <x v="3"/>
    <x v="304"/>
    <d v="2014-05-19T00:00:00"/>
    <s v="Standard Class"/>
    <x v="24"/>
    <s v="Darren Powers"/>
    <x v="0"/>
    <s v="United States"/>
    <x v="138"/>
    <x v="24"/>
    <n v="44105"/>
    <x v="3"/>
    <s v="OFF-LA-10000973"/>
    <x v="1"/>
    <x v="2"/>
    <s v="Avery 502"/>
    <n v="5.04"/>
    <n v="2"/>
    <n v="0.2"/>
    <n v="1.764"/>
  </r>
  <r>
    <n v="6547"/>
    <s v="US-2014-154872"/>
    <x v="3"/>
    <x v="304"/>
    <d v="2014-05-19T00:00:00"/>
    <s v="Standard Class"/>
    <x v="24"/>
    <s v="Darren Powers"/>
    <x v="0"/>
    <s v="United States"/>
    <x v="138"/>
    <x v="24"/>
    <n v="44105"/>
    <x v="3"/>
    <s v="OFF-PA-10000483"/>
    <x v="1"/>
    <x v="10"/>
    <s v="Xerox 19"/>
    <n v="24.784000000000002"/>
    <n v="1"/>
    <n v="0.2"/>
    <n v="7.7449999999999983"/>
  </r>
  <r>
    <n v="6548"/>
    <s v="CA-2011-113880"/>
    <x v="2"/>
    <x v="72"/>
    <d v="2011-03-05T00:00:00"/>
    <s v="Standard Class"/>
    <x v="665"/>
    <s v="Vicky Freymann"/>
    <x v="2"/>
    <s v="United States"/>
    <x v="308"/>
    <x v="10"/>
    <n v="60126"/>
    <x v="2"/>
    <s v="FUR-CH-10000863"/>
    <x v="0"/>
    <x v="1"/>
    <s v="Novimex Swivel Fabric Task Chair"/>
    <n v="634.11599999999999"/>
    <n v="6"/>
    <n v="0.3"/>
    <n v="-172.11720000000003"/>
  </r>
  <r>
    <n v="6549"/>
    <s v="CA-2011-113880"/>
    <x v="2"/>
    <x v="72"/>
    <d v="2011-03-05T00:00:00"/>
    <s v="Standard Class"/>
    <x v="665"/>
    <s v="Vicky Freymann"/>
    <x v="2"/>
    <s v="United States"/>
    <x v="308"/>
    <x v="10"/>
    <n v="60126"/>
    <x v="2"/>
    <s v="OFF-PA-10003036"/>
    <x v="1"/>
    <x v="10"/>
    <s v="Black Print Carbonless 8 1/2&quot; x 8 1/4&quot; Rapid Memo Book"/>
    <n v="17.472000000000001"/>
    <n v="3"/>
    <n v="0.2"/>
    <n v="5.6783999999999981"/>
  </r>
  <r>
    <n v="6550"/>
    <s v="US-2012-164966"/>
    <x v="1"/>
    <x v="117"/>
    <d v="2012-08-01T00:00:00"/>
    <s v="First Class"/>
    <x v="689"/>
    <s v="Gary Hansen"/>
    <x v="2"/>
    <s v="United States"/>
    <x v="69"/>
    <x v="11"/>
    <n v="55044"/>
    <x v="2"/>
    <s v="FUR-CH-10002304"/>
    <x v="0"/>
    <x v="1"/>
    <s v="Global Stack Chair without Arms, Black"/>
    <n v="155.88"/>
    <n v="6"/>
    <n v="0"/>
    <n v="38.970000000000006"/>
  </r>
  <r>
    <n v="6551"/>
    <s v="CA-2012-126739"/>
    <x v="1"/>
    <x v="549"/>
    <d v="2012-11-03T00:00:00"/>
    <s v="Second Class"/>
    <x v="423"/>
    <s v="Justin Hirsh"/>
    <x v="0"/>
    <s v="United States"/>
    <x v="20"/>
    <x v="15"/>
    <n v="10035"/>
    <x v="3"/>
    <s v="FUR-CH-10000422"/>
    <x v="0"/>
    <x v="1"/>
    <s v="Global Highback Leather Tilter in Burgundy"/>
    <n v="327.56399999999996"/>
    <n v="4"/>
    <n v="0.1"/>
    <n v="21.837600000000023"/>
  </r>
  <r>
    <n v="6552"/>
    <s v="CA-2014-161578"/>
    <x v="3"/>
    <x v="819"/>
    <d v="2014-12-22T00:00:00"/>
    <s v="Second Class"/>
    <x v="46"/>
    <s v="Rick Bensley"/>
    <x v="2"/>
    <s v="United States"/>
    <x v="1"/>
    <x v="1"/>
    <n v="90036"/>
    <x v="1"/>
    <s v="OFF-PA-10002986"/>
    <x v="1"/>
    <x v="10"/>
    <s v="Xerox 1898"/>
    <n v="13.36"/>
    <n v="2"/>
    <n v="0"/>
    <n v="6.4127999999999998"/>
  </r>
  <r>
    <n v="6553"/>
    <s v="CA-2014-161578"/>
    <x v="3"/>
    <x v="819"/>
    <d v="2014-12-22T00:00:00"/>
    <s v="Second Class"/>
    <x v="46"/>
    <s v="Rick Bensley"/>
    <x v="2"/>
    <s v="United States"/>
    <x v="1"/>
    <x v="1"/>
    <n v="90036"/>
    <x v="1"/>
    <s v="OFF-ST-10002289"/>
    <x v="1"/>
    <x v="4"/>
    <s v="Safco Wire Cube Shelving System, For Use as 4 or 5 14&quot; Cubes, Black"/>
    <n v="158.9"/>
    <n v="5"/>
    <n v="0"/>
    <n v="7.9449999999999932"/>
  </r>
  <r>
    <n v="6554"/>
    <s v="CA-2011-137092"/>
    <x v="2"/>
    <x v="22"/>
    <d v="2011-10-22T00:00:00"/>
    <s v="Second Class"/>
    <x v="60"/>
    <s v="Lindsay Shagiari"/>
    <x v="2"/>
    <s v="United States"/>
    <x v="22"/>
    <x v="10"/>
    <n v="60653"/>
    <x v="2"/>
    <s v="TEC-AC-10001606"/>
    <x v="2"/>
    <x v="11"/>
    <s v="Logitech Wireless Performance Mouse MX for PC and Mac"/>
    <n v="319.96800000000002"/>
    <n v="4"/>
    <n v="0.2"/>
    <n v="71.992800000000003"/>
  </r>
  <r>
    <n v="6555"/>
    <s v="CA-2011-137092"/>
    <x v="2"/>
    <x v="22"/>
    <d v="2011-10-22T00:00:00"/>
    <s v="Second Class"/>
    <x v="60"/>
    <s v="Lindsay Shagiari"/>
    <x v="2"/>
    <s v="United States"/>
    <x v="22"/>
    <x v="10"/>
    <n v="60653"/>
    <x v="2"/>
    <s v="OFF-ST-10003805"/>
    <x v="1"/>
    <x v="4"/>
    <s v="24 Capacity Maxi Data Binder Racks, Pearl"/>
    <n v="505.32000000000005"/>
    <n v="3"/>
    <n v="0.2"/>
    <n v="31.582499999999953"/>
  </r>
  <r>
    <n v="6556"/>
    <s v="CA-2011-137092"/>
    <x v="2"/>
    <x v="22"/>
    <d v="2011-10-22T00:00:00"/>
    <s v="Second Class"/>
    <x v="60"/>
    <s v="Lindsay Shagiari"/>
    <x v="2"/>
    <s v="United States"/>
    <x v="22"/>
    <x v="10"/>
    <n v="60653"/>
    <x v="2"/>
    <s v="OFF-PA-10002109"/>
    <x v="1"/>
    <x v="10"/>
    <s v="Wirebound Voice Message Log Book"/>
    <n v="3.8079999999999998"/>
    <n v="1"/>
    <n v="0.2"/>
    <n v="1.2375999999999996"/>
  </r>
  <r>
    <n v="6557"/>
    <s v="CA-2011-137092"/>
    <x v="2"/>
    <x v="22"/>
    <d v="2011-10-22T00:00:00"/>
    <s v="Second Class"/>
    <x v="60"/>
    <s v="Lindsay Shagiari"/>
    <x v="2"/>
    <s v="United States"/>
    <x v="22"/>
    <x v="10"/>
    <n v="60653"/>
    <x v="2"/>
    <s v="OFF-BI-10000632"/>
    <x v="1"/>
    <x v="8"/>
    <s v="Satellite Sectional Post Binders"/>
    <n v="8.6819999999999968"/>
    <n v="1"/>
    <n v="0.8"/>
    <n v="-14.759400000000003"/>
  </r>
  <r>
    <n v="6558"/>
    <s v="CA-2011-137092"/>
    <x v="2"/>
    <x v="22"/>
    <d v="2011-10-22T00:00:00"/>
    <s v="Second Class"/>
    <x v="60"/>
    <s v="Lindsay Shagiari"/>
    <x v="2"/>
    <s v="United States"/>
    <x v="22"/>
    <x v="10"/>
    <n v="60653"/>
    <x v="2"/>
    <s v="OFF-LA-10003510"/>
    <x v="1"/>
    <x v="2"/>
    <s v="Avery 4027 File Folder Labels for Dot Matrix Printers, 5000 Labels per Box, White"/>
    <n v="24.424000000000003"/>
    <n v="1"/>
    <n v="0.2"/>
    <n v="7.9378000000000002"/>
  </r>
  <r>
    <n v="6559"/>
    <s v="CA-2012-166947"/>
    <x v="1"/>
    <x v="1117"/>
    <d v="2012-06-10T00:00:00"/>
    <s v="Standard Class"/>
    <x v="494"/>
    <s v="Edward Becker"/>
    <x v="1"/>
    <s v="United States"/>
    <x v="198"/>
    <x v="15"/>
    <n v="14215"/>
    <x v="3"/>
    <s v="FUR-CH-10004997"/>
    <x v="0"/>
    <x v="1"/>
    <s v="Hon Every-Day Series Multi-Task Chairs"/>
    <n v="1522.6379999999999"/>
    <n v="9"/>
    <n v="0.1"/>
    <n v="169.18200000000004"/>
  </r>
  <r>
    <n v="6560"/>
    <s v="CA-2013-160941"/>
    <x v="0"/>
    <x v="658"/>
    <d v="2013-07-27T00:00:00"/>
    <s v="Standard Class"/>
    <x v="460"/>
    <s v="Damala Kotsonis"/>
    <x v="1"/>
    <s v="United States"/>
    <x v="43"/>
    <x v="1"/>
    <n v="95661"/>
    <x v="1"/>
    <s v="OFF-EN-10003001"/>
    <x v="1"/>
    <x v="12"/>
    <s v="Ames Color-File Green Diamond Border X-ray Mailers"/>
    <n v="419.90000000000003"/>
    <n v="5"/>
    <n v="0"/>
    <n v="197.35299999999998"/>
  </r>
  <r>
    <n v="6561"/>
    <s v="CA-2013-160941"/>
    <x v="0"/>
    <x v="658"/>
    <d v="2013-07-27T00:00:00"/>
    <s v="Standard Class"/>
    <x v="460"/>
    <s v="Damala Kotsonis"/>
    <x v="1"/>
    <s v="United States"/>
    <x v="43"/>
    <x v="1"/>
    <n v="95661"/>
    <x v="1"/>
    <s v="OFF-LA-10003766"/>
    <x v="1"/>
    <x v="2"/>
    <s v="Self-Adhesive Removable Labels"/>
    <n v="3.15"/>
    <n v="1"/>
    <n v="0"/>
    <n v="1.512"/>
  </r>
  <r>
    <n v="6562"/>
    <s v="CA-2014-144680"/>
    <x v="3"/>
    <x v="185"/>
    <d v="2014-04-03T00:00:00"/>
    <s v="First Class"/>
    <x v="609"/>
    <s v="Scott Cohen"/>
    <x v="1"/>
    <s v="United States"/>
    <x v="81"/>
    <x v="5"/>
    <n v="76017"/>
    <x v="2"/>
    <s v="OFF-AP-10003040"/>
    <x v="1"/>
    <x v="9"/>
    <s v="Fellowes 8 Outlet Superior Workstation Surge Protector w/o Phone/Fax/Modem Protection"/>
    <n v="33.61999999999999"/>
    <n v="5"/>
    <n v="0.8"/>
    <n v="-90.774000000000029"/>
  </r>
  <r>
    <n v="6563"/>
    <s v="CA-2011-166086"/>
    <x v="2"/>
    <x v="1118"/>
    <d v="2011-05-12T00:00:00"/>
    <s v="Standard Class"/>
    <x v="564"/>
    <s v="Carol Triggs"/>
    <x v="0"/>
    <s v="United States"/>
    <x v="104"/>
    <x v="31"/>
    <n v="1841"/>
    <x v="3"/>
    <s v="OFF-BI-10001078"/>
    <x v="1"/>
    <x v="8"/>
    <s v="Acco PRESSTEX Data Binder with Storage Hooks, Dark Blue, 14 7/8&quot; X 11&quot;"/>
    <n v="16.14"/>
    <n v="3"/>
    <n v="0"/>
    <n v="7.9085999999999999"/>
  </r>
  <r>
    <n v="6564"/>
    <s v="CA-2011-166086"/>
    <x v="2"/>
    <x v="1118"/>
    <d v="2011-05-12T00:00:00"/>
    <s v="Standard Class"/>
    <x v="564"/>
    <s v="Carol Triggs"/>
    <x v="0"/>
    <s v="United States"/>
    <x v="104"/>
    <x v="31"/>
    <n v="1841"/>
    <x v="3"/>
    <s v="FUR-TA-10003469"/>
    <x v="0"/>
    <x v="3"/>
    <s v="Balt Split Level Computer Training Table"/>
    <n v="194.25"/>
    <n v="2"/>
    <n v="0.3"/>
    <n v="-38.849999999999994"/>
  </r>
  <r>
    <n v="6565"/>
    <s v="CA-2011-166086"/>
    <x v="2"/>
    <x v="1118"/>
    <d v="2011-05-12T00:00:00"/>
    <s v="Standard Class"/>
    <x v="564"/>
    <s v="Carol Triggs"/>
    <x v="0"/>
    <s v="United States"/>
    <x v="104"/>
    <x v="31"/>
    <n v="1841"/>
    <x v="3"/>
    <s v="OFF-AR-10002578"/>
    <x v="1"/>
    <x v="6"/>
    <s v="Newell 335"/>
    <n v="8.64"/>
    <n v="3"/>
    <n v="0"/>
    <n v="2.5055999999999998"/>
  </r>
  <r>
    <n v="6566"/>
    <s v="CA-2011-166086"/>
    <x v="2"/>
    <x v="1118"/>
    <d v="2011-05-12T00:00:00"/>
    <s v="Standard Class"/>
    <x v="564"/>
    <s v="Carol Triggs"/>
    <x v="0"/>
    <s v="United States"/>
    <x v="104"/>
    <x v="31"/>
    <n v="1841"/>
    <x v="3"/>
    <s v="FUR-CH-10004675"/>
    <x v="0"/>
    <x v="1"/>
    <s v="Lifetime Advantage Folding Chairs, 4/Carton"/>
    <n v="872.32"/>
    <n v="4"/>
    <n v="0"/>
    <n v="244.24959999999999"/>
  </r>
  <r>
    <n v="6567"/>
    <s v="CA-2014-131282"/>
    <x v="3"/>
    <x v="1119"/>
    <d v="2014-02-09T00:00:00"/>
    <s v="Second Class"/>
    <x v="90"/>
    <s v="Cassandra Brandow"/>
    <x v="0"/>
    <s v="United States"/>
    <x v="435"/>
    <x v="5"/>
    <n v="76706"/>
    <x v="2"/>
    <s v="OFF-BI-10004632"/>
    <x v="1"/>
    <x v="8"/>
    <s v="Ibico Hi-Tech Manual Binding System"/>
    <n v="243.99199999999996"/>
    <n v="4"/>
    <n v="0.8"/>
    <n v="-426.9860000000001"/>
  </r>
  <r>
    <n v="6568"/>
    <s v="CA-2014-131282"/>
    <x v="3"/>
    <x v="1119"/>
    <d v="2014-02-09T00:00:00"/>
    <s v="Second Class"/>
    <x v="90"/>
    <s v="Cassandra Brandow"/>
    <x v="0"/>
    <s v="United States"/>
    <x v="435"/>
    <x v="5"/>
    <n v="76706"/>
    <x v="2"/>
    <s v="OFF-AR-10003087"/>
    <x v="1"/>
    <x v="6"/>
    <s v="Staples"/>
    <n v="7.120000000000001"/>
    <n v="5"/>
    <n v="0.2"/>
    <n v="0.71199999999999974"/>
  </r>
  <r>
    <n v="6569"/>
    <s v="CA-2011-100678"/>
    <x v="2"/>
    <x v="891"/>
    <d v="2011-04-22T00:00:00"/>
    <s v="Standard Class"/>
    <x v="27"/>
    <s v="Kunst Miller"/>
    <x v="0"/>
    <s v="United States"/>
    <x v="12"/>
    <x v="5"/>
    <n v="77095"/>
    <x v="2"/>
    <s v="OFF-AR-10001868"/>
    <x v="1"/>
    <x v="6"/>
    <s v="Prang Dustless Chalk Sticks"/>
    <n v="2.6880000000000002"/>
    <n v="2"/>
    <n v="0.2"/>
    <n v="1.008"/>
  </r>
  <r>
    <n v="6570"/>
    <s v="CA-2011-100678"/>
    <x v="2"/>
    <x v="891"/>
    <d v="2011-04-22T00:00:00"/>
    <s v="Standard Class"/>
    <x v="27"/>
    <s v="Kunst Miller"/>
    <x v="0"/>
    <s v="United States"/>
    <x v="12"/>
    <x v="5"/>
    <n v="77095"/>
    <x v="2"/>
    <s v="FUR-CH-10002602"/>
    <x v="0"/>
    <x v="1"/>
    <s v="DMI Arturo Collection Mission-style Design Wood Chair"/>
    <n v="317.05799999999999"/>
    <n v="3"/>
    <n v="0.3"/>
    <n v="-18.117599999999996"/>
  </r>
  <r>
    <n v="6571"/>
    <s v="CA-2011-100678"/>
    <x v="2"/>
    <x v="891"/>
    <d v="2011-04-22T00:00:00"/>
    <s v="Standard Class"/>
    <x v="27"/>
    <s v="Kunst Miller"/>
    <x v="0"/>
    <s v="United States"/>
    <x v="12"/>
    <x v="5"/>
    <n v="77095"/>
    <x v="2"/>
    <s v="OFF-EN-10000056"/>
    <x v="1"/>
    <x v="12"/>
    <s v="Cameo Buff Policy Envelopes"/>
    <n v="149.352"/>
    <n v="3"/>
    <n v="0.2"/>
    <n v="50.40629999999998"/>
  </r>
  <r>
    <n v="6572"/>
    <s v="CA-2011-100678"/>
    <x v="2"/>
    <x v="891"/>
    <d v="2011-04-22T00:00:00"/>
    <s v="Standard Class"/>
    <x v="27"/>
    <s v="Kunst Miller"/>
    <x v="0"/>
    <s v="United States"/>
    <x v="12"/>
    <x v="5"/>
    <n v="77095"/>
    <x v="2"/>
    <s v="TEC-AC-10000474"/>
    <x v="2"/>
    <x v="11"/>
    <s v="Kensington Expert Mouse Optical USB Trackball for PC or Mac"/>
    <n v="227.976"/>
    <n v="3"/>
    <n v="0.2"/>
    <n v="28.496999999999957"/>
  </r>
  <r>
    <n v="6573"/>
    <s v="CA-2013-161543"/>
    <x v="0"/>
    <x v="1120"/>
    <d v="2013-05-17T00:00:00"/>
    <s v="Standard Class"/>
    <x v="742"/>
    <s v="Roger Demir"/>
    <x v="0"/>
    <s v="United States"/>
    <x v="4"/>
    <x v="4"/>
    <n v="98105"/>
    <x v="1"/>
    <s v="OFF-PA-10003971"/>
    <x v="1"/>
    <x v="10"/>
    <s v="Xerox 1965"/>
    <n v="11.96"/>
    <n v="2"/>
    <n v="0"/>
    <n v="5.8604000000000003"/>
  </r>
  <r>
    <n v="6574"/>
    <s v="CA-2013-160535"/>
    <x v="0"/>
    <x v="881"/>
    <d v="2013-12-01T00:00:00"/>
    <s v="Standard Class"/>
    <x v="771"/>
    <s v="Barry Pond"/>
    <x v="1"/>
    <s v="United States"/>
    <x v="135"/>
    <x v="30"/>
    <n v="7060"/>
    <x v="3"/>
    <s v="OFF-ST-10000689"/>
    <x v="1"/>
    <x v="4"/>
    <s v="Fellowes Strictly Business Drawer File, Letter/Legal Size"/>
    <n v="563.4"/>
    <n v="4"/>
    <n v="0"/>
    <n v="67.608000000000004"/>
  </r>
  <r>
    <n v="6575"/>
    <s v="CA-2013-160535"/>
    <x v="0"/>
    <x v="881"/>
    <d v="2013-12-01T00:00:00"/>
    <s v="Standard Class"/>
    <x v="771"/>
    <s v="Barry Pond"/>
    <x v="1"/>
    <s v="United States"/>
    <x v="135"/>
    <x v="30"/>
    <n v="7060"/>
    <x v="3"/>
    <s v="TEC-MA-10004255"/>
    <x v="2"/>
    <x v="15"/>
    <s v="Konica Minolta magicolor 1690MF Multifunction Printer"/>
    <n v="319.92"/>
    <n v="8"/>
    <n v="0"/>
    <n v="118.37040000000002"/>
  </r>
  <r>
    <n v="6576"/>
    <s v="CA-2014-123085"/>
    <x v="3"/>
    <x v="448"/>
    <d v="2014-03-09T00:00:00"/>
    <s v="Standard Class"/>
    <x v="719"/>
    <s v="Ed Jacobs"/>
    <x v="0"/>
    <s v="United States"/>
    <x v="1"/>
    <x v="1"/>
    <n v="90008"/>
    <x v="1"/>
    <s v="TEC-AC-10000990"/>
    <x v="2"/>
    <x v="11"/>
    <s v="Imation Bio 2GB USB Flash Drive Imation Corp"/>
    <n v="1049.44"/>
    <n v="8"/>
    <n v="0"/>
    <n v="440.76480000000004"/>
  </r>
  <r>
    <n v="6577"/>
    <s v="CA-2014-123085"/>
    <x v="3"/>
    <x v="448"/>
    <d v="2014-03-09T00:00:00"/>
    <s v="Standard Class"/>
    <x v="719"/>
    <s v="Ed Jacobs"/>
    <x v="0"/>
    <s v="United States"/>
    <x v="1"/>
    <x v="1"/>
    <n v="90008"/>
    <x v="1"/>
    <s v="FUR-CH-10003968"/>
    <x v="0"/>
    <x v="1"/>
    <s v="Novimex Turbo Task Chair"/>
    <n v="170.35200000000003"/>
    <n v="3"/>
    <n v="0.2"/>
    <n v="-17.035200000000003"/>
  </r>
  <r>
    <n v="6578"/>
    <s v="CA-2012-153752"/>
    <x v="1"/>
    <x v="401"/>
    <d v="2012-12-11T00:00:00"/>
    <s v="Second Class"/>
    <x v="197"/>
    <s v="Rose O'Brian"/>
    <x v="0"/>
    <s v="United States"/>
    <x v="81"/>
    <x v="17"/>
    <n v="22204"/>
    <x v="0"/>
    <s v="TEC-PH-10001615"/>
    <x v="2"/>
    <x v="7"/>
    <s v="AT&amp;T CL82213"/>
    <n v="173.94"/>
    <n v="6"/>
    <n v="0"/>
    <n v="50.442599999999977"/>
  </r>
  <r>
    <n v="6579"/>
    <s v="CA-2011-103660"/>
    <x v="2"/>
    <x v="55"/>
    <d v="2011-08-30T00:00:00"/>
    <s v="Standard Class"/>
    <x v="596"/>
    <s v="Mitch Webber"/>
    <x v="0"/>
    <s v="United States"/>
    <x v="4"/>
    <x v="4"/>
    <n v="98103"/>
    <x v="1"/>
    <s v="TEC-PH-10000895"/>
    <x v="2"/>
    <x v="7"/>
    <s v="Polycom VVX 310 VoIP phone"/>
    <n v="1007.9440000000002"/>
    <n v="7"/>
    <n v="0.2"/>
    <n v="75.595799999999997"/>
  </r>
  <r>
    <n v="6580"/>
    <s v="CA-2013-169887"/>
    <x v="0"/>
    <x v="332"/>
    <d v="2013-10-23T00:00:00"/>
    <s v="Same Day"/>
    <x v="652"/>
    <s v="MaryBeth Skach"/>
    <x v="0"/>
    <s v="United States"/>
    <x v="4"/>
    <x v="4"/>
    <n v="98105"/>
    <x v="1"/>
    <s v="OFF-PA-10003001"/>
    <x v="1"/>
    <x v="10"/>
    <s v="Xerox 1986"/>
    <n v="6.68"/>
    <n v="1"/>
    <n v="0"/>
    <n v="3.2063999999999999"/>
  </r>
  <r>
    <n v="6581"/>
    <s v="CA-2013-169887"/>
    <x v="0"/>
    <x v="332"/>
    <d v="2013-10-23T00:00:00"/>
    <s v="Same Day"/>
    <x v="652"/>
    <s v="MaryBeth Skach"/>
    <x v="0"/>
    <s v="United States"/>
    <x v="4"/>
    <x v="4"/>
    <n v="98105"/>
    <x v="1"/>
    <s v="OFF-AR-10002766"/>
    <x v="1"/>
    <x v="6"/>
    <s v="Prang Drawing Pencil Set"/>
    <n v="8.34"/>
    <n v="3"/>
    <n v="0"/>
    <n v="2.2517999999999998"/>
  </r>
  <r>
    <n v="6582"/>
    <s v="CA-2013-169887"/>
    <x v="0"/>
    <x v="332"/>
    <d v="2013-10-23T00:00:00"/>
    <s v="Same Day"/>
    <x v="652"/>
    <s v="MaryBeth Skach"/>
    <x v="0"/>
    <s v="United States"/>
    <x v="4"/>
    <x v="4"/>
    <n v="98105"/>
    <x v="1"/>
    <s v="FUR-FU-10003095"/>
    <x v="0"/>
    <x v="5"/>
    <s v="Linden 12&quot; Wall Clock With Oak Frame"/>
    <n v="101.94"/>
    <n v="3"/>
    <n v="0"/>
    <n v="30.581999999999987"/>
  </r>
  <r>
    <n v="6583"/>
    <s v="CA-2013-148516"/>
    <x v="0"/>
    <x v="1121"/>
    <d v="2013-08-12T00:00:00"/>
    <s v="Standard Class"/>
    <x v="61"/>
    <s v="Dorothy Wardle"/>
    <x v="1"/>
    <s v="United States"/>
    <x v="156"/>
    <x v="4"/>
    <n v="98026"/>
    <x v="1"/>
    <s v="TEC-AC-10003610"/>
    <x v="2"/>
    <x v="11"/>
    <s v="Logitech Illuminated - Keyboard"/>
    <n v="179.97"/>
    <n v="3"/>
    <n v="0"/>
    <n v="86.385600000000011"/>
  </r>
  <r>
    <n v="6584"/>
    <s v="CA-2014-104731"/>
    <x v="3"/>
    <x v="246"/>
    <d v="2014-07-28T00:00:00"/>
    <s v="Standard Class"/>
    <x v="562"/>
    <s v="Anne McFarland"/>
    <x v="0"/>
    <s v="United States"/>
    <x v="127"/>
    <x v="17"/>
    <n v="24153"/>
    <x v="0"/>
    <s v="OFF-AR-10003727"/>
    <x v="1"/>
    <x v="6"/>
    <s v="Berol Giant Pencil Sharpener"/>
    <n v="101.94"/>
    <n v="6"/>
    <n v="0"/>
    <n v="29.562599999999986"/>
  </r>
  <r>
    <n v="6585"/>
    <s v="CA-2014-104731"/>
    <x v="3"/>
    <x v="246"/>
    <d v="2014-07-28T00:00:00"/>
    <s v="Standard Class"/>
    <x v="562"/>
    <s v="Anne McFarland"/>
    <x v="0"/>
    <s v="United States"/>
    <x v="127"/>
    <x v="17"/>
    <n v="24153"/>
    <x v="0"/>
    <s v="TEC-PH-10002660"/>
    <x v="2"/>
    <x v="7"/>
    <s v="Nortel Networks T7316 E Nt8 B27"/>
    <n v="271.95999999999998"/>
    <n v="4"/>
    <n v="0"/>
    <n v="67.990000000000009"/>
  </r>
  <r>
    <n v="6586"/>
    <s v="CA-2014-104731"/>
    <x v="3"/>
    <x v="246"/>
    <d v="2014-07-28T00:00:00"/>
    <s v="Standard Class"/>
    <x v="562"/>
    <s v="Anne McFarland"/>
    <x v="0"/>
    <s v="United States"/>
    <x v="127"/>
    <x v="17"/>
    <n v="24153"/>
    <x v="0"/>
    <s v="FUR-FU-10003274"/>
    <x v="0"/>
    <x v="5"/>
    <s v="Regeneration Desk Collection"/>
    <n v="8.8000000000000007"/>
    <n v="5"/>
    <n v="0"/>
    <n v="3.8720000000000003"/>
  </r>
  <r>
    <n v="6587"/>
    <s v="CA-2014-104731"/>
    <x v="3"/>
    <x v="246"/>
    <d v="2014-07-28T00:00:00"/>
    <s v="Standard Class"/>
    <x v="562"/>
    <s v="Anne McFarland"/>
    <x v="0"/>
    <s v="United States"/>
    <x v="127"/>
    <x v="17"/>
    <n v="24153"/>
    <x v="0"/>
    <s v="OFF-AR-10003829"/>
    <x v="1"/>
    <x v="6"/>
    <s v="Newell 35"/>
    <n v="19.68"/>
    <n v="6"/>
    <n v="0"/>
    <n v="5.7071999999999976"/>
  </r>
  <r>
    <n v="6588"/>
    <s v="CA-2014-104731"/>
    <x v="3"/>
    <x v="246"/>
    <d v="2014-07-28T00:00:00"/>
    <s v="Standard Class"/>
    <x v="562"/>
    <s v="Anne McFarland"/>
    <x v="0"/>
    <s v="United States"/>
    <x v="127"/>
    <x v="17"/>
    <n v="24153"/>
    <x v="0"/>
    <s v="FUR-BO-10003441"/>
    <x v="0"/>
    <x v="0"/>
    <s v="Bush Westfield Collection Bookcases, Fully Assembled"/>
    <n v="302.94"/>
    <n v="3"/>
    <n v="0"/>
    <n v="69.67619999999998"/>
  </r>
  <r>
    <n v="6589"/>
    <s v="CA-2014-104731"/>
    <x v="3"/>
    <x v="246"/>
    <d v="2014-07-28T00:00:00"/>
    <s v="Standard Class"/>
    <x v="562"/>
    <s v="Anne McFarland"/>
    <x v="0"/>
    <s v="United States"/>
    <x v="127"/>
    <x v="17"/>
    <n v="24153"/>
    <x v="0"/>
    <s v="OFF-BI-10003355"/>
    <x v="1"/>
    <x v="8"/>
    <s v="Cardinal Holdit Business Card Pockets"/>
    <n v="14.940000000000001"/>
    <n v="3"/>
    <n v="0"/>
    <n v="7.1712000000000007"/>
  </r>
  <r>
    <n v="6590"/>
    <s v="CA-2014-104731"/>
    <x v="3"/>
    <x v="246"/>
    <d v="2014-07-28T00:00:00"/>
    <s v="Standard Class"/>
    <x v="562"/>
    <s v="Anne McFarland"/>
    <x v="0"/>
    <s v="United States"/>
    <x v="127"/>
    <x v="17"/>
    <n v="24153"/>
    <x v="0"/>
    <s v="OFF-SU-10003505"/>
    <x v="1"/>
    <x v="14"/>
    <s v="Premier Electric Letter Opener"/>
    <n v="231.72"/>
    <n v="2"/>
    <n v="0"/>
    <n v="11.585999999999984"/>
  </r>
  <r>
    <n v="6591"/>
    <s v="CA-2011-164749"/>
    <x v="2"/>
    <x v="893"/>
    <d v="2011-03-26T00:00:00"/>
    <s v="First Class"/>
    <x v="696"/>
    <s v="Bruce Geld"/>
    <x v="0"/>
    <s v="United States"/>
    <x v="478"/>
    <x v="2"/>
    <n v="33445"/>
    <x v="0"/>
    <s v="OFF-LA-10004484"/>
    <x v="1"/>
    <x v="2"/>
    <s v="Avery 476"/>
    <n v="9.9120000000000008"/>
    <n v="3"/>
    <n v="0.2"/>
    <n v="3.2213999999999996"/>
  </r>
  <r>
    <n v="6592"/>
    <s v="CA-2012-103716"/>
    <x v="1"/>
    <x v="28"/>
    <d v="2012-05-06T00:00:00"/>
    <s v="Standard Class"/>
    <x v="10"/>
    <s v="Ken Black"/>
    <x v="1"/>
    <s v="United States"/>
    <x v="8"/>
    <x v="1"/>
    <n v="94110"/>
    <x v="1"/>
    <s v="OFF-AR-10000658"/>
    <x v="1"/>
    <x v="6"/>
    <s v="Newell 324"/>
    <n v="34.650000000000006"/>
    <n v="3"/>
    <n v="0"/>
    <n v="9.702"/>
  </r>
  <r>
    <n v="6593"/>
    <s v="CA-2012-103716"/>
    <x v="1"/>
    <x v="28"/>
    <d v="2012-05-06T00:00:00"/>
    <s v="Standard Class"/>
    <x v="10"/>
    <s v="Ken Black"/>
    <x v="1"/>
    <s v="United States"/>
    <x v="8"/>
    <x v="1"/>
    <n v="94110"/>
    <x v="1"/>
    <s v="TEC-PH-10000347"/>
    <x v="2"/>
    <x v="7"/>
    <s v="Cush Cases Heavy Duty Rugged Cover Case for Samsung Galaxy S5 - Purple"/>
    <n v="19.8"/>
    <n v="5"/>
    <n v="0.2"/>
    <n v="1.7324999999999999"/>
  </r>
  <r>
    <n v="6594"/>
    <s v="CA-2013-126795"/>
    <x v="0"/>
    <x v="900"/>
    <d v="2013-06-17T00:00:00"/>
    <s v="Second Class"/>
    <x v="218"/>
    <s v="Greg Tran"/>
    <x v="0"/>
    <s v="United States"/>
    <x v="20"/>
    <x v="15"/>
    <n v="10024"/>
    <x v="3"/>
    <s v="OFF-BI-10001989"/>
    <x v="1"/>
    <x v="8"/>
    <s v="Premium Transparent Presentation Covers by GBC"/>
    <n v="33.568000000000005"/>
    <n v="2"/>
    <n v="0.2"/>
    <n v="11.748799999999997"/>
  </r>
  <r>
    <n v="6595"/>
    <s v="CA-2012-146290"/>
    <x v="1"/>
    <x v="124"/>
    <d v="2012-05-11T00:00:00"/>
    <s v="Standard Class"/>
    <x v="458"/>
    <s v="Stuart Van"/>
    <x v="1"/>
    <s v="United States"/>
    <x v="245"/>
    <x v="14"/>
    <n v="46203"/>
    <x v="2"/>
    <s v="OFF-AR-10001897"/>
    <x v="1"/>
    <x v="6"/>
    <s v="Model L Table or Wall-Mount Pencil Sharpener"/>
    <n v="125.92999999999999"/>
    <n v="7"/>
    <n v="0"/>
    <n v="35.260400000000004"/>
  </r>
  <r>
    <n v="6596"/>
    <s v="CA-2014-157112"/>
    <x v="3"/>
    <x v="756"/>
    <d v="2014-04-27T00:00:00"/>
    <s v="First Class"/>
    <x v="55"/>
    <s v="Greg Guthrie"/>
    <x v="1"/>
    <s v="United States"/>
    <x v="38"/>
    <x v="24"/>
    <n v="43229"/>
    <x v="3"/>
    <s v="OFF-BI-10000285"/>
    <x v="1"/>
    <x v="8"/>
    <s v="XtraLife ClearVue Slant-D Ring Binders by Cardinal"/>
    <n v="11.760000000000002"/>
    <n v="5"/>
    <n v="0.7"/>
    <n v="-7.8399999999999963"/>
  </r>
  <r>
    <n v="6597"/>
    <s v="CA-2014-157112"/>
    <x v="3"/>
    <x v="756"/>
    <d v="2014-04-27T00:00:00"/>
    <s v="First Class"/>
    <x v="55"/>
    <s v="Greg Guthrie"/>
    <x v="1"/>
    <s v="United States"/>
    <x v="38"/>
    <x v="24"/>
    <n v="43229"/>
    <x v="3"/>
    <s v="OFF-PA-10001804"/>
    <x v="1"/>
    <x v="10"/>
    <s v="Xerox 195"/>
    <n v="5.3440000000000003"/>
    <n v="1"/>
    <n v="0.2"/>
    <n v="1.8703999999999998"/>
  </r>
  <r>
    <n v="6598"/>
    <s v="CA-2011-169257"/>
    <x v="2"/>
    <x v="571"/>
    <d v="2011-06-12T00:00:00"/>
    <s v="Standard Class"/>
    <x v="647"/>
    <s v="Stewart Visinsky"/>
    <x v="0"/>
    <s v="United States"/>
    <x v="108"/>
    <x v="2"/>
    <n v="32216"/>
    <x v="0"/>
    <s v="OFF-BI-10002557"/>
    <x v="1"/>
    <x v="8"/>
    <s v="Presstex Flexible Ring Binders"/>
    <n v="1.3650000000000002"/>
    <n v="1"/>
    <n v="0.7"/>
    <n v="-0.9099999999999997"/>
  </r>
  <r>
    <n v="6599"/>
    <s v="CA-2011-169257"/>
    <x v="2"/>
    <x v="571"/>
    <d v="2011-06-12T00:00:00"/>
    <s v="Standard Class"/>
    <x v="647"/>
    <s v="Stewart Visinsky"/>
    <x v="0"/>
    <s v="United States"/>
    <x v="108"/>
    <x v="2"/>
    <n v="32216"/>
    <x v="0"/>
    <s v="OFF-PA-10002319"/>
    <x v="1"/>
    <x v="10"/>
    <s v="Xerox 1944"/>
    <n v="62.015999999999998"/>
    <n v="2"/>
    <n v="0.2"/>
    <n v="22.480800000000002"/>
  </r>
  <r>
    <n v="6600"/>
    <s v="CA-2011-154095"/>
    <x v="2"/>
    <x v="266"/>
    <d v="2011-12-07T00:00:00"/>
    <s v="Standard Class"/>
    <x v="21"/>
    <s v="Odella Nelson"/>
    <x v="1"/>
    <s v="United States"/>
    <x v="183"/>
    <x v="39"/>
    <n v="20735"/>
    <x v="3"/>
    <s v="FUR-FU-10003849"/>
    <x v="0"/>
    <x v="5"/>
    <s v="DAX Metal Frame, Desktop, Stepped-Edge"/>
    <n v="60.72"/>
    <n v="3"/>
    <n v="0"/>
    <n v="23.680799999999998"/>
  </r>
  <r>
    <n v="6601"/>
    <s v="CA-2011-154095"/>
    <x v="2"/>
    <x v="266"/>
    <d v="2011-12-07T00:00:00"/>
    <s v="Standard Class"/>
    <x v="21"/>
    <s v="Odella Nelson"/>
    <x v="1"/>
    <s v="United States"/>
    <x v="183"/>
    <x v="39"/>
    <n v="20735"/>
    <x v="3"/>
    <s v="OFF-PA-10002923"/>
    <x v="1"/>
    <x v="10"/>
    <s v="Xerox 1942"/>
    <n v="146.82"/>
    <n v="3"/>
    <n v="0"/>
    <n v="73.41"/>
  </r>
  <r>
    <n v="6602"/>
    <s v="CA-2011-154095"/>
    <x v="2"/>
    <x v="266"/>
    <d v="2011-12-07T00:00:00"/>
    <s v="Standard Class"/>
    <x v="21"/>
    <s v="Odella Nelson"/>
    <x v="1"/>
    <s v="United States"/>
    <x v="183"/>
    <x v="39"/>
    <n v="20735"/>
    <x v="3"/>
    <s v="FUR-CH-10004754"/>
    <x v="0"/>
    <x v="1"/>
    <s v="Global Stack Chair with Arms, Black"/>
    <n v="239.84"/>
    <n v="8"/>
    <n v="0"/>
    <n v="64.756799999999998"/>
  </r>
  <r>
    <n v="6603"/>
    <s v="CA-2011-154095"/>
    <x v="2"/>
    <x v="266"/>
    <d v="2011-12-07T00:00:00"/>
    <s v="Standard Class"/>
    <x v="21"/>
    <s v="Odella Nelson"/>
    <x v="1"/>
    <s v="United States"/>
    <x v="183"/>
    <x v="39"/>
    <n v="20735"/>
    <x v="3"/>
    <s v="OFF-LA-10000634"/>
    <x v="1"/>
    <x v="2"/>
    <s v="Avery 509"/>
    <n v="15.66"/>
    <n v="6"/>
    <n v="0"/>
    <n v="7.2035999999999998"/>
  </r>
  <r>
    <n v="6604"/>
    <s v="CA-2014-146346"/>
    <x v="3"/>
    <x v="46"/>
    <d v="2014-06-21T00:00:00"/>
    <s v="First Class"/>
    <x v="362"/>
    <s v="Ryan Akin"/>
    <x v="0"/>
    <s v="United States"/>
    <x v="479"/>
    <x v="22"/>
    <n v="80022"/>
    <x v="1"/>
    <s v="OFF-ST-10001418"/>
    <x v="1"/>
    <x v="4"/>
    <s v="Carina Media Storage Towers in Natural &amp; Black"/>
    <n v="146.352"/>
    <n v="3"/>
    <n v="0.2"/>
    <n v="-32.929200000000002"/>
  </r>
  <r>
    <n v="6605"/>
    <s v="CA-2013-148852"/>
    <x v="0"/>
    <x v="439"/>
    <d v="2013-06-01T00:00:00"/>
    <s v="Standard Class"/>
    <x v="647"/>
    <s v="Stewart Visinsky"/>
    <x v="0"/>
    <s v="United States"/>
    <x v="157"/>
    <x v="1"/>
    <n v="92704"/>
    <x v="1"/>
    <s v="OFF-FA-10003467"/>
    <x v="1"/>
    <x v="13"/>
    <s v="Alliance Big Bands Rubber Bands, 12/Pack"/>
    <n v="5.9399999999999995"/>
    <n v="3"/>
    <n v="0"/>
    <n v="0"/>
  </r>
  <r>
    <n v="6606"/>
    <s v="CA-2013-148852"/>
    <x v="0"/>
    <x v="439"/>
    <d v="2013-06-01T00:00:00"/>
    <s v="Standard Class"/>
    <x v="647"/>
    <s v="Stewart Visinsky"/>
    <x v="0"/>
    <s v="United States"/>
    <x v="157"/>
    <x v="1"/>
    <n v="92704"/>
    <x v="1"/>
    <s v="OFF-PA-10001293"/>
    <x v="1"/>
    <x v="10"/>
    <s v="Xerox 1946"/>
    <n v="45.36"/>
    <n v="7"/>
    <n v="0"/>
    <n v="21.772800000000004"/>
  </r>
  <r>
    <n v="6607"/>
    <s v="CA-2013-148852"/>
    <x v="0"/>
    <x v="439"/>
    <d v="2013-06-01T00:00:00"/>
    <s v="Standard Class"/>
    <x v="647"/>
    <s v="Stewart Visinsky"/>
    <x v="0"/>
    <s v="United States"/>
    <x v="157"/>
    <x v="1"/>
    <n v="92704"/>
    <x v="1"/>
    <s v="TEC-PH-10003885"/>
    <x v="2"/>
    <x v="7"/>
    <s v="Cisco SPA508G"/>
    <n v="211.16800000000001"/>
    <n v="4"/>
    <n v="0.2"/>
    <n v="23.756399999999985"/>
  </r>
  <r>
    <n v="6608"/>
    <s v="CA-2013-148852"/>
    <x v="0"/>
    <x v="439"/>
    <d v="2013-06-01T00:00:00"/>
    <s v="Standard Class"/>
    <x v="647"/>
    <s v="Stewart Visinsky"/>
    <x v="0"/>
    <s v="United States"/>
    <x v="157"/>
    <x v="1"/>
    <n v="92704"/>
    <x v="1"/>
    <s v="FUR-CH-10004860"/>
    <x v="0"/>
    <x v="1"/>
    <s v="Global Low Back Tilter Chair"/>
    <n v="484.70400000000006"/>
    <n v="6"/>
    <n v="0.2"/>
    <n v="-84.823200000000071"/>
  </r>
  <r>
    <n v="6609"/>
    <s v="CA-2013-148852"/>
    <x v="0"/>
    <x v="439"/>
    <d v="2013-06-01T00:00:00"/>
    <s v="Standard Class"/>
    <x v="647"/>
    <s v="Stewart Visinsky"/>
    <x v="0"/>
    <s v="United States"/>
    <x v="157"/>
    <x v="1"/>
    <n v="92704"/>
    <x v="1"/>
    <s v="TEC-MA-10002428"/>
    <x v="2"/>
    <x v="15"/>
    <s v="Fellowes Powershred HS-440 4-Sheet High Security Shredder"/>
    <n v="371.97600000000006"/>
    <n v="3"/>
    <n v="0.2"/>
    <n v="116.24249999999996"/>
  </r>
  <r>
    <n v="6610"/>
    <s v="US-2012-118906"/>
    <x v="1"/>
    <x v="366"/>
    <d v="2012-03-10T00:00:00"/>
    <s v="Same Day"/>
    <x v="10"/>
    <s v="Ken Black"/>
    <x v="1"/>
    <s v="United States"/>
    <x v="183"/>
    <x v="39"/>
    <n v="20735"/>
    <x v="3"/>
    <s v="OFF-ST-10002406"/>
    <x v="1"/>
    <x v="4"/>
    <s v="Pizazz Global Quick File"/>
    <n v="89.820000000000007"/>
    <n v="6"/>
    <n v="0"/>
    <n v="25.149600000000007"/>
  </r>
  <r>
    <n v="6611"/>
    <s v="CA-2013-168921"/>
    <x v="0"/>
    <x v="201"/>
    <d v="2013-10-23T00:00:00"/>
    <s v="First Class"/>
    <x v="122"/>
    <s v="Andrew Gjertsen"/>
    <x v="1"/>
    <s v="United States"/>
    <x v="1"/>
    <x v="1"/>
    <n v="90049"/>
    <x v="1"/>
    <s v="OFF-BI-10004209"/>
    <x v="1"/>
    <x v="8"/>
    <s v="Fellowes Twister Kit, Gray/Clear, 3/pkg"/>
    <n v="19.295999999999999"/>
    <n v="3"/>
    <n v="0.2"/>
    <n v="6.0299999999999994"/>
  </r>
  <r>
    <n v="6612"/>
    <s v="CA-2012-107678"/>
    <x v="1"/>
    <x v="1122"/>
    <d v="2012-04-28T00:00:00"/>
    <s v="Standard Class"/>
    <x v="765"/>
    <s v="Juliana Krohn"/>
    <x v="0"/>
    <s v="United States"/>
    <x v="103"/>
    <x v="0"/>
    <n v="40214"/>
    <x v="0"/>
    <s v="FUR-CH-10001891"/>
    <x v="0"/>
    <x v="1"/>
    <s v="Global Deluxe Office Fabric Chairs"/>
    <n v="191.96"/>
    <n v="2"/>
    <n v="0"/>
    <n v="51.829200000000014"/>
  </r>
  <r>
    <n v="6613"/>
    <s v="CA-2012-107678"/>
    <x v="1"/>
    <x v="1122"/>
    <d v="2012-04-28T00:00:00"/>
    <s v="Standard Class"/>
    <x v="765"/>
    <s v="Juliana Krohn"/>
    <x v="0"/>
    <s v="United States"/>
    <x v="103"/>
    <x v="0"/>
    <n v="40214"/>
    <x v="0"/>
    <s v="OFF-BI-10002215"/>
    <x v="1"/>
    <x v="8"/>
    <s v="Wilson Jones Hanging View Binder, White, 1&quot;"/>
    <n v="21.299999999999997"/>
    <n v="3"/>
    <n v="0"/>
    <n v="9.7979999999999983"/>
  </r>
  <r>
    <n v="6614"/>
    <s v="CA-2012-107678"/>
    <x v="1"/>
    <x v="1122"/>
    <d v="2012-04-28T00:00:00"/>
    <s v="Standard Class"/>
    <x v="765"/>
    <s v="Juliana Krohn"/>
    <x v="0"/>
    <s v="United States"/>
    <x v="103"/>
    <x v="0"/>
    <n v="40214"/>
    <x v="0"/>
    <s v="TEC-PH-10002103"/>
    <x v="2"/>
    <x v="7"/>
    <s v="Jabra SPEAK 410"/>
    <n v="469.95"/>
    <n v="5"/>
    <n v="0"/>
    <n v="131.58600000000001"/>
  </r>
  <r>
    <n v="6615"/>
    <s v="CA-2012-107678"/>
    <x v="1"/>
    <x v="1122"/>
    <d v="2012-04-28T00:00:00"/>
    <s v="Standard Class"/>
    <x v="765"/>
    <s v="Juliana Krohn"/>
    <x v="0"/>
    <s v="United States"/>
    <x v="103"/>
    <x v="0"/>
    <n v="40214"/>
    <x v="0"/>
    <s v="FUR-FU-10003394"/>
    <x v="0"/>
    <x v="5"/>
    <s v="Tenex &quot;The Solids&quot; Textured Chair Mats"/>
    <n v="209.88"/>
    <n v="3"/>
    <n v="0"/>
    <n v="35.679599999999979"/>
  </r>
  <r>
    <n v="6616"/>
    <s v="CA-2013-123512"/>
    <x v="0"/>
    <x v="26"/>
    <d v="2013-06-20T00:00:00"/>
    <s v="First Class"/>
    <x v="160"/>
    <s v="Mike Vittorini"/>
    <x v="0"/>
    <s v="United States"/>
    <x v="1"/>
    <x v="1"/>
    <n v="90045"/>
    <x v="1"/>
    <s v="FUR-BO-10004218"/>
    <x v="0"/>
    <x v="0"/>
    <s v="Bush Heritage Pine Collection 5-Shelf Bookcase, Albany Pine Finish, *Special Order"/>
    <n v="239.66599999999997"/>
    <n v="2"/>
    <n v="0.15"/>
    <n v="14.097999999999999"/>
  </r>
  <r>
    <n v="6617"/>
    <s v="CA-2013-123512"/>
    <x v="0"/>
    <x v="26"/>
    <d v="2013-06-20T00:00:00"/>
    <s v="First Class"/>
    <x v="160"/>
    <s v="Mike Vittorini"/>
    <x v="0"/>
    <s v="United States"/>
    <x v="1"/>
    <x v="1"/>
    <n v="90045"/>
    <x v="1"/>
    <s v="OFF-LA-10000081"/>
    <x v="1"/>
    <x v="2"/>
    <s v="Avery 496"/>
    <n v="22.5"/>
    <n v="6"/>
    <n v="0"/>
    <n v="10.799999999999999"/>
  </r>
  <r>
    <n v="6618"/>
    <s v="CA-2013-123512"/>
    <x v="0"/>
    <x v="26"/>
    <d v="2013-06-20T00:00:00"/>
    <s v="First Class"/>
    <x v="160"/>
    <s v="Mike Vittorini"/>
    <x v="0"/>
    <s v="United States"/>
    <x v="1"/>
    <x v="1"/>
    <n v="90045"/>
    <x v="1"/>
    <s v="OFF-PA-10001497"/>
    <x v="1"/>
    <x v="10"/>
    <s v="Xerox 1914"/>
    <n v="219.84"/>
    <n v="4"/>
    <n v="0"/>
    <n v="107.7216"/>
  </r>
  <r>
    <n v="6619"/>
    <s v="US-2014-167402"/>
    <x v="3"/>
    <x v="1123"/>
    <d v="2014-01-19T00:00:00"/>
    <s v="Second Class"/>
    <x v="434"/>
    <s v="Cathy Prescott"/>
    <x v="1"/>
    <s v="United States"/>
    <x v="24"/>
    <x v="25"/>
    <n v="65807"/>
    <x v="2"/>
    <s v="OFF-PA-10004983"/>
    <x v="1"/>
    <x v="10"/>
    <s v="Xerox 23"/>
    <n v="32.400000000000006"/>
    <n v="5"/>
    <n v="0"/>
    <n v="15.552000000000001"/>
  </r>
  <r>
    <n v="6620"/>
    <s v="US-2014-167402"/>
    <x v="3"/>
    <x v="1123"/>
    <d v="2014-01-19T00:00:00"/>
    <s v="Second Class"/>
    <x v="434"/>
    <s v="Cathy Prescott"/>
    <x v="1"/>
    <s v="United States"/>
    <x v="24"/>
    <x v="25"/>
    <n v="65807"/>
    <x v="2"/>
    <s v="OFF-AR-10004010"/>
    <x v="1"/>
    <x v="6"/>
    <s v="Hunt Boston Vacuum Mount KS Pencil Sharpener"/>
    <n v="209.94"/>
    <n v="6"/>
    <n v="0"/>
    <n v="54.584400000000002"/>
  </r>
  <r>
    <n v="6621"/>
    <s v="US-2014-167402"/>
    <x v="3"/>
    <x v="1123"/>
    <d v="2014-01-19T00:00:00"/>
    <s v="Second Class"/>
    <x v="434"/>
    <s v="Cathy Prescott"/>
    <x v="1"/>
    <s v="United States"/>
    <x v="24"/>
    <x v="25"/>
    <n v="65807"/>
    <x v="2"/>
    <s v="OFF-SU-10002881"/>
    <x v="1"/>
    <x v="14"/>
    <s v="Martin Yale Chadless Opener Electric Letter Opener"/>
    <n v="4164.0499999999993"/>
    <n v="5"/>
    <n v="0"/>
    <n v="83.281000000000063"/>
  </r>
  <r>
    <n v="6622"/>
    <s v="US-2014-167402"/>
    <x v="3"/>
    <x v="1123"/>
    <d v="2014-01-19T00:00:00"/>
    <s v="Second Class"/>
    <x v="434"/>
    <s v="Cathy Prescott"/>
    <x v="1"/>
    <s v="United States"/>
    <x v="24"/>
    <x v="25"/>
    <n v="65807"/>
    <x v="2"/>
    <s v="FUR-BO-10001608"/>
    <x v="0"/>
    <x v="0"/>
    <s v="Hon Metal Bookcases, Black"/>
    <n v="212.94"/>
    <n v="3"/>
    <n v="0"/>
    <n v="53.235000000000014"/>
  </r>
  <r>
    <n v="6623"/>
    <s v="CA-2011-130449"/>
    <x v="2"/>
    <x v="1124"/>
    <d v="2011-09-09T00:00:00"/>
    <s v="First Class"/>
    <x v="778"/>
    <s v="Victoria Pisteka"/>
    <x v="1"/>
    <s v="United States"/>
    <x v="8"/>
    <x v="1"/>
    <n v="94109"/>
    <x v="1"/>
    <s v="FUR-FU-10001487"/>
    <x v="0"/>
    <x v="5"/>
    <s v="Eldon Expressions Wood and Plastic Desk Accessories, Cherry Wood"/>
    <n v="41.88"/>
    <n v="6"/>
    <n v="0"/>
    <n v="12.145199999999997"/>
  </r>
  <r>
    <n v="6624"/>
    <s v="CA-2011-130449"/>
    <x v="2"/>
    <x v="1124"/>
    <d v="2011-09-09T00:00:00"/>
    <s v="First Class"/>
    <x v="778"/>
    <s v="Victoria Pisteka"/>
    <x v="1"/>
    <s v="United States"/>
    <x v="8"/>
    <x v="1"/>
    <n v="94109"/>
    <x v="1"/>
    <s v="OFF-LA-10001934"/>
    <x v="1"/>
    <x v="2"/>
    <s v="Avery 516"/>
    <n v="58.48"/>
    <n v="8"/>
    <n v="0"/>
    <n v="27.485599999999998"/>
  </r>
  <r>
    <n v="6625"/>
    <s v="CA-2012-141250"/>
    <x v="1"/>
    <x v="1125"/>
    <d v="2012-01-23T00:00:00"/>
    <s v="Standard Class"/>
    <x v="400"/>
    <s v="Paul MacIntyre"/>
    <x v="0"/>
    <s v="United States"/>
    <x v="480"/>
    <x v="5"/>
    <n v="77590"/>
    <x v="2"/>
    <s v="FUR-TA-10002855"/>
    <x v="0"/>
    <x v="3"/>
    <s v="Bevis Round Conference Table Top &amp; Single Column Base"/>
    <n v="102.438"/>
    <n v="1"/>
    <n v="0.3"/>
    <n v="-13.170600000000007"/>
  </r>
  <r>
    <n v="6626"/>
    <s v="CA-2012-141250"/>
    <x v="1"/>
    <x v="1125"/>
    <d v="2012-01-23T00:00:00"/>
    <s v="Standard Class"/>
    <x v="400"/>
    <s v="Paul MacIntyre"/>
    <x v="0"/>
    <s v="United States"/>
    <x v="480"/>
    <x v="5"/>
    <n v="77590"/>
    <x v="2"/>
    <s v="FUR-CH-10004875"/>
    <x v="0"/>
    <x v="1"/>
    <s v="Harbour Creations 67200 Series Stacking Chairs"/>
    <n v="199.304"/>
    <n v="4"/>
    <n v="0.3"/>
    <n v="-8.5416000000000025"/>
  </r>
  <r>
    <n v="6627"/>
    <s v="CA-2011-145541"/>
    <x v="2"/>
    <x v="637"/>
    <d v="2011-12-21T00:00:00"/>
    <s v="Standard Class"/>
    <x v="483"/>
    <s v="Tom Boeckenhauer"/>
    <x v="0"/>
    <s v="United States"/>
    <x v="20"/>
    <x v="15"/>
    <n v="10024"/>
    <x v="3"/>
    <s v="TEC-MA-10001127"/>
    <x v="2"/>
    <x v="15"/>
    <s v="HP Designjet T520 Inkjet Large Format Printer - 24&quot; Color"/>
    <n v="6999.96"/>
    <n v="4"/>
    <n v="0"/>
    <n v="2239.9871999999996"/>
  </r>
  <r>
    <n v="6628"/>
    <s v="CA-2011-138513"/>
    <x v="2"/>
    <x v="235"/>
    <d v="2011-05-27T00:00:00"/>
    <s v="Standard Class"/>
    <x v="552"/>
    <s v="Erica Hackney"/>
    <x v="0"/>
    <s v="United States"/>
    <x v="234"/>
    <x v="4"/>
    <n v="98006"/>
    <x v="1"/>
    <s v="OFF-PA-10003177"/>
    <x v="1"/>
    <x v="10"/>
    <s v="Xerox 1999"/>
    <n v="12.96"/>
    <n v="2"/>
    <n v="0"/>
    <n v="6.2208000000000006"/>
  </r>
  <r>
    <n v="6629"/>
    <s v="CA-2012-135489"/>
    <x v="1"/>
    <x v="444"/>
    <d v="2012-09-22T00:00:00"/>
    <s v="Second Class"/>
    <x v="543"/>
    <s v="Giulietta Weimer"/>
    <x v="0"/>
    <s v="United States"/>
    <x v="20"/>
    <x v="15"/>
    <n v="10024"/>
    <x v="3"/>
    <s v="TEC-PH-10000011"/>
    <x v="2"/>
    <x v="7"/>
    <s v="PureGear Roll-On Screen Protector"/>
    <n v="279.85999999999996"/>
    <n v="14"/>
    <n v="0"/>
    <n v="134.33279999999996"/>
  </r>
  <r>
    <n v="6630"/>
    <s v="CA-2012-125696"/>
    <x v="1"/>
    <x v="653"/>
    <d v="2012-10-06T00:00:00"/>
    <s v="Standard Class"/>
    <x v="472"/>
    <s v="Nora Pelletier"/>
    <x v="2"/>
    <s v="United States"/>
    <x v="481"/>
    <x v="3"/>
    <n v="27893"/>
    <x v="0"/>
    <s v="OFF-BI-10001757"/>
    <x v="1"/>
    <x v="8"/>
    <s v="Pressboard Hanging Data Binders for Unburst Sheets"/>
    <n v="7.3800000000000008"/>
    <n v="5"/>
    <n v="0.7"/>
    <n v="-5.4120000000000008"/>
  </r>
  <r>
    <n v="6631"/>
    <s v="CA-2013-105081"/>
    <x v="0"/>
    <x v="591"/>
    <d v="2013-12-31T00:00:00"/>
    <s v="Standard Class"/>
    <x v="555"/>
    <s v="Joe Elijah"/>
    <x v="0"/>
    <s v="United States"/>
    <x v="4"/>
    <x v="4"/>
    <n v="98115"/>
    <x v="1"/>
    <s v="FUR-CH-10000847"/>
    <x v="0"/>
    <x v="1"/>
    <s v="Global Executive Mid-Back Manager's Chair"/>
    <n v="698.35200000000009"/>
    <n v="3"/>
    <n v="0.2"/>
    <n v="52.376399999999961"/>
  </r>
  <r>
    <n v="6632"/>
    <s v="CA-2013-105081"/>
    <x v="0"/>
    <x v="591"/>
    <d v="2013-12-31T00:00:00"/>
    <s v="Standard Class"/>
    <x v="555"/>
    <s v="Joe Elijah"/>
    <x v="0"/>
    <s v="United States"/>
    <x v="4"/>
    <x v="4"/>
    <n v="98115"/>
    <x v="1"/>
    <s v="FUR-TA-10001307"/>
    <x v="0"/>
    <x v="3"/>
    <s v="SAFCO PlanMaster Heigh-Adjustable Drafting Table Base, 43w x 30d x 30-37h, Black"/>
    <n v="1747.25"/>
    <n v="5"/>
    <n v="0"/>
    <n v="629.01"/>
  </r>
  <r>
    <n v="6633"/>
    <s v="US-2013-146857"/>
    <x v="0"/>
    <x v="715"/>
    <d v="2013-05-09T00:00:00"/>
    <s v="Second Class"/>
    <x v="534"/>
    <s v="Brad Eason"/>
    <x v="2"/>
    <s v="United States"/>
    <x v="24"/>
    <x v="25"/>
    <n v="65807"/>
    <x v="2"/>
    <s v="OFF-AP-10001205"/>
    <x v="1"/>
    <x v="9"/>
    <s v="Belkin 5 Outlet SurgeMaster Power Centers"/>
    <n v="54.48"/>
    <n v="1"/>
    <n v="0"/>
    <n v="15.254400000000004"/>
  </r>
  <r>
    <n v="6634"/>
    <s v="CA-2013-166275"/>
    <x v="0"/>
    <x v="1057"/>
    <d v="2013-10-25T00:00:00"/>
    <s v="Same Day"/>
    <x v="196"/>
    <s v="Sonia Sunley"/>
    <x v="0"/>
    <s v="United States"/>
    <x v="8"/>
    <x v="1"/>
    <n v="94109"/>
    <x v="1"/>
    <s v="TEC-AC-10001838"/>
    <x v="2"/>
    <x v="11"/>
    <s v="Razer Tiamat Over Ear 7.1 Surround Sound PC Gaming Headset"/>
    <n v="199.99"/>
    <n v="1"/>
    <n v="0"/>
    <n v="85.995700000000014"/>
  </r>
  <r>
    <n v="6635"/>
    <s v="CA-2014-144498"/>
    <x v="3"/>
    <x v="636"/>
    <d v="2014-05-07T00:00:00"/>
    <s v="Same Day"/>
    <x v="469"/>
    <s v="Mick Brown"/>
    <x v="0"/>
    <s v="United States"/>
    <x v="35"/>
    <x v="3"/>
    <n v="28205"/>
    <x v="0"/>
    <s v="OFF-BI-10003982"/>
    <x v="1"/>
    <x v="8"/>
    <s v="Wilson Jones Century Plastic Molded Ring Binders"/>
    <n v="68.541000000000011"/>
    <n v="11"/>
    <n v="0.7"/>
    <n v="-52.548099999999991"/>
  </r>
  <r>
    <n v="6636"/>
    <s v="CA-2014-144498"/>
    <x v="3"/>
    <x v="636"/>
    <d v="2014-05-07T00:00:00"/>
    <s v="Same Day"/>
    <x v="469"/>
    <s v="Mick Brown"/>
    <x v="0"/>
    <s v="United States"/>
    <x v="35"/>
    <x v="3"/>
    <n v="28205"/>
    <x v="0"/>
    <s v="TEC-PH-10004977"/>
    <x v="2"/>
    <x v="7"/>
    <s v="GE 30524EE4"/>
    <n v="627.16800000000012"/>
    <n v="4"/>
    <n v="0.2"/>
    <n v="70.55639999999994"/>
  </r>
  <r>
    <n v="6637"/>
    <s v="CA-2014-144498"/>
    <x v="3"/>
    <x v="636"/>
    <d v="2014-05-07T00:00:00"/>
    <s v="Same Day"/>
    <x v="469"/>
    <s v="Mick Brown"/>
    <x v="0"/>
    <s v="United States"/>
    <x v="35"/>
    <x v="3"/>
    <n v="28205"/>
    <x v="0"/>
    <s v="OFF-LA-10003510"/>
    <x v="1"/>
    <x v="2"/>
    <s v="Avery 4027 File Folder Labels for Dot Matrix Printers, 5000 Labels per Box, White"/>
    <n v="122.12000000000002"/>
    <n v="5"/>
    <n v="0.2"/>
    <n v="39.689000000000007"/>
  </r>
  <r>
    <n v="6638"/>
    <s v="CA-2014-103352"/>
    <x v="3"/>
    <x v="344"/>
    <d v="2014-12-01T00:00:00"/>
    <s v="Second Class"/>
    <x v="261"/>
    <s v="Resi Pölking"/>
    <x v="0"/>
    <s v="United States"/>
    <x v="20"/>
    <x v="15"/>
    <n v="10011"/>
    <x v="3"/>
    <s v="OFF-AR-10001573"/>
    <x v="1"/>
    <x v="6"/>
    <s v="American Pencil"/>
    <n v="6.99"/>
    <n v="3"/>
    <n v="0"/>
    <n v="2.027099999999999"/>
  </r>
  <r>
    <n v="6639"/>
    <s v="CA-2014-103352"/>
    <x v="3"/>
    <x v="344"/>
    <d v="2014-12-01T00:00:00"/>
    <s v="Second Class"/>
    <x v="261"/>
    <s v="Resi Pölking"/>
    <x v="0"/>
    <s v="United States"/>
    <x v="20"/>
    <x v="15"/>
    <n v="10011"/>
    <x v="3"/>
    <s v="OFF-BI-10001196"/>
    <x v="1"/>
    <x v="8"/>
    <s v="Avery Flip-Chart Easel Binder, Black"/>
    <n v="107.42400000000001"/>
    <n v="6"/>
    <n v="0.2"/>
    <n v="36.255599999999994"/>
  </r>
  <r>
    <n v="6640"/>
    <s v="CA-2011-108609"/>
    <x v="2"/>
    <x v="656"/>
    <d v="2011-11-02T00:00:00"/>
    <s v="Second Class"/>
    <x v="321"/>
    <s v="Anthony Jacobs"/>
    <x v="1"/>
    <s v="United States"/>
    <x v="160"/>
    <x v="24"/>
    <n v="44052"/>
    <x v="3"/>
    <s v="FUR-TA-10003954"/>
    <x v="0"/>
    <x v="3"/>
    <s v="Hon 94000 Series Round Tables"/>
    <n v="1421.664"/>
    <n v="8"/>
    <n v="0.4"/>
    <n v="-734.52639999999997"/>
  </r>
  <r>
    <n v="6641"/>
    <s v="CA-2014-128328"/>
    <x v="3"/>
    <x v="485"/>
    <d v="2014-08-10T00:00:00"/>
    <s v="Standard Class"/>
    <x v="22"/>
    <s v="Patrick O'Donnell"/>
    <x v="0"/>
    <s v="United States"/>
    <x v="245"/>
    <x v="14"/>
    <n v="46203"/>
    <x v="2"/>
    <s v="OFF-BI-10001989"/>
    <x v="1"/>
    <x v="8"/>
    <s v="Premium Transparent Presentation Covers by GBC"/>
    <n v="125.88"/>
    <n v="6"/>
    <n v="0"/>
    <n v="60.422399999999996"/>
  </r>
  <r>
    <n v="6642"/>
    <s v="CA-2014-128328"/>
    <x v="3"/>
    <x v="485"/>
    <d v="2014-08-10T00:00:00"/>
    <s v="Standard Class"/>
    <x v="22"/>
    <s v="Patrick O'Donnell"/>
    <x v="0"/>
    <s v="United States"/>
    <x v="245"/>
    <x v="14"/>
    <n v="46203"/>
    <x v="2"/>
    <s v="TEC-AC-10001714"/>
    <x v="2"/>
    <x v="11"/>
    <s v="Logitech MX Performance Wireless Mouse"/>
    <n v="79.78"/>
    <n v="2"/>
    <n v="0"/>
    <n v="29.518599999999999"/>
  </r>
  <r>
    <n v="6643"/>
    <s v="CA-2014-128328"/>
    <x v="3"/>
    <x v="485"/>
    <d v="2014-08-10T00:00:00"/>
    <s v="Standard Class"/>
    <x v="22"/>
    <s v="Patrick O'Donnell"/>
    <x v="0"/>
    <s v="United States"/>
    <x v="245"/>
    <x v="14"/>
    <n v="46203"/>
    <x v="2"/>
    <s v="OFF-LA-10003498"/>
    <x v="1"/>
    <x v="2"/>
    <s v="Avery 475"/>
    <n v="133.20000000000002"/>
    <n v="9"/>
    <n v="0"/>
    <n v="66.600000000000009"/>
  </r>
  <r>
    <n v="6644"/>
    <s v="US-2012-156496"/>
    <x v="1"/>
    <x v="544"/>
    <d v="2012-08-16T00:00:00"/>
    <s v="Standard Class"/>
    <x v="576"/>
    <s v="William Brown"/>
    <x v="0"/>
    <s v="United States"/>
    <x v="252"/>
    <x v="21"/>
    <n v="97756"/>
    <x v="1"/>
    <s v="TEC-PH-10000576"/>
    <x v="2"/>
    <x v="7"/>
    <s v="AT&amp;T 1080 Corded phone"/>
    <n v="438.36800000000005"/>
    <n v="4"/>
    <n v="0.2"/>
    <n v="38.357200000000006"/>
  </r>
  <r>
    <n v="6645"/>
    <s v="US-2012-156496"/>
    <x v="1"/>
    <x v="544"/>
    <d v="2012-08-16T00:00:00"/>
    <s v="Standard Class"/>
    <x v="576"/>
    <s v="William Brown"/>
    <x v="0"/>
    <s v="United States"/>
    <x v="252"/>
    <x v="21"/>
    <n v="97756"/>
    <x v="1"/>
    <s v="TEC-PH-10004188"/>
    <x v="2"/>
    <x v="7"/>
    <s v="OtterBox Commuter Series Case - Samsung Galaxy S4"/>
    <n v="139.94400000000002"/>
    <n v="7"/>
    <n v="0.2"/>
    <n v="-31.487400000000001"/>
  </r>
  <r>
    <n v="6646"/>
    <s v="US-2012-156496"/>
    <x v="1"/>
    <x v="544"/>
    <d v="2012-08-16T00:00:00"/>
    <s v="Standard Class"/>
    <x v="576"/>
    <s v="William Brown"/>
    <x v="0"/>
    <s v="United States"/>
    <x v="252"/>
    <x v="21"/>
    <n v="97756"/>
    <x v="1"/>
    <s v="OFF-AP-10001469"/>
    <x v="1"/>
    <x v="9"/>
    <s v="Fellowes 8 Outlet Superior Workstation Surge Protector"/>
    <n v="133.47200000000001"/>
    <n v="4"/>
    <n v="0.2"/>
    <n v="15.015599999999985"/>
  </r>
  <r>
    <n v="6647"/>
    <s v="US-2013-127334"/>
    <x v="0"/>
    <x v="272"/>
    <d v="2013-12-22T00:00:00"/>
    <s v="Standard Class"/>
    <x v="486"/>
    <s v="Mike Pelletier"/>
    <x v="2"/>
    <s v="United States"/>
    <x v="24"/>
    <x v="21"/>
    <n v="97477"/>
    <x v="1"/>
    <s v="FUR-TA-10003473"/>
    <x v="0"/>
    <x v="3"/>
    <s v="Bretford Rectangular Conference Table Tops"/>
    <n v="564.19499999999994"/>
    <n v="3"/>
    <n v="0.5"/>
    <n v="-304.66529999999989"/>
  </r>
  <r>
    <n v="6648"/>
    <s v="US-2013-127334"/>
    <x v="0"/>
    <x v="272"/>
    <d v="2013-12-22T00:00:00"/>
    <s v="Standard Class"/>
    <x v="486"/>
    <s v="Mike Pelletier"/>
    <x v="2"/>
    <s v="United States"/>
    <x v="24"/>
    <x v="21"/>
    <n v="97477"/>
    <x v="1"/>
    <s v="OFF-AP-10001205"/>
    <x v="1"/>
    <x v="9"/>
    <s v="Belkin 5 Outlet SurgeMaster Power Centers"/>
    <n v="87.168000000000006"/>
    <n v="2"/>
    <n v="0.2"/>
    <n v="8.7168000000000063"/>
  </r>
  <r>
    <n v="6649"/>
    <s v="US-2014-124779"/>
    <x v="3"/>
    <x v="565"/>
    <d v="2014-09-12T00:00:00"/>
    <s v="First Class"/>
    <x v="292"/>
    <s v="Barry Französisch"/>
    <x v="1"/>
    <s v="United States"/>
    <x v="81"/>
    <x v="5"/>
    <n v="76017"/>
    <x v="2"/>
    <s v="OFF-BI-10002429"/>
    <x v="1"/>
    <x v="8"/>
    <s v="Premier Elliptical Ring Binder, Black"/>
    <n v="42.615999999999993"/>
    <n v="7"/>
    <n v="0.8"/>
    <n v="-68.185600000000022"/>
  </r>
  <r>
    <n v="6650"/>
    <s v="US-2014-124779"/>
    <x v="3"/>
    <x v="565"/>
    <d v="2014-09-12T00:00:00"/>
    <s v="First Class"/>
    <x v="292"/>
    <s v="Barry Französisch"/>
    <x v="1"/>
    <s v="United States"/>
    <x v="81"/>
    <x v="5"/>
    <n v="76017"/>
    <x v="2"/>
    <s v="TEC-CO-10001943"/>
    <x v="2"/>
    <x v="16"/>
    <s v="Canon PC-428 Personal Copier"/>
    <n v="319.98400000000004"/>
    <n v="2"/>
    <n v="0.2"/>
    <n v="107.99459999999999"/>
  </r>
  <r>
    <n v="6651"/>
    <s v="US-2014-124779"/>
    <x v="3"/>
    <x v="565"/>
    <d v="2014-09-12T00:00:00"/>
    <s v="First Class"/>
    <x v="292"/>
    <s v="Barry Französisch"/>
    <x v="1"/>
    <s v="United States"/>
    <x v="81"/>
    <x v="5"/>
    <n v="76017"/>
    <x v="2"/>
    <s v="OFF-FA-10004854"/>
    <x v="1"/>
    <x v="13"/>
    <s v="Vinyl Coated Wire Paper Clips in Organizer Box, 800/Box"/>
    <n v="45.92"/>
    <n v="5"/>
    <n v="0.2"/>
    <n v="15.498000000000001"/>
  </r>
  <r>
    <n v="6652"/>
    <s v="US-2014-124779"/>
    <x v="3"/>
    <x v="565"/>
    <d v="2014-09-12T00:00:00"/>
    <s v="First Class"/>
    <x v="292"/>
    <s v="Barry Französisch"/>
    <x v="1"/>
    <s v="United States"/>
    <x v="81"/>
    <x v="5"/>
    <n v="76017"/>
    <x v="2"/>
    <s v="FUR-FU-10001095"/>
    <x v="0"/>
    <x v="5"/>
    <s v="DAX Black Cherry Wood-Tone Poster Frame"/>
    <n v="21.184000000000001"/>
    <n v="2"/>
    <n v="0.6"/>
    <n v="-11.651199999999999"/>
  </r>
  <r>
    <n v="6653"/>
    <s v="US-2014-124779"/>
    <x v="3"/>
    <x v="565"/>
    <d v="2014-09-12T00:00:00"/>
    <s v="First Class"/>
    <x v="292"/>
    <s v="Barry Französisch"/>
    <x v="1"/>
    <s v="United States"/>
    <x v="81"/>
    <x v="5"/>
    <n v="76017"/>
    <x v="2"/>
    <s v="OFF-PA-10000061"/>
    <x v="1"/>
    <x v="10"/>
    <s v="Xerox 205"/>
    <n v="20.736000000000004"/>
    <n v="4"/>
    <n v="0.2"/>
    <n v="7.2576000000000001"/>
  </r>
  <r>
    <n v="6654"/>
    <s v="US-2014-124779"/>
    <x v="3"/>
    <x v="565"/>
    <d v="2014-09-12T00:00:00"/>
    <s v="First Class"/>
    <x v="292"/>
    <s v="Barry Französisch"/>
    <x v="1"/>
    <s v="United States"/>
    <x v="81"/>
    <x v="5"/>
    <n v="76017"/>
    <x v="2"/>
    <s v="FUR-CH-10003535"/>
    <x v="0"/>
    <x v="1"/>
    <s v="Global Armless Task Chair, Royal Blue"/>
    <n v="213.42999999999995"/>
    <n v="5"/>
    <n v="0.3"/>
    <n v="-39.636999999999993"/>
  </r>
  <r>
    <n v="6655"/>
    <s v="CA-2014-135937"/>
    <x v="3"/>
    <x v="297"/>
    <d v="2014-02-28T00:00:00"/>
    <s v="Standard Class"/>
    <x v="454"/>
    <s v="Katherine Murray"/>
    <x v="2"/>
    <s v="United States"/>
    <x v="23"/>
    <x v="16"/>
    <n v="85234"/>
    <x v="1"/>
    <s v="TEC-PH-10004447"/>
    <x v="2"/>
    <x v="7"/>
    <s v="Toshiba IPT2010-SD IP Telephone"/>
    <n v="333.57600000000002"/>
    <n v="3"/>
    <n v="0.2"/>
    <n v="25.018199999999993"/>
  </r>
  <r>
    <n v="6656"/>
    <s v="CA-2014-135937"/>
    <x v="3"/>
    <x v="297"/>
    <d v="2014-02-28T00:00:00"/>
    <s v="Standard Class"/>
    <x v="454"/>
    <s v="Katherine Murray"/>
    <x v="2"/>
    <s v="United States"/>
    <x v="23"/>
    <x v="16"/>
    <n v="85234"/>
    <x v="1"/>
    <s v="TEC-AC-10001114"/>
    <x v="2"/>
    <x v="11"/>
    <s v="Microsoft Wireless Mobile Mouse 4000"/>
    <n v="31.992000000000004"/>
    <n v="1"/>
    <n v="0.2"/>
    <n v="4.7987999999999964"/>
  </r>
  <r>
    <n v="6657"/>
    <s v="CA-2014-135937"/>
    <x v="3"/>
    <x v="297"/>
    <d v="2014-02-28T00:00:00"/>
    <s v="Standard Class"/>
    <x v="454"/>
    <s v="Katherine Murray"/>
    <x v="2"/>
    <s v="United States"/>
    <x v="23"/>
    <x v="16"/>
    <n v="85234"/>
    <x v="1"/>
    <s v="OFF-ST-10000563"/>
    <x v="1"/>
    <x v="4"/>
    <s v="Fellowes Bankers Box Stor/Drawer Steel Plus"/>
    <n v="51.168000000000006"/>
    <n v="2"/>
    <n v="0.2"/>
    <n v="-6.3960000000000008"/>
  </r>
  <r>
    <n v="6658"/>
    <s v="CA-2014-135937"/>
    <x v="3"/>
    <x v="297"/>
    <d v="2014-02-28T00:00:00"/>
    <s v="Standard Class"/>
    <x v="454"/>
    <s v="Katherine Murray"/>
    <x v="2"/>
    <s v="United States"/>
    <x v="23"/>
    <x v="16"/>
    <n v="85234"/>
    <x v="1"/>
    <s v="OFF-EN-10004846"/>
    <x v="1"/>
    <x v="12"/>
    <s v="Letter or Legal Size Expandable Poly String Tie Envelopes"/>
    <n v="10.64"/>
    <n v="5"/>
    <n v="0.2"/>
    <n v="3.8570000000000002"/>
  </r>
  <r>
    <n v="6659"/>
    <s v="CA-2014-135937"/>
    <x v="3"/>
    <x v="297"/>
    <d v="2014-02-28T00:00:00"/>
    <s v="Standard Class"/>
    <x v="454"/>
    <s v="Katherine Murray"/>
    <x v="2"/>
    <s v="United States"/>
    <x v="23"/>
    <x v="16"/>
    <n v="85234"/>
    <x v="1"/>
    <s v="FUR-FU-10002253"/>
    <x v="0"/>
    <x v="5"/>
    <s v="Howard Miller 13&quot; Diameter Pewter Finish Round Wall Clock"/>
    <n v="68.703999999999994"/>
    <n v="2"/>
    <n v="0.2"/>
    <n v="16.317200000000003"/>
  </r>
  <r>
    <n v="6660"/>
    <s v="CA-2014-135937"/>
    <x v="3"/>
    <x v="297"/>
    <d v="2014-02-28T00:00:00"/>
    <s v="Standard Class"/>
    <x v="454"/>
    <s v="Katherine Murray"/>
    <x v="2"/>
    <s v="United States"/>
    <x v="23"/>
    <x v="16"/>
    <n v="85234"/>
    <x v="1"/>
    <s v="FUR-TA-10001039"/>
    <x v="0"/>
    <x v="3"/>
    <s v="KI Adjustable-Height Table"/>
    <n v="386.91"/>
    <n v="9"/>
    <n v="0.5"/>
    <n v="-185.71679999999998"/>
  </r>
  <r>
    <n v="6661"/>
    <s v="CA-2012-129322"/>
    <x v="1"/>
    <x v="816"/>
    <d v="2012-08-10T00:00:00"/>
    <s v="Second Class"/>
    <x v="591"/>
    <s v="Denny Blanton"/>
    <x v="0"/>
    <s v="United States"/>
    <x v="104"/>
    <x v="31"/>
    <n v="1841"/>
    <x v="3"/>
    <s v="OFF-AR-10004587"/>
    <x v="1"/>
    <x v="6"/>
    <s v="Boston 1827 Commercial Additional Cutter, Drive Gear &amp; Gear Rack for 1606"/>
    <n v="39.659999999999997"/>
    <n v="2"/>
    <n v="0"/>
    <n v="11.897999999999996"/>
  </r>
  <r>
    <n v="6662"/>
    <s v="CA-2012-129322"/>
    <x v="1"/>
    <x v="816"/>
    <d v="2012-08-10T00:00:00"/>
    <s v="Second Class"/>
    <x v="591"/>
    <s v="Denny Blanton"/>
    <x v="0"/>
    <s v="United States"/>
    <x v="104"/>
    <x v="31"/>
    <n v="1841"/>
    <x v="3"/>
    <s v="OFF-AP-10004336"/>
    <x v="1"/>
    <x v="9"/>
    <s v="Conquest 14 Commercial Heavy-Duty Upright Vacuum, Collection System, Accessory Kit"/>
    <n v="113.92"/>
    <n v="2"/>
    <n v="0"/>
    <n v="33.036799999999985"/>
  </r>
  <r>
    <n v="6663"/>
    <s v="CA-2012-129322"/>
    <x v="1"/>
    <x v="816"/>
    <d v="2012-08-10T00:00:00"/>
    <s v="Second Class"/>
    <x v="591"/>
    <s v="Denny Blanton"/>
    <x v="0"/>
    <s v="United States"/>
    <x v="104"/>
    <x v="31"/>
    <n v="1841"/>
    <x v="3"/>
    <s v="OFF-BI-10001718"/>
    <x v="1"/>
    <x v="8"/>
    <s v="GBC DocuBind P50 Personal Binding Machine"/>
    <n v="447.85999999999996"/>
    <n v="7"/>
    <n v="0"/>
    <n v="210.49419999999998"/>
  </r>
  <r>
    <n v="6664"/>
    <s v="CA-2014-162173"/>
    <x v="3"/>
    <x v="40"/>
    <d v="2014-11-02T00:00:00"/>
    <s v="Standard Class"/>
    <x v="220"/>
    <s v="Olvera Toch"/>
    <x v="0"/>
    <s v="United States"/>
    <x v="173"/>
    <x v="17"/>
    <n v="23464"/>
    <x v="0"/>
    <s v="FUR-TA-10001520"/>
    <x v="0"/>
    <x v="3"/>
    <s v="Lesro Sheffield Collection Coffee Table, End Table, Center Table, Corner Table"/>
    <n v="356.85"/>
    <n v="5"/>
    <n v="0"/>
    <n v="60.664499999999961"/>
  </r>
  <r>
    <n v="6665"/>
    <s v="CA-2014-162173"/>
    <x v="3"/>
    <x v="40"/>
    <d v="2014-11-02T00:00:00"/>
    <s v="Standard Class"/>
    <x v="220"/>
    <s v="Olvera Toch"/>
    <x v="0"/>
    <s v="United States"/>
    <x v="173"/>
    <x v="17"/>
    <n v="23464"/>
    <x v="0"/>
    <s v="OFF-EN-10002831"/>
    <x v="1"/>
    <x v="12"/>
    <s v="Tyvek  Top-Opening Peel &amp; Seel  Envelopes, Gray"/>
    <n v="251.57999999999998"/>
    <n v="7"/>
    <n v="0"/>
    <n v="113.21099999999998"/>
  </r>
  <r>
    <n v="6666"/>
    <s v="CA-2013-115483"/>
    <x v="0"/>
    <x v="216"/>
    <d v="2013-07-19T00:00:00"/>
    <s v="Second Class"/>
    <x v="365"/>
    <s v="John Stevenson"/>
    <x v="0"/>
    <s v="United States"/>
    <x v="218"/>
    <x v="5"/>
    <n v="75061"/>
    <x v="2"/>
    <s v="OFF-PA-10001497"/>
    <x v="1"/>
    <x v="10"/>
    <s v="Xerox 1914"/>
    <n v="219.84000000000003"/>
    <n v="5"/>
    <n v="0.2"/>
    <n v="79.691999999999979"/>
  </r>
  <r>
    <n v="6667"/>
    <s v="CA-2014-122175"/>
    <x v="3"/>
    <x v="605"/>
    <d v="2014-05-15T00:00:00"/>
    <s v="Second Class"/>
    <x v="222"/>
    <s v="Cynthia Arntzen"/>
    <x v="0"/>
    <s v="United States"/>
    <x v="219"/>
    <x v="30"/>
    <n v="8360"/>
    <x v="3"/>
    <s v="FUR-FU-10000719"/>
    <x v="0"/>
    <x v="5"/>
    <s v="DAX Cubicle Frames, 8-1/2 x 11"/>
    <n v="42.85"/>
    <n v="5"/>
    <n v="0"/>
    <n v="15.426000000000002"/>
  </r>
  <r>
    <n v="6668"/>
    <s v="CA-2014-122175"/>
    <x v="3"/>
    <x v="605"/>
    <d v="2014-05-15T00:00:00"/>
    <s v="Second Class"/>
    <x v="222"/>
    <s v="Cynthia Arntzen"/>
    <x v="0"/>
    <s v="United States"/>
    <x v="219"/>
    <x v="30"/>
    <n v="8360"/>
    <x v="3"/>
    <s v="OFF-LA-10002271"/>
    <x v="1"/>
    <x v="2"/>
    <s v="Smead Alpha-Z Color-Coded Second Alphabetical Labels and Starter Set"/>
    <n v="6.16"/>
    <n v="2"/>
    <n v="0"/>
    <n v="2.9567999999999999"/>
  </r>
  <r>
    <n v="6669"/>
    <s v="CA-2014-122175"/>
    <x v="3"/>
    <x v="605"/>
    <d v="2014-05-15T00:00:00"/>
    <s v="Second Class"/>
    <x v="222"/>
    <s v="Cynthia Arntzen"/>
    <x v="0"/>
    <s v="United States"/>
    <x v="219"/>
    <x v="30"/>
    <n v="8360"/>
    <x v="3"/>
    <s v="OFF-SU-10004661"/>
    <x v="1"/>
    <x v="14"/>
    <s v="Acme Titanium Bonded Scissors"/>
    <n v="17"/>
    <n v="2"/>
    <n v="0"/>
    <n v="4.42"/>
  </r>
  <r>
    <n v="6670"/>
    <s v="CA-2014-122175"/>
    <x v="3"/>
    <x v="605"/>
    <d v="2014-05-15T00:00:00"/>
    <s v="Second Class"/>
    <x v="222"/>
    <s v="Cynthia Arntzen"/>
    <x v="0"/>
    <s v="United States"/>
    <x v="219"/>
    <x v="30"/>
    <n v="8360"/>
    <x v="3"/>
    <s v="TEC-AC-10004859"/>
    <x v="2"/>
    <x v="11"/>
    <s v="Maxell Pro 80 Minute CD-R, 10/Pack"/>
    <n v="87.4"/>
    <n v="5"/>
    <n v="0"/>
    <n v="34.960000000000008"/>
  </r>
  <r>
    <n v="6671"/>
    <s v="CA-2014-161088"/>
    <x v="3"/>
    <x v="1126"/>
    <d v="2014-05-30T00:00:00"/>
    <s v="Standard Class"/>
    <x v="414"/>
    <s v="Mick Hernandez"/>
    <x v="2"/>
    <s v="United States"/>
    <x v="38"/>
    <x v="32"/>
    <n v="31907"/>
    <x v="0"/>
    <s v="OFF-BI-10002824"/>
    <x v="1"/>
    <x v="8"/>
    <s v="Recycled Easel Ring Binders"/>
    <n v="29.84"/>
    <n v="2"/>
    <n v="0"/>
    <n v="13.427999999999997"/>
  </r>
  <r>
    <n v="6672"/>
    <s v="CA-2011-154837"/>
    <x v="2"/>
    <x v="709"/>
    <d v="2011-08-27T00:00:00"/>
    <s v="Second Class"/>
    <x v="516"/>
    <s v="Robert Barroso"/>
    <x v="1"/>
    <s v="United States"/>
    <x v="1"/>
    <x v="1"/>
    <n v="90032"/>
    <x v="1"/>
    <s v="OFF-BI-10001575"/>
    <x v="1"/>
    <x v="8"/>
    <s v="GBC Linen Binding Covers"/>
    <n v="49.568000000000005"/>
    <n v="2"/>
    <n v="0.2"/>
    <n v="17.348799999999997"/>
  </r>
  <r>
    <n v="6673"/>
    <s v="CA-2012-153794"/>
    <x v="1"/>
    <x v="861"/>
    <d v="2012-09-16T00:00:00"/>
    <s v="Standard Class"/>
    <x v="115"/>
    <s v="Sean Braxton"/>
    <x v="1"/>
    <s v="United States"/>
    <x v="70"/>
    <x v="1"/>
    <n v="92024"/>
    <x v="1"/>
    <s v="OFF-AR-10000380"/>
    <x v="1"/>
    <x v="6"/>
    <s v="Hunt PowerHouse Electric Pencil Sharpener, Blue"/>
    <n v="265.85999999999996"/>
    <n v="7"/>
    <n v="0"/>
    <n v="79.757999999999967"/>
  </r>
  <r>
    <n v="6674"/>
    <s v="CA-2012-135510"/>
    <x v="1"/>
    <x v="577"/>
    <d v="2012-09-12T00:00:00"/>
    <s v="Standard Class"/>
    <x v="69"/>
    <s v="Tamara Willingham"/>
    <x v="2"/>
    <s v="United States"/>
    <x v="262"/>
    <x v="17"/>
    <n v="22901"/>
    <x v="0"/>
    <s v="FUR-FU-10000820"/>
    <x v="0"/>
    <x v="5"/>
    <s v="Tensor Brushed Steel Torchiere Floor Lamp"/>
    <n v="67.959999999999994"/>
    <n v="4"/>
    <n v="0"/>
    <n v="12.232799999999997"/>
  </r>
  <r>
    <n v="6675"/>
    <s v="CA-2012-109337"/>
    <x v="1"/>
    <x v="82"/>
    <d v="2012-11-23T00:00:00"/>
    <s v="Second Class"/>
    <x v="658"/>
    <s v="Denise Leinenbach"/>
    <x v="0"/>
    <s v="United States"/>
    <x v="104"/>
    <x v="14"/>
    <n v="46226"/>
    <x v="2"/>
    <s v="OFF-AR-10003759"/>
    <x v="1"/>
    <x v="6"/>
    <s v="Crayola Anti Dust Chalk, 12/Pack"/>
    <n v="10.92"/>
    <n v="6"/>
    <n v="0"/>
    <n v="4.9139999999999997"/>
  </r>
  <r>
    <n v="6676"/>
    <s v="CA-2012-109337"/>
    <x v="1"/>
    <x v="82"/>
    <d v="2012-11-23T00:00:00"/>
    <s v="Second Class"/>
    <x v="658"/>
    <s v="Denise Leinenbach"/>
    <x v="0"/>
    <s v="United States"/>
    <x v="104"/>
    <x v="14"/>
    <n v="46226"/>
    <x v="2"/>
    <s v="TEC-MA-10002930"/>
    <x v="2"/>
    <x v="15"/>
    <s v="Ricoh - Ink Collector Unit for GX3000 Series Printers"/>
    <n v="83.9"/>
    <n v="2"/>
    <n v="0"/>
    <n v="22.653000000000006"/>
  </r>
  <r>
    <n v="6677"/>
    <s v="CA-2012-109337"/>
    <x v="1"/>
    <x v="82"/>
    <d v="2012-11-23T00:00:00"/>
    <s v="Second Class"/>
    <x v="658"/>
    <s v="Denise Leinenbach"/>
    <x v="0"/>
    <s v="United States"/>
    <x v="104"/>
    <x v="14"/>
    <n v="46226"/>
    <x v="2"/>
    <s v="OFF-AP-10004052"/>
    <x v="1"/>
    <x v="9"/>
    <s v="Hoover Replacement Belts For Soft Guard &amp; Commercial Ltweight Upright Vacs, 2/Pk"/>
    <n v="19.75"/>
    <n v="5"/>
    <n v="0"/>
    <n v="5.1350000000000007"/>
  </r>
  <r>
    <n v="6678"/>
    <s v="CA-2012-109337"/>
    <x v="1"/>
    <x v="82"/>
    <d v="2012-11-23T00:00:00"/>
    <s v="Second Class"/>
    <x v="658"/>
    <s v="Denise Leinenbach"/>
    <x v="0"/>
    <s v="United States"/>
    <x v="104"/>
    <x v="14"/>
    <n v="46226"/>
    <x v="2"/>
    <s v="TEC-AC-10000990"/>
    <x v="2"/>
    <x v="11"/>
    <s v="Imation Bio 2GB USB Flash Drive Imation Corp"/>
    <n v="393.54"/>
    <n v="3"/>
    <n v="0"/>
    <n v="165.28680000000003"/>
  </r>
  <r>
    <n v="6679"/>
    <s v="CA-2011-150329"/>
    <x v="2"/>
    <x v="982"/>
    <d v="2011-10-14T00:00:00"/>
    <s v="Standard Class"/>
    <x v="174"/>
    <s v="Shirley Daniels"/>
    <x v="2"/>
    <s v="United States"/>
    <x v="42"/>
    <x v="16"/>
    <n v="85023"/>
    <x v="1"/>
    <s v="FUR-FU-10003724"/>
    <x v="0"/>
    <x v="5"/>
    <s v="Westinghouse Clip-On Gooseneck Lamps"/>
    <n v="46.872"/>
    <n v="7"/>
    <n v="0.2"/>
    <n v="3.5153999999999979"/>
  </r>
  <r>
    <n v="6680"/>
    <s v="CA-2014-145037"/>
    <x v="3"/>
    <x v="264"/>
    <d v="2014-09-08T00:00:00"/>
    <s v="Second Class"/>
    <x v="26"/>
    <s v="Ted Butterfield"/>
    <x v="0"/>
    <s v="United States"/>
    <x v="255"/>
    <x v="29"/>
    <n v="6450"/>
    <x v="3"/>
    <s v="OFF-ST-10000918"/>
    <x v="1"/>
    <x v="4"/>
    <s v="Crate-A-Files"/>
    <n v="10.9"/>
    <n v="1"/>
    <n v="0"/>
    <n v="2.8339999999999996"/>
  </r>
  <r>
    <n v="6681"/>
    <s v="CA-2014-145037"/>
    <x v="3"/>
    <x v="264"/>
    <d v="2014-09-08T00:00:00"/>
    <s v="Second Class"/>
    <x v="26"/>
    <s v="Ted Butterfield"/>
    <x v="0"/>
    <s v="United States"/>
    <x v="255"/>
    <x v="29"/>
    <n v="6450"/>
    <x v="3"/>
    <s v="OFF-PA-10000157"/>
    <x v="1"/>
    <x v="10"/>
    <s v="Xerox 191"/>
    <n v="79.92"/>
    <n v="4"/>
    <n v="0"/>
    <n v="37.562399999999997"/>
  </r>
  <r>
    <n v="6682"/>
    <s v="CA-2014-145037"/>
    <x v="3"/>
    <x v="264"/>
    <d v="2014-09-08T00:00:00"/>
    <s v="Second Class"/>
    <x v="26"/>
    <s v="Ted Butterfield"/>
    <x v="0"/>
    <s v="United States"/>
    <x v="255"/>
    <x v="29"/>
    <n v="6450"/>
    <x v="3"/>
    <s v="OFF-PA-10002499"/>
    <x v="1"/>
    <x v="10"/>
    <s v="Xerox 1890"/>
    <n v="146.82"/>
    <n v="3"/>
    <n v="0"/>
    <n v="73.41"/>
  </r>
  <r>
    <n v="6683"/>
    <s v="CA-2014-154466"/>
    <x v="3"/>
    <x v="314"/>
    <d v="2014-01-03T00:00:00"/>
    <s v="First Class"/>
    <x v="503"/>
    <s v="Dennis Pardue"/>
    <x v="2"/>
    <s v="United States"/>
    <x v="47"/>
    <x v="6"/>
    <n v="53132"/>
    <x v="2"/>
    <s v="OFF-BI-10002012"/>
    <x v="1"/>
    <x v="8"/>
    <s v="Wilson Jones Easy Flow II Sheet Lifters"/>
    <n v="3.6"/>
    <n v="2"/>
    <n v="0"/>
    <n v="1.728"/>
  </r>
  <r>
    <n v="6684"/>
    <s v="CA-2011-109134"/>
    <x v="2"/>
    <x v="1127"/>
    <d v="2011-11-10T00:00:00"/>
    <s v="Standard Class"/>
    <x v="368"/>
    <s v="Deanra Eno"/>
    <x v="2"/>
    <s v="United States"/>
    <x v="1"/>
    <x v="1"/>
    <n v="90008"/>
    <x v="1"/>
    <s v="FUR-FU-10000320"/>
    <x v="0"/>
    <x v="5"/>
    <s v="OIC Stacking Trays"/>
    <n v="20.04"/>
    <n v="6"/>
    <n v="0"/>
    <n v="8.8176000000000023"/>
  </r>
  <r>
    <n v="6685"/>
    <s v="US-2012-129637"/>
    <x v="1"/>
    <x v="997"/>
    <d v="2012-12-22T00:00:00"/>
    <s v="Standard Class"/>
    <x v="498"/>
    <s v="Mick Crebagga"/>
    <x v="0"/>
    <s v="United States"/>
    <x v="41"/>
    <x v="10"/>
    <n v="61701"/>
    <x v="2"/>
    <s v="OFF-ST-10003716"/>
    <x v="1"/>
    <x v="4"/>
    <s v="Tennsco Double-Tier Lockers"/>
    <n v="180.01600000000002"/>
    <n v="1"/>
    <n v="0.2"/>
    <n v="-15.751400000000004"/>
  </r>
  <r>
    <n v="6686"/>
    <s v="US-2012-129637"/>
    <x v="1"/>
    <x v="997"/>
    <d v="2012-12-22T00:00:00"/>
    <s v="Standard Class"/>
    <x v="498"/>
    <s v="Mick Crebagga"/>
    <x v="0"/>
    <s v="United States"/>
    <x v="41"/>
    <x v="10"/>
    <n v="61701"/>
    <x v="2"/>
    <s v="FUR-FU-10000965"/>
    <x v="0"/>
    <x v="5"/>
    <s v="Howard Miller 11-1/2&quot; Diameter Ridgewood Wall Clock"/>
    <n v="41.552"/>
    <n v="2"/>
    <n v="0.6"/>
    <n v="-19.737199999999994"/>
  </r>
  <r>
    <n v="6687"/>
    <s v="US-2012-129637"/>
    <x v="1"/>
    <x v="997"/>
    <d v="2012-12-22T00:00:00"/>
    <s v="Standard Class"/>
    <x v="498"/>
    <s v="Mick Crebagga"/>
    <x v="0"/>
    <s v="United States"/>
    <x v="41"/>
    <x v="10"/>
    <n v="61701"/>
    <x v="2"/>
    <s v="OFF-AR-10003829"/>
    <x v="1"/>
    <x v="6"/>
    <s v="Newell 35"/>
    <n v="13.120000000000001"/>
    <n v="5"/>
    <n v="0.2"/>
    <n v="1.4759999999999982"/>
  </r>
  <r>
    <n v="6688"/>
    <s v="CA-2012-165162"/>
    <x v="1"/>
    <x v="263"/>
    <d v="2012-05-21T00:00:00"/>
    <s v="Standard Class"/>
    <x v="643"/>
    <s v="Hunter Glantz"/>
    <x v="0"/>
    <s v="United States"/>
    <x v="1"/>
    <x v="1"/>
    <n v="90032"/>
    <x v="1"/>
    <s v="OFF-ST-10003470"/>
    <x v="1"/>
    <x v="4"/>
    <s v="Tennsco Snap-Together Open Shelving Units, Starter Sets and Add-On Units"/>
    <n v="1117.92"/>
    <n v="4"/>
    <n v="0"/>
    <n v="55.895999999999958"/>
  </r>
  <r>
    <n v="6689"/>
    <s v="CA-2014-140494"/>
    <x v="3"/>
    <x v="434"/>
    <d v="2014-03-16T00:00:00"/>
    <s v="Second Class"/>
    <x v="698"/>
    <s v="Candace McMahon"/>
    <x v="1"/>
    <s v="United States"/>
    <x v="8"/>
    <x v="1"/>
    <n v="94109"/>
    <x v="1"/>
    <s v="TEC-AC-10004568"/>
    <x v="2"/>
    <x v="11"/>
    <s v="Maxell LTO Ultrium - 800 GB"/>
    <n v="111.96"/>
    <n v="4"/>
    <n v="0"/>
    <n v="21.27239999999999"/>
  </r>
  <r>
    <n v="6690"/>
    <s v="CA-2014-104108"/>
    <x v="3"/>
    <x v="574"/>
    <d v="2014-12-10T00:00:00"/>
    <s v="Standard Class"/>
    <x v="532"/>
    <s v="Roy Phan"/>
    <x v="1"/>
    <s v="United States"/>
    <x v="12"/>
    <x v="5"/>
    <n v="77095"/>
    <x v="2"/>
    <s v="OFF-AR-10000817"/>
    <x v="1"/>
    <x v="6"/>
    <s v="Manco Dry-Lighter Erasable Highlighter"/>
    <n v="12.160000000000002"/>
    <n v="5"/>
    <n v="0.2"/>
    <n v="2.1279999999999988"/>
  </r>
  <r>
    <n v="6691"/>
    <s v="US-2014-165869"/>
    <x v="3"/>
    <x v="689"/>
    <d v="2014-08-06T00:00:00"/>
    <s v="Standard Class"/>
    <x v="624"/>
    <s v="Luke Schmidt"/>
    <x v="1"/>
    <s v="United States"/>
    <x v="158"/>
    <x v="6"/>
    <n v="53209"/>
    <x v="2"/>
    <s v="OFF-BI-10003460"/>
    <x v="1"/>
    <x v="8"/>
    <s v="Acco 3-Hole Punch"/>
    <n v="17.52"/>
    <n v="4"/>
    <n v="0"/>
    <n v="8.4095999999999993"/>
  </r>
  <r>
    <n v="6692"/>
    <s v="US-2014-165869"/>
    <x v="3"/>
    <x v="689"/>
    <d v="2014-08-06T00:00:00"/>
    <s v="Standard Class"/>
    <x v="624"/>
    <s v="Luke Schmidt"/>
    <x v="1"/>
    <s v="United States"/>
    <x v="158"/>
    <x v="6"/>
    <n v="53209"/>
    <x v="2"/>
    <s v="OFF-AP-10002472"/>
    <x v="1"/>
    <x v="9"/>
    <s v="3M Office Air Cleaner"/>
    <n v="155.88"/>
    <n v="6"/>
    <n v="0"/>
    <n v="54.558"/>
  </r>
  <r>
    <n v="6693"/>
    <s v="CA-2014-160899"/>
    <x v="3"/>
    <x v="938"/>
    <d v="2014-08-14T00:00:00"/>
    <s v="Second Class"/>
    <x v="660"/>
    <s v="Daniel Raglin"/>
    <x v="2"/>
    <s v="United States"/>
    <x v="335"/>
    <x v="28"/>
    <n v="70601"/>
    <x v="0"/>
    <s v="OFF-BI-10000632"/>
    <x v="1"/>
    <x v="8"/>
    <s v="Satellite Sectional Post Binders"/>
    <n v="477.51"/>
    <n v="11"/>
    <n v="0"/>
    <n v="219.65459999999999"/>
  </r>
  <r>
    <n v="6694"/>
    <s v="CA-2014-144225"/>
    <x v="3"/>
    <x v="1033"/>
    <d v="2014-10-03T00:00:00"/>
    <s v="Second Class"/>
    <x v="693"/>
    <s v="Cindy Chapman"/>
    <x v="0"/>
    <s v="United States"/>
    <x v="248"/>
    <x v="39"/>
    <n v="21215"/>
    <x v="3"/>
    <s v="OFF-PA-10000062"/>
    <x v="1"/>
    <x v="10"/>
    <s v="Green Bar Computer Printout Paper"/>
    <n v="164.88"/>
    <n v="3"/>
    <n v="0"/>
    <n v="80.791200000000003"/>
  </r>
  <r>
    <n v="6695"/>
    <s v="US-2013-163538"/>
    <x v="0"/>
    <x v="370"/>
    <d v="2013-08-31T00:00:00"/>
    <s v="Standard Class"/>
    <x v="776"/>
    <s v="Shirley Schmidt"/>
    <x v="2"/>
    <s v="United States"/>
    <x v="47"/>
    <x v="6"/>
    <n v="53132"/>
    <x v="2"/>
    <s v="TEC-AC-10002006"/>
    <x v="2"/>
    <x v="11"/>
    <s v="Memorex Micro Travel Drive 16 GB"/>
    <n v="47.97"/>
    <n v="3"/>
    <n v="0"/>
    <n v="14.870699999999998"/>
  </r>
  <r>
    <n v="6696"/>
    <s v="US-2013-155103"/>
    <x v="0"/>
    <x v="499"/>
    <d v="2013-12-08T00:00:00"/>
    <s v="Standard Class"/>
    <x v="440"/>
    <s v="Jamie Frazer"/>
    <x v="0"/>
    <s v="United States"/>
    <x v="20"/>
    <x v="15"/>
    <n v="10024"/>
    <x v="3"/>
    <s v="OFF-BI-10004318"/>
    <x v="1"/>
    <x v="8"/>
    <s v="Ibico EB-19 Dual Function Manual Binding System"/>
    <n v="415.17600000000004"/>
    <n v="3"/>
    <n v="0.2"/>
    <n v="134.93219999999999"/>
  </r>
  <r>
    <n v="6697"/>
    <s v="US-2013-155103"/>
    <x v="0"/>
    <x v="499"/>
    <d v="2013-12-08T00:00:00"/>
    <s v="Standard Class"/>
    <x v="440"/>
    <s v="Jamie Frazer"/>
    <x v="0"/>
    <s v="United States"/>
    <x v="20"/>
    <x v="15"/>
    <n v="10024"/>
    <x v="3"/>
    <s v="OFF-BI-10004236"/>
    <x v="1"/>
    <x v="8"/>
    <s v="XtraLife ClearVue Slant-D Ring Binder, White, 3&quot;"/>
    <n v="35.231999999999999"/>
    <n v="3"/>
    <n v="0.2"/>
    <n v="11.450399999999998"/>
  </r>
  <r>
    <n v="6698"/>
    <s v="US-2013-155103"/>
    <x v="0"/>
    <x v="499"/>
    <d v="2013-12-08T00:00:00"/>
    <s v="Standard Class"/>
    <x v="440"/>
    <s v="Jamie Frazer"/>
    <x v="0"/>
    <s v="United States"/>
    <x v="20"/>
    <x v="15"/>
    <n v="10024"/>
    <x v="3"/>
    <s v="OFF-PA-10000062"/>
    <x v="1"/>
    <x v="10"/>
    <s v="Green Bar Computer Printout Paper"/>
    <n v="54.96"/>
    <n v="1"/>
    <n v="0"/>
    <n v="26.930399999999999"/>
  </r>
  <r>
    <n v="6699"/>
    <s v="CA-2014-145429"/>
    <x v="3"/>
    <x v="246"/>
    <d v="2014-07-26T00:00:00"/>
    <s v="Standard Class"/>
    <x v="517"/>
    <s v="Shaun Weien"/>
    <x v="0"/>
    <s v="United States"/>
    <x v="70"/>
    <x v="1"/>
    <n v="92024"/>
    <x v="1"/>
    <s v="OFF-PA-10003205"/>
    <x v="1"/>
    <x v="10"/>
    <s v="Wirebound Message Forms, Four 2 3/4 x 5 Forms per Page, Pink Paper"/>
    <n v="16.34"/>
    <n v="2"/>
    <n v="0"/>
    <n v="7.6798000000000002"/>
  </r>
  <r>
    <n v="6700"/>
    <s v="CA-2014-145429"/>
    <x v="3"/>
    <x v="246"/>
    <d v="2014-07-26T00:00:00"/>
    <s v="Standard Class"/>
    <x v="517"/>
    <s v="Shaun Weien"/>
    <x v="0"/>
    <s v="United States"/>
    <x v="70"/>
    <x v="1"/>
    <n v="92024"/>
    <x v="1"/>
    <s v="FUR-CH-10000988"/>
    <x v="0"/>
    <x v="1"/>
    <s v="Hon Olson Stacker Stools"/>
    <n v="225.29600000000002"/>
    <n v="2"/>
    <n v="0.2"/>
    <n v="22.529599999999995"/>
  </r>
  <r>
    <n v="6701"/>
    <s v="CA-2014-145429"/>
    <x v="3"/>
    <x v="246"/>
    <d v="2014-07-26T00:00:00"/>
    <s v="Standard Class"/>
    <x v="517"/>
    <s v="Shaun Weien"/>
    <x v="0"/>
    <s v="United States"/>
    <x v="70"/>
    <x v="1"/>
    <n v="92024"/>
    <x v="1"/>
    <s v="OFF-BI-10001524"/>
    <x v="1"/>
    <x v="8"/>
    <s v="GBC Premium Transparent Covers with Diagonal Lined Pattern"/>
    <n v="50.352000000000004"/>
    <n v="3"/>
    <n v="0.2"/>
    <n v="17.623199999999997"/>
  </r>
  <r>
    <n v="6702"/>
    <s v="CA-2012-153535"/>
    <x v="1"/>
    <x v="1128"/>
    <d v="2012-05-24T00:00:00"/>
    <s v="Standard Class"/>
    <x v="495"/>
    <s v="Sheri Gordon"/>
    <x v="0"/>
    <s v="United States"/>
    <x v="481"/>
    <x v="3"/>
    <n v="27893"/>
    <x v="0"/>
    <s v="FUR-FU-10001986"/>
    <x v="0"/>
    <x v="5"/>
    <s v="Dana Fluorescent Magnifying Lamp, White, 36&quot;"/>
    <n v="163.136"/>
    <n v="4"/>
    <n v="0.2"/>
    <n v="20.391999999999989"/>
  </r>
  <r>
    <n v="6703"/>
    <s v="CA-2012-153535"/>
    <x v="1"/>
    <x v="1128"/>
    <d v="2012-05-24T00:00:00"/>
    <s v="Standard Class"/>
    <x v="495"/>
    <s v="Sheri Gordon"/>
    <x v="0"/>
    <s v="United States"/>
    <x v="481"/>
    <x v="3"/>
    <n v="27893"/>
    <x v="0"/>
    <s v="OFF-BI-10001031"/>
    <x v="1"/>
    <x v="8"/>
    <s v="Pressboard Data Binders by Wilson Jones"/>
    <n v="6.4080000000000004"/>
    <n v="4"/>
    <n v="0.7"/>
    <n v="-4.9127999999999989"/>
  </r>
  <r>
    <n v="6704"/>
    <s v="CA-2012-139164"/>
    <x v="1"/>
    <x v="537"/>
    <d v="2012-06-28T00:00:00"/>
    <s v="Standard Class"/>
    <x v="394"/>
    <s v="Christine Sundaresam"/>
    <x v="0"/>
    <s v="United States"/>
    <x v="85"/>
    <x v="1"/>
    <n v="90805"/>
    <x v="1"/>
    <s v="TEC-PH-10002468"/>
    <x v="2"/>
    <x v="7"/>
    <s v="Plantronics CS 50-USB - headset - Convertible, Monaural"/>
    <n v="217.58400000000003"/>
    <n v="2"/>
    <n v="0.2"/>
    <n v="19.03860000000001"/>
  </r>
  <r>
    <n v="6705"/>
    <s v="CA-2012-139164"/>
    <x v="1"/>
    <x v="537"/>
    <d v="2012-06-28T00:00:00"/>
    <s v="Standard Class"/>
    <x v="394"/>
    <s v="Christine Sundaresam"/>
    <x v="0"/>
    <s v="United States"/>
    <x v="85"/>
    <x v="1"/>
    <n v="90805"/>
    <x v="1"/>
    <s v="OFF-FA-10003059"/>
    <x v="1"/>
    <x v="13"/>
    <s v="Assorted Color Push Pins"/>
    <n v="5.43"/>
    <n v="3"/>
    <n v="0"/>
    <n v="1.7918999999999998"/>
  </r>
  <r>
    <n v="6706"/>
    <s v="CA-2012-139164"/>
    <x v="1"/>
    <x v="537"/>
    <d v="2012-06-28T00:00:00"/>
    <s v="Standard Class"/>
    <x v="394"/>
    <s v="Christine Sundaresam"/>
    <x v="0"/>
    <s v="United States"/>
    <x v="85"/>
    <x v="1"/>
    <n v="90805"/>
    <x v="1"/>
    <s v="TEC-PH-10003931"/>
    <x v="2"/>
    <x v="7"/>
    <s v="JBL Micro Wireless Portable Bluetooth Speaker"/>
    <n v="143.976"/>
    <n v="3"/>
    <n v="0.2"/>
    <n v="8.998500000000007"/>
  </r>
  <r>
    <n v="6707"/>
    <s v="CA-2013-112277"/>
    <x v="0"/>
    <x v="545"/>
    <d v="2013-09-16T00:00:00"/>
    <s v="Standard Class"/>
    <x v="281"/>
    <s v="Steve Chapman"/>
    <x v="1"/>
    <s v="United States"/>
    <x v="2"/>
    <x v="2"/>
    <n v="33311"/>
    <x v="0"/>
    <s v="TEC-PH-10003505"/>
    <x v="2"/>
    <x v="7"/>
    <s v="Geemarc AmpliPOWER60"/>
    <n v="519.67999999999995"/>
    <n v="7"/>
    <n v="0.2"/>
    <n v="58.46399999999997"/>
  </r>
  <r>
    <n v="6708"/>
    <s v="CA-2011-167724"/>
    <x v="2"/>
    <x v="138"/>
    <d v="2011-04-18T00:00:00"/>
    <s v="Standard Class"/>
    <x v="408"/>
    <s v="Ben Ferrer"/>
    <x v="2"/>
    <s v="United States"/>
    <x v="248"/>
    <x v="39"/>
    <n v="21215"/>
    <x v="3"/>
    <s v="OFF-LA-10002368"/>
    <x v="1"/>
    <x v="2"/>
    <s v="Avery 479"/>
    <n v="7.83"/>
    <n v="3"/>
    <n v="0"/>
    <n v="3.6017999999999999"/>
  </r>
  <r>
    <n v="6709"/>
    <s v="CA-2012-123141"/>
    <x v="1"/>
    <x v="717"/>
    <d v="2012-11-19T00:00:00"/>
    <s v="Standard Class"/>
    <x v="47"/>
    <s v="Gary Zandusky"/>
    <x v="0"/>
    <s v="United States"/>
    <x v="482"/>
    <x v="27"/>
    <n v="87124"/>
    <x v="1"/>
    <s v="FUR-CH-10004287"/>
    <x v="0"/>
    <x v="1"/>
    <s v="SAFCO Arco Folding Chair"/>
    <n v="883.84"/>
    <n v="4"/>
    <n v="0.2"/>
    <n v="99.431999999999931"/>
  </r>
  <r>
    <n v="6710"/>
    <s v="CA-2012-123141"/>
    <x v="1"/>
    <x v="717"/>
    <d v="2012-11-19T00:00:00"/>
    <s v="Standard Class"/>
    <x v="47"/>
    <s v="Gary Zandusky"/>
    <x v="0"/>
    <s v="United States"/>
    <x v="482"/>
    <x v="27"/>
    <n v="87124"/>
    <x v="1"/>
    <s v="FUR-CH-10001891"/>
    <x v="0"/>
    <x v="1"/>
    <s v="Global Deluxe Office Fabric Chairs"/>
    <n v="230.35200000000003"/>
    <n v="3"/>
    <n v="0.2"/>
    <n v="20.155800000000013"/>
  </r>
  <r>
    <n v="6711"/>
    <s v="CA-2013-149503"/>
    <x v="0"/>
    <x v="10"/>
    <d v="2013-12-13T00:00:00"/>
    <s v="First Class"/>
    <x v="70"/>
    <s v="Stephanie Phelps"/>
    <x v="1"/>
    <s v="United States"/>
    <x v="280"/>
    <x v="1"/>
    <n v="95207"/>
    <x v="1"/>
    <s v="OFF-BI-10002133"/>
    <x v="1"/>
    <x v="8"/>
    <s v="Wilson Jones Elliptical Ring 3 1/2&quot; Capacity Binders, 800 sheets"/>
    <n v="273.92"/>
    <n v="8"/>
    <n v="0.2"/>
    <n v="99.295999999999978"/>
  </r>
  <r>
    <n v="6712"/>
    <s v="CA-2014-163069"/>
    <x v="3"/>
    <x v="238"/>
    <d v="2014-08-22T00:00:00"/>
    <s v="Second Class"/>
    <x v="307"/>
    <s v="Pauline Johnson"/>
    <x v="0"/>
    <s v="United States"/>
    <x v="38"/>
    <x v="24"/>
    <n v="43229"/>
    <x v="3"/>
    <s v="OFF-AR-10001419"/>
    <x v="1"/>
    <x v="6"/>
    <s v="Newell 325"/>
    <n v="9.9120000000000008"/>
    <n v="3"/>
    <n v="0.2"/>
    <n v="1.2389999999999994"/>
  </r>
  <r>
    <n v="6713"/>
    <s v="CA-2014-107629"/>
    <x v="3"/>
    <x v="817"/>
    <d v="2014-12-15T00:00:00"/>
    <s v="Same Day"/>
    <x v="72"/>
    <s v="Dave Brooks"/>
    <x v="0"/>
    <s v="United States"/>
    <x v="242"/>
    <x v="10"/>
    <n v="60076"/>
    <x v="2"/>
    <s v="FUR-FU-10002298"/>
    <x v="0"/>
    <x v="5"/>
    <s v="Rubbermaid ClusterMat Chairmats, Mat Size- 66&quot; x 60&quot;, Lip 20&quot; x 11&quot; -90 Degree Angle"/>
    <n v="266.35200000000003"/>
    <n v="6"/>
    <n v="0.6"/>
    <n v="-292.98719999999997"/>
  </r>
  <r>
    <n v="6714"/>
    <s v="CA-2014-107629"/>
    <x v="3"/>
    <x v="817"/>
    <d v="2014-12-15T00:00:00"/>
    <s v="Same Day"/>
    <x v="72"/>
    <s v="Dave Brooks"/>
    <x v="0"/>
    <s v="United States"/>
    <x v="242"/>
    <x v="10"/>
    <n v="60076"/>
    <x v="2"/>
    <s v="FUR-FU-10004091"/>
    <x v="0"/>
    <x v="5"/>
    <s v="Howard Miller 13&quot; Diameter Goldtone Round Wall Clock"/>
    <n v="56.328000000000003"/>
    <n v="3"/>
    <n v="0.6"/>
    <n v="-26.755799999999994"/>
  </r>
  <r>
    <n v="6715"/>
    <s v="CA-2014-107629"/>
    <x v="3"/>
    <x v="817"/>
    <d v="2014-12-15T00:00:00"/>
    <s v="Same Day"/>
    <x v="72"/>
    <s v="Dave Brooks"/>
    <x v="0"/>
    <s v="United States"/>
    <x v="242"/>
    <x v="10"/>
    <n v="60076"/>
    <x v="2"/>
    <s v="TEC-AC-10004510"/>
    <x v="2"/>
    <x v="11"/>
    <s v="Logitech Desktop MK120 Mouse and keyboard Combo"/>
    <n v="39.264000000000003"/>
    <n v="3"/>
    <n v="0.2"/>
    <n v="-4.908000000000003"/>
  </r>
  <r>
    <n v="6716"/>
    <s v="CA-2014-107629"/>
    <x v="3"/>
    <x v="817"/>
    <d v="2014-12-15T00:00:00"/>
    <s v="Same Day"/>
    <x v="72"/>
    <s v="Dave Brooks"/>
    <x v="0"/>
    <s v="United States"/>
    <x v="242"/>
    <x v="10"/>
    <n v="60076"/>
    <x v="2"/>
    <s v="OFF-AR-10002987"/>
    <x v="1"/>
    <x v="6"/>
    <s v="Prismacolor Color Pencil Set"/>
    <n v="95.231999999999999"/>
    <n v="6"/>
    <n v="0.2"/>
    <n v="24.998400000000011"/>
  </r>
  <r>
    <n v="6717"/>
    <s v="CA-2013-134789"/>
    <x v="0"/>
    <x v="143"/>
    <d v="2013-04-16T00:00:00"/>
    <s v="Standard Class"/>
    <x v="278"/>
    <s v="Christine Kargatis"/>
    <x v="2"/>
    <s v="United States"/>
    <x v="322"/>
    <x v="36"/>
    <n v="71901"/>
    <x v="0"/>
    <s v="OFF-FA-10002280"/>
    <x v="1"/>
    <x v="13"/>
    <s v="Advantus Plastic Paper Clips"/>
    <n v="30"/>
    <n v="6"/>
    <n v="0"/>
    <n v="14.399999999999999"/>
  </r>
  <r>
    <n v="6718"/>
    <s v="CA-2013-134789"/>
    <x v="0"/>
    <x v="143"/>
    <d v="2013-04-16T00:00:00"/>
    <s v="Standard Class"/>
    <x v="278"/>
    <s v="Christine Kargatis"/>
    <x v="2"/>
    <s v="United States"/>
    <x v="322"/>
    <x v="36"/>
    <n v="71901"/>
    <x v="0"/>
    <s v="OFF-PA-10001934"/>
    <x v="1"/>
    <x v="10"/>
    <s v="Xerox 1993"/>
    <n v="25.92"/>
    <n v="4"/>
    <n v="0"/>
    <n v="12.700800000000001"/>
  </r>
  <r>
    <n v="6719"/>
    <s v="CA-2013-134789"/>
    <x v="0"/>
    <x v="143"/>
    <d v="2013-04-16T00:00:00"/>
    <s v="Standard Class"/>
    <x v="278"/>
    <s v="Christine Kargatis"/>
    <x v="2"/>
    <s v="United States"/>
    <x v="322"/>
    <x v="36"/>
    <n v="71901"/>
    <x v="0"/>
    <s v="FUR-FU-10003268"/>
    <x v="0"/>
    <x v="5"/>
    <s v="Eldon Radial Chair Mat for Low to Medium Pile Carpets"/>
    <n v="159.91999999999999"/>
    <n v="4"/>
    <n v="0"/>
    <n v="31.983999999999995"/>
  </r>
  <r>
    <n v="6720"/>
    <s v="CA-2013-130442"/>
    <x v="0"/>
    <x v="186"/>
    <d v="2013-12-20T00:00:00"/>
    <s v="First Class"/>
    <x v="11"/>
    <s v="Sandra Flanagan"/>
    <x v="0"/>
    <s v="United States"/>
    <x v="483"/>
    <x v="3"/>
    <n v="27534"/>
    <x v="0"/>
    <s v="OFF-AP-10004859"/>
    <x v="1"/>
    <x v="9"/>
    <s v="Acco 6 Outlet Guardian Premium Surge Suppressor"/>
    <n v="34.944000000000003"/>
    <n v="3"/>
    <n v="0.2"/>
    <n v="3.0576000000000008"/>
  </r>
  <r>
    <n v="6721"/>
    <s v="CA-2014-102974"/>
    <x v="3"/>
    <x v="20"/>
    <d v="2014-09-25T00:00:00"/>
    <s v="Standard Class"/>
    <x v="317"/>
    <s v="Dave Poirier"/>
    <x v="1"/>
    <s v="United States"/>
    <x v="1"/>
    <x v="1"/>
    <n v="90032"/>
    <x v="1"/>
    <s v="TEC-AC-10000057"/>
    <x v="2"/>
    <x v="11"/>
    <s v="Microsoft Natural Ergonomic Keyboard 4000"/>
    <n v="149.94999999999999"/>
    <n v="5"/>
    <n v="0"/>
    <n v="31.489499999999992"/>
  </r>
  <r>
    <n v="6722"/>
    <s v="CA-2014-102974"/>
    <x v="3"/>
    <x v="20"/>
    <d v="2014-09-25T00:00:00"/>
    <s v="Standard Class"/>
    <x v="317"/>
    <s v="Dave Poirier"/>
    <x v="1"/>
    <s v="United States"/>
    <x v="1"/>
    <x v="1"/>
    <n v="90032"/>
    <x v="1"/>
    <s v="OFF-AR-10000914"/>
    <x v="1"/>
    <x v="6"/>
    <s v="Boston 16765 Mini Stand Up Battery Pencil Sharpener"/>
    <n v="23.32"/>
    <n v="2"/>
    <n v="0"/>
    <n v="6.0632000000000019"/>
  </r>
  <r>
    <n v="6723"/>
    <s v="CA-2014-102974"/>
    <x v="3"/>
    <x v="20"/>
    <d v="2014-09-25T00:00:00"/>
    <s v="Standard Class"/>
    <x v="317"/>
    <s v="Dave Poirier"/>
    <x v="1"/>
    <s v="United States"/>
    <x v="1"/>
    <x v="1"/>
    <n v="90032"/>
    <x v="1"/>
    <s v="OFF-AR-10004956"/>
    <x v="1"/>
    <x v="6"/>
    <s v="Newell 33"/>
    <n v="16.740000000000002"/>
    <n v="3"/>
    <n v="0"/>
    <n v="4.8545999999999978"/>
  </r>
  <r>
    <n v="6724"/>
    <s v="US-2014-166394"/>
    <x v="3"/>
    <x v="507"/>
    <d v="2014-09-07T00:00:00"/>
    <s v="Second Class"/>
    <x v="718"/>
    <s v="Vivian Mathis"/>
    <x v="0"/>
    <s v="United States"/>
    <x v="462"/>
    <x v="38"/>
    <n v="3060"/>
    <x v="3"/>
    <s v="OFF-FA-10001843"/>
    <x v="1"/>
    <x v="13"/>
    <s v="Staples"/>
    <n v="14.82"/>
    <n v="6"/>
    <n v="0"/>
    <n v="6.9654000000000007"/>
  </r>
  <r>
    <n v="6725"/>
    <s v="CA-2013-128811"/>
    <x v="0"/>
    <x v="126"/>
    <d v="2013-09-17T00:00:00"/>
    <s v="Standard Class"/>
    <x v="227"/>
    <s v="Sarah Foster"/>
    <x v="0"/>
    <s v="United States"/>
    <x v="4"/>
    <x v="4"/>
    <n v="98103"/>
    <x v="1"/>
    <s v="OFF-FA-10000585"/>
    <x v="1"/>
    <x v="13"/>
    <s v="OIC Bulk Pack Metal Binder Clips"/>
    <n v="10.47"/>
    <n v="3"/>
    <n v="0"/>
    <n v="4.8162000000000003"/>
  </r>
  <r>
    <n v="6726"/>
    <s v="CA-2013-128811"/>
    <x v="0"/>
    <x v="126"/>
    <d v="2013-09-17T00:00:00"/>
    <s v="Standard Class"/>
    <x v="227"/>
    <s v="Sarah Foster"/>
    <x v="0"/>
    <s v="United States"/>
    <x v="4"/>
    <x v="4"/>
    <n v="98103"/>
    <x v="1"/>
    <s v="OFF-LA-10003720"/>
    <x v="1"/>
    <x v="2"/>
    <s v="Avery 487"/>
    <n v="11.07"/>
    <n v="3"/>
    <n v="0"/>
    <n v="5.2028999999999996"/>
  </r>
  <r>
    <n v="6727"/>
    <s v="CA-2013-128811"/>
    <x v="0"/>
    <x v="126"/>
    <d v="2013-09-17T00:00:00"/>
    <s v="Standard Class"/>
    <x v="227"/>
    <s v="Sarah Foster"/>
    <x v="0"/>
    <s v="United States"/>
    <x v="4"/>
    <x v="4"/>
    <n v="98103"/>
    <x v="1"/>
    <s v="OFF-BI-10000301"/>
    <x v="1"/>
    <x v="8"/>
    <s v="GBC Instant Report Kit"/>
    <n v="20.704000000000001"/>
    <n v="4"/>
    <n v="0.2"/>
    <n v="7.7639999999999993"/>
  </r>
  <r>
    <n v="6728"/>
    <s v="CA-2014-145443"/>
    <x v="3"/>
    <x v="682"/>
    <d v="2014-08-16T00:00:00"/>
    <s v="Second Class"/>
    <x v="281"/>
    <s v="Steve Chapman"/>
    <x v="1"/>
    <s v="United States"/>
    <x v="102"/>
    <x v="14"/>
    <n v="47374"/>
    <x v="2"/>
    <s v="OFF-PA-10003302"/>
    <x v="1"/>
    <x v="10"/>
    <s v="Xerox 1906"/>
    <n v="177.2"/>
    <n v="5"/>
    <n v="0"/>
    <n v="83.283999999999992"/>
  </r>
  <r>
    <n v="6729"/>
    <s v="CA-2013-165827"/>
    <x v="0"/>
    <x v="254"/>
    <d v="2013-11-10T00:00:00"/>
    <s v="Standard Class"/>
    <x v="716"/>
    <s v="Maureen Fritzler"/>
    <x v="1"/>
    <s v="United States"/>
    <x v="100"/>
    <x v="2"/>
    <n v="33180"/>
    <x v="0"/>
    <s v="FUR-FU-10001889"/>
    <x v="0"/>
    <x v="5"/>
    <s v="Ultra Door Pull Handle"/>
    <n v="50.496000000000002"/>
    <n v="6"/>
    <n v="0.2"/>
    <n v="8.2055999999999987"/>
  </r>
  <r>
    <n v="6730"/>
    <s v="CA-2012-156734"/>
    <x v="1"/>
    <x v="652"/>
    <d v="2012-06-20T00:00:00"/>
    <s v="First Class"/>
    <x v="296"/>
    <s v="Benjamin Venier"/>
    <x v="1"/>
    <s v="United States"/>
    <x v="214"/>
    <x v="18"/>
    <n v="37167"/>
    <x v="0"/>
    <s v="OFF-BI-10002982"/>
    <x v="1"/>
    <x v="8"/>
    <s v="Avery Self-Adhesive Photo Pockets for Polaroid Photos"/>
    <n v="6.1290000000000004"/>
    <n v="3"/>
    <n v="0.7"/>
    <n v="-4.4945999999999984"/>
  </r>
  <r>
    <n v="6731"/>
    <s v="CA-2012-156734"/>
    <x v="1"/>
    <x v="652"/>
    <d v="2012-06-20T00:00:00"/>
    <s v="First Class"/>
    <x v="296"/>
    <s v="Benjamin Venier"/>
    <x v="1"/>
    <s v="United States"/>
    <x v="214"/>
    <x v="18"/>
    <n v="37167"/>
    <x v="0"/>
    <s v="FUR-CH-10002965"/>
    <x v="0"/>
    <x v="1"/>
    <s v="Global Leather Highback Executive Chair with Pneumatic Height Adjustment, Black"/>
    <n v="643.13599999999997"/>
    <n v="4"/>
    <n v="0.2"/>
    <n v="56.274400000000014"/>
  </r>
  <r>
    <n v="6732"/>
    <s v="CA-2012-156734"/>
    <x v="1"/>
    <x v="652"/>
    <d v="2012-06-20T00:00:00"/>
    <s v="First Class"/>
    <x v="296"/>
    <s v="Benjamin Venier"/>
    <x v="1"/>
    <s v="United States"/>
    <x v="214"/>
    <x v="18"/>
    <n v="37167"/>
    <x v="0"/>
    <s v="OFF-PA-10001937"/>
    <x v="1"/>
    <x v="10"/>
    <s v="Xerox 21"/>
    <n v="20.736000000000004"/>
    <n v="4"/>
    <n v="0.2"/>
    <n v="7.2576000000000001"/>
  </r>
  <r>
    <n v="6733"/>
    <s v="CA-2011-120096"/>
    <x v="2"/>
    <x v="1129"/>
    <d v="2011-07-07T00:00:00"/>
    <s v="First Class"/>
    <x v="722"/>
    <s v="Katrina Edelman"/>
    <x v="1"/>
    <s v="United States"/>
    <x v="34"/>
    <x v="22"/>
    <n v="80013"/>
    <x v="1"/>
    <s v="OFF-PA-10001977"/>
    <x v="1"/>
    <x v="10"/>
    <s v="Xerox 194"/>
    <n v="177.536"/>
    <n v="4"/>
    <n v="0.2"/>
    <n v="62.137599999999992"/>
  </r>
  <r>
    <n v="6734"/>
    <s v="CA-2011-120096"/>
    <x v="2"/>
    <x v="1129"/>
    <d v="2011-07-07T00:00:00"/>
    <s v="First Class"/>
    <x v="722"/>
    <s v="Katrina Edelman"/>
    <x v="1"/>
    <s v="United States"/>
    <x v="34"/>
    <x v="22"/>
    <n v="80013"/>
    <x v="1"/>
    <s v="OFF-AP-10000692"/>
    <x v="1"/>
    <x v="9"/>
    <s v="Fellowes Mighty 8 Compact Surge Protector"/>
    <n v="32.432000000000002"/>
    <n v="2"/>
    <n v="0.2"/>
    <n v="3.2432000000000016"/>
  </r>
  <r>
    <n v="6735"/>
    <s v="CA-2012-141754"/>
    <x v="1"/>
    <x v="139"/>
    <d v="2012-12-25T00:00:00"/>
    <s v="Standard Class"/>
    <x v="773"/>
    <s v="Evan Minnotte"/>
    <x v="2"/>
    <s v="United States"/>
    <x v="100"/>
    <x v="2"/>
    <n v="33142"/>
    <x v="0"/>
    <s v="OFF-LA-10004093"/>
    <x v="1"/>
    <x v="2"/>
    <s v="Avery 486"/>
    <n v="11.696"/>
    <n v="2"/>
    <n v="0.2"/>
    <n v="3.9473999999999996"/>
  </r>
  <r>
    <n v="6736"/>
    <s v="CA-2013-123358"/>
    <x v="0"/>
    <x v="342"/>
    <d v="2013-04-18T00:00:00"/>
    <s v="Standard Class"/>
    <x v="537"/>
    <s v="Brian Thompson"/>
    <x v="0"/>
    <s v="United States"/>
    <x v="8"/>
    <x v="1"/>
    <n v="94122"/>
    <x v="1"/>
    <s v="OFF-AP-10004980"/>
    <x v="1"/>
    <x v="9"/>
    <s v="3M Replacement Filter for Office Air Cleaner for 20' x 33' Room"/>
    <n v="113.76"/>
    <n v="3"/>
    <n v="0"/>
    <n v="44.366400000000006"/>
  </r>
  <r>
    <n v="6737"/>
    <s v="CA-2013-123358"/>
    <x v="0"/>
    <x v="342"/>
    <d v="2013-04-18T00:00:00"/>
    <s v="Standard Class"/>
    <x v="537"/>
    <s v="Brian Thompson"/>
    <x v="0"/>
    <s v="United States"/>
    <x v="8"/>
    <x v="1"/>
    <n v="94122"/>
    <x v="1"/>
    <s v="OFF-ST-10001932"/>
    <x v="1"/>
    <x v="4"/>
    <s v="Fellowes Staxonsteel Drawer Files"/>
    <n v="579.51"/>
    <n v="3"/>
    <n v="0"/>
    <n v="81.131400000000014"/>
  </r>
  <r>
    <n v="6738"/>
    <s v="CA-2013-123358"/>
    <x v="0"/>
    <x v="342"/>
    <d v="2013-04-18T00:00:00"/>
    <s v="Standard Class"/>
    <x v="537"/>
    <s v="Brian Thompson"/>
    <x v="0"/>
    <s v="United States"/>
    <x v="8"/>
    <x v="1"/>
    <n v="94122"/>
    <x v="1"/>
    <s v="OFF-ST-10000636"/>
    <x v="1"/>
    <x v="4"/>
    <s v="Rogers Profile Extra Capacity Storage Tub"/>
    <n v="150.66"/>
    <n v="9"/>
    <n v="0"/>
    <n v="6.0263999999999918"/>
  </r>
  <r>
    <n v="6739"/>
    <s v="CA-2013-123358"/>
    <x v="0"/>
    <x v="342"/>
    <d v="2013-04-18T00:00:00"/>
    <s v="Standard Class"/>
    <x v="537"/>
    <s v="Brian Thompson"/>
    <x v="0"/>
    <s v="United States"/>
    <x v="8"/>
    <x v="1"/>
    <n v="94122"/>
    <x v="1"/>
    <s v="OFF-BI-10000069"/>
    <x v="1"/>
    <x v="8"/>
    <s v="GBC Prepunched Paper, 19-Hole, for Binding Systems, 24-lb"/>
    <n v="48.032000000000004"/>
    <n v="4"/>
    <n v="0.2"/>
    <n v="15.610399999999993"/>
  </r>
  <r>
    <n v="6740"/>
    <s v="CA-2011-144029"/>
    <x v="2"/>
    <x v="542"/>
    <d v="2011-05-31T00:00:00"/>
    <s v="Standard Class"/>
    <x v="514"/>
    <s v="Michelle Moray"/>
    <x v="0"/>
    <s v="United States"/>
    <x v="22"/>
    <x v="10"/>
    <n v="60623"/>
    <x v="2"/>
    <s v="OFF-ST-10001837"/>
    <x v="1"/>
    <x v="4"/>
    <s v="SAFCO Mobile Desk Side File, Wire Frame"/>
    <n v="102.624"/>
    <n v="3"/>
    <n v="0.2"/>
    <n v="7.6968000000000032"/>
  </r>
  <r>
    <n v="6741"/>
    <s v="CA-2011-144029"/>
    <x v="2"/>
    <x v="542"/>
    <d v="2011-05-31T00:00:00"/>
    <s v="Standard Class"/>
    <x v="514"/>
    <s v="Michelle Moray"/>
    <x v="0"/>
    <s v="United States"/>
    <x v="22"/>
    <x v="10"/>
    <n v="60623"/>
    <x v="2"/>
    <s v="FUR-CH-10003981"/>
    <x v="0"/>
    <x v="1"/>
    <s v="Global Commerce Series Low-Back Swivel/Tilt Chairs"/>
    <n v="359.77199999999999"/>
    <n v="2"/>
    <n v="0.3"/>
    <n v="-5.1396000000000583"/>
  </r>
  <r>
    <n v="6742"/>
    <s v="CA-2011-144029"/>
    <x v="2"/>
    <x v="542"/>
    <d v="2011-05-31T00:00:00"/>
    <s v="Standard Class"/>
    <x v="514"/>
    <s v="Michelle Moray"/>
    <x v="0"/>
    <s v="United States"/>
    <x v="22"/>
    <x v="10"/>
    <n v="60623"/>
    <x v="2"/>
    <s v="OFF-AR-10000716"/>
    <x v="1"/>
    <x v="6"/>
    <s v="DIXON Ticonderoga Erasable Checking Pencils"/>
    <n v="13.392000000000001"/>
    <n v="3"/>
    <n v="0.2"/>
    <n v="3.1806000000000005"/>
  </r>
  <r>
    <n v="6743"/>
    <s v="US-2014-101784"/>
    <x v="3"/>
    <x v="91"/>
    <d v="2014-07-12T00:00:00"/>
    <s v="Standard Class"/>
    <x v="138"/>
    <s v="Patrick O'Brill"/>
    <x v="0"/>
    <s v="United States"/>
    <x v="1"/>
    <x v="1"/>
    <n v="90008"/>
    <x v="1"/>
    <s v="FUR-CH-10001146"/>
    <x v="0"/>
    <x v="1"/>
    <s v="Global Task Chair, Black"/>
    <n v="122.13600000000001"/>
    <n v="3"/>
    <n v="0.2"/>
    <n v="-13.740299999999994"/>
  </r>
  <r>
    <n v="6744"/>
    <s v="CA-2012-156923"/>
    <x v="1"/>
    <x v="1130"/>
    <d v="2012-02-20T00:00:00"/>
    <s v="Standard Class"/>
    <x v="133"/>
    <s v="Sung Pak"/>
    <x v="1"/>
    <s v="United States"/>
    <x v="18"/>
    <x v="38"/>
    <n v="3820"/>
    <x v="3"/>
    <s v="OFF-PA-10002751"/>
    <x v="1"/>
    <x v="10"/>
    <s v="Xerox 1920"/>
    <n v="35.880000000000003"/>
    <n v="6"/>
    <n v="0"/>
    <n v="16.146000000000001"/>
  </r>
  <r>
    <n v="6745"/>
    <s v="CA-2014-111269"/>
    <x v="3"/>
    <x v="114"/>
    <d v="2014-06-19T00:00:00"/>
    <s v="Second Class"/>
    <x v="394"/>
    <s v="Christine Sundaresam"/>
    <x v="0"/>
    <s v="United States"/>
    <x v="65"/>
    <x v="24"/>
    <n v="43017"/>
    <x v="3"/>
    <s v="TEC-AC-10001606"/>
    <x v="2"/>
    <x v="11"/>
    <s v="Logitech Wireless Performance Mouse MX for PC and Mac"/>
    <n v="479.952"/>
    <n v="6"/>
    <n v="0.2"/>
    <n v="107.98920000000001"/>
  </r>
  <r>
    <n v="6746"/>
    <s v="CA-2014-111269"/>
    <x v="3"/>
    <x v="114"/>
    <d v="2014-06-19T00:00:00"/>
    <s v="Second Class"/>
    <x v="394"/>
    <s v="Christine Sundaresam"/>
    <x v="0"/>
    <s v="United States"/>
    <x v="65"/>
    <x v="24"/>
    <n v="43017"/>
    <x v="3"/>
    <s v="OFF-AR-10001427"/>
    <x v="1"/>
    <x v="6"/>
    <s v="Newell 330"/>
    <n v="23.92"/>
    <n v="5"/>
    <n v="0.2"/>
    <n v="1.7940000000000005"/>
  </r>
  <r>
    <n v="6747"/>
    <s v="CA-2014-159156"/>
    <x v="3"/>
    <x v="38"/>
    <d v="2014-11-17T00:00:00"/>
    <s v="First Class"/>
    <x v="33"/>
    <s v="Ken Brennan"/>
    <x v="1"/>
    <s v="United States"/>
    <x v="20"/>
    <x v="15"/>
    <n v="10009"/>
    <x v="3"/>
    <s v="TEC-PH-10004389"/>
    <x v="2"/>
    <x v="7"/>
    <s v="Nokia Lumia 925"/>
    <n v="629.94999999999993"/>
    <n v="5"/>
    <n v="0"/>
    <n v="163.78700000000003"/>
  </r>
  <r>
    <n v="6748"/>
    <s v="CA-2014-100230"/>
    <x v="3"/>
    <x v="157"/>
    <d v="2014-12-16T00:00:00"/>
    <s v="Standard Class"/>
    <x v="211"/>
    <s v="Allen Armold"/>
    <x v="0"/>
    <s v="United States"/>
    <x v="20"/>
    <x v="15"/>
    <n v="10035"/>
    <x v="3"/>
    <s v="OFF-BI-10002498"/>
    <x v="1"/>
    <x v="8"/>
    <s v="Clear Mylar Reinforcing Strips"/>
    <n v="14.952000000000002"/>
    <n v="1"/>
    <n v="0.2"/>
    <n v="5.0462999999999996"/>
  </r>
  <r>
    <n v="6749"/>
    <s v="CA-2014-100230"/>
    <x v="3"/>
    <x v="157"/>
    <d v="2014-12-16T00:00:00"/>
    <s v="Standard Class"/>
    <x v="211"/>
    <s v="Allen Armold"/>
    <x v="0"/>
    <s v="United States"/>
    <x v="20"/>
    <x v="15"/>
    <n v="10035"/>
    <x v="3"/>
    <s v="OFF-PA-10002245"/>
    <x v="1"/>
    <x v="10"/>
    <s v="Xerox 1895"/>
    <n v="17.940000000000001"/>
    <n v="3"/>
    <n v="0"/>
    <n v="8.0730000000000004"/>
  </r>
  <r>
    <n v="6750"/>
    <s v="CA-2014-100230"/>
    <x v="3"/>
    <x v="157"/>
    <d v="2014-12-16T00:00:00"/>
    <s v="Standard Class"/>
    <x v="211"/>
    <s v="Allen Armold"/>
    <x v="0"/>
    <s v="United States"/>
    <x v="20"/>
    <x v="15"/>
    <n v="10035"/>
    <x v="3"/>
    <s v="TEC-PH-10004522"/>
    <x v="2"/>
    <x v="7"/>
    <s v="Dexim XPower Skin Super-Thin Power Case for iPhone 5 - Black"/>
    <n v="116.98"/>
    <n v="2"/>
    <n v="0"/>
    <n v="29.245000000000005"/>
  </r>
  <r>
    <n v="6751"/>
    <s v="CA-2013-154767"/>
    <x v="0"/>
    <x v="931"/>
    <d v="2013-07-01T00:00:00"/>
    <s v="Second Class"/>
    <x v="669"/>
    <s v="Becky Pak"/>
    <x v="0"/>
    <s v="United States"/>
    <x v="267"/>
    <x v="30"/>
    <n v="7501"/>
    <x v="3"/>
    <s v="FUR-CH-10003535"/>
    <x v="0"/>
    <x v="1"/>
    <s v="Global Armless Task Chair, Royal Blue"/>
    <n v="121.96"/>
    <n v="2"/>
    <n v="0"/>
    <n v="20.733199999999997"/>
  </r>
  <r>
    <n v="6752"/>
    <s v="CA-2013-154767"/>
    <x v="0"/>
    <x v="931"/>
    <d v="2013-07-01T00:00:00"/>
    <s v="Second Class"/>
    <x v="669"/>
    <s v="Becky Pak"/>
    <x v="0"/>
    <s v="United States"/>
    <x v="267"/>
    <x v="30"/>
    <n v="7501"/>
    <x v="3"/>
    <s v="OFF-AP-10000595"/>
    <x v="1"/>
    <x v="9"/>
    <s v="Disposable Triple-Filter Dust Bags"/>
    <n v="8.74"/>
    <n v="2"/>
    <n v="0"/>
    <n v="2.2724000000000002"/>
  </r>
  <r>
    <n v="6753"/>
    <s v="CA-2013-154767"/>
    <x v="0"/>
    <x v="931"/>
    <d v="2013-07-01T00:00:00"/>
    <s v="Second Class"/>
    <x v="669"/>
    <s v="Becky Pak"/>
    <x v="0"/>
    <s v="United States"/>
    <x v="267"/>
    <x v="30"/>
    <n v="7501"/>
    <x v="3"/>
    <s v="OFF-PA-10003039"/>
    <x v="1"/>
    <x v="10"/>
    <s v="Xerox 1960"/>
    <n v="61.96"/>
    <n v="2"/>
    <n v="0"/>
    <n v="27.881999999999998"/>
  </r>
  <r>
    <n v="6754"/>
    <s v="CA-2013-154767"/>
    <x v="0"/>
    <x v="931"/>
    <d v="2013-07-01T00:00:00"/>
    <s v="Second Class"/>
    <x v="669"/>
    <s v="Becky Pak"/>
    <x v="0"/>
    <s v="United States"/>
    <x v="267"/>
    <x v="30"/>
    <n v="7501"/>
    <x v="3"/>
    <s v="OFF-BI-10002003"/>
    <x v="1"/>
    <x v="8"/>
    <s v="Ibico Presentation Index for Binding Systems"/>
    <n v="7.96"/>
    <n v="2"/>
    <n v="0"/>
    <n v="3.7412000000000001"/>
  </r>
  <r>
    <n v="6755"/>
    <s v="CA-2013-154767"/>
    <x v="0"/>
    <x v="931"/>
    <d v="2013-07-01T00:00:00"/>
    <s v="Second Class"/>
    <x v="669"/>
    <s v="Becky Pak"/>
    <x v="0"/>
    <s v="United States"/>
    <x v="267"/>
    <x v="30"/>
    <n v="7501"/>
    <x v="3"/>
    <s v="OFF-AP-10002311"/>
    <x v="1"/>
    <x v="9"/>
    <s v="Holmes Replacement Filter for HEPA Air Cleaner, Very Large Room, HEPA Filter"/>
    <n v="275.24"/>
    <n v="4"/>
    <n v="0"/>
    <n v="121.10560000000001"/>
  </r>
  <r>
    <n v="6756"/>
    <s v="CA-2014-124205"/>
    <x v="3"/>
    <x v="175"/>
    <d v="2014-09-20T00:00:00"/>
    <s v="Standard Class"/>
    <x v="779"/>
    <s v="Theresa Coyne"/>
    <x v="1"/>
    <s v="United States"/>
    <x v="80"/>
    <x v="30"/>
    <n v="8701"/>
    <x v="3"/>
    <s v="FUR-FU-10002445"/>
    <x v="0"/>
    <x v="5"/>
    <s v="DAX Two-Tone Rosewood/Black Document Frame, Desktop, 5 x 7"/>
    <n v="47.400000000000006"/>
    <n v="5"/>
    <n v="0"/>
    <n v="18.960000000000004"/>
  </r>
  <r>
    <n v="6757"/>
    <s v="CA-2014-124205"/>
    <x v="3"/>
    <x v="175"/>
    <d v="2014-09-20T00:00:00"/>
    <s v="Standard Class"/>
    <x v="779"/>
    <s v="Theresa Coyne"/>
    <x v="1"/>
    <s v="United States"/>
    <x v="80"/>
    <x v="30"/>
    <n v="8701"/>
    <x v="3"/>
    <s v="FUR-CH-10003606"/>
    <x v="0"/>
    <x v="1"/>
    <s v="SAFCO Folding Chair Trolley"/>
    <n v="512.96"/>
    <n v="4"/>
    <n v="0"/>
    <n v="143.62880000000001"/>
  </r>
  <r>
    <n v="6758"/>
    <s v="CA-2014-124205"/>
    <x v="3"/>
    <x v="175"/>
    <d v="2014-09-20T00:00:00"/>
    <s v="Standard Class"/>
    <x v="779"/>
    <s v="Theresa Coyne"/>
    <x v="1"/>
    <s v="United States"/>
    <x v="80"/>
    <x v="30"/>
    <n v="8701"/>
    <x v="3"/>
    <s v="TEC-PH-10002115"/>
    <x v="2"/>
    <x v="7"/>
    <s v="Plantronics 81402"/>
    <n v="395.93999999999994"/>
    <n v="6"/>
    <n v="0"/>
    <n v="102.94440000000002"/>
  </r>
  <r>
    <n v="6759"/>
    <s v="CA-2014-124205"/>
    <x v="3"/>
    <x v="175"/>
    <d v="2014-09-20T00:00:00"/>
    <s v="Standard Class"/>
    <x v="779"/>
    <s v="Theresa Coyne"/>
    <x v="1"/>
    <s v="United States"/>
    <x v="80"/>
    <x v="30"/>
    <n v="8701"/>
    <x v="3"/>
    <s v="OFF-ST-10000934"/>
    <x v="1"/>
    <x v="4"/>
    <s v="Contico 72&quot;H Heavy-Duty Storage System"/>
    <n v="81.96"/>
    <n v="2"/>
    <n v="0"/>
    <n v="0"/>
  </r>
  <r>
    <n v="6760"/>
    <s v="CA-2014-165715"/>
    <x v="3"/>
    <x v="574"/>
    <d v="2014-12-09T00:00:00"/>
    <s v="Standard Class"/>
    <x v="767"/>
    <s v="Barry Gonzalez"/>
    <x v="0"/>
    <s v="United States"/>
    <x v="247"/>
    <x v="3"/>
    <n v="27405"/>
    <x v="0"/>
    <s v="OFF-AR-10003903"/>
    <x v="1"/>
    <x v="6"/>
    <s v="Sanford 52201 APSCO Electric Pencil Sharpener"/>
    <n v="32.776000000000003"/>
    <n v="1"/>
    <n v="0.2"/>
    <n v="2.4581999999999997"/>
  </r>
  <r>
    <n v="6761"/>
    <s v="CA-2014-100636"/>
    <x v="3"/>
    <x v="335"/>
    <d v="2014-07-01T00:00:00"/>
    <s v="Standard Class"/>
    <x v="157"/>
    <s v="Denny Ordway"/>
    <x v="0"/>
    <s v="United States"/>
    <x v="20"/>
    <x v="15"/>
    <n v="10035"/>
    <x v="3"/>
    <s v="OFF-ST-10004123"/>
    <x v="1"/>
    <x v="4"/>
    <s v="Safco Industrial Wire Shelving System"/>
    <n v="272.94"/>
    <n v="3"/>
    <n v="0"/>
    <n v="0"/>
  </r>
  <r>
    <n v="6762"/>
    <s v="CA-2013-162943"/>
    <x v="0"/>
    <x v="1131"/>
    <d v="2013-07-27T00:00:00"/>
    <s v="Second Class"/>
    <x v="715"/>
    <s v="Darren Budd"/>
    <x v="1"/>
    <s v="United States"/>
    <x v="20"/>
    <x v="15"/>
    <n v="10035"/>
    <x v="3"/>
    <s v="FUR-CH-10001708"/>
    <x v="0"/>
    <x v="1"/>
    <s v="Office Star - Contemporary Swivel Chair with Padded Adjustable Arms and Flex Back"/>
    <n v="253.76399999999998"/>
    <n v="2"/>
    <n v="0.1"/>
    <n v="31.015599999999978"/>
  </r>
  <r>
    <n v="6763"/>
    <s v="CA-2013-144764"/>
    <x v="0"/>
    <x v="476"/>
    <d v="2013-09-09T00:00:00"/>
    <s v="Standard Class"/>
    <x v="210"/>
    <s v="Rob Lucas"/>
    <x v="0"/>
    <s v="United States"/>
    <x v="22"/>
    <x v="10"/>
    <n v="60623"/>
    <x v="2"/>
    <s v="OFF-LA-10000240"/>
    <x v="1"/>
    <x v="2"/>
    <s v="Self-Adhesive Address Labels for Typewriters by Universal"/>
    <n v="29.24"/>
    <n v="5"/>
    <n v="0.2"/>
    <n v="9.8685000000000009"/>
  </r>
  <r>
    <n v="6764"/>
    <s v="CA-2013-144764"/>
    <x v="0"/>
    <x v="476"/>
    <d v="2013-09-09T00:00:00"/>
    <s v="Standard Class"/>
    <x v="210"/>
    <s v="Rob Lucas"/>
    <x v="0"/>
    <s v="United States"/>
    <x v="22"/>
    <x v="10"/>
    <n v="60623"/>
    <x v="2"/>
    <s v="OFF-ST-10002485"/>
    <x v="1"/>
    <x v="4"/>
    <s v="Rogers Deluxe File Chest"/>
    <n v="35.167999999999999"/>
    <n v="2"/>
    <n v="0.2"/>
    <n v="-8.3524000000000012"/>
  </r>
  <r>
    <n v="6765"/>
    <s v="CA-2013-144764"/>
    <x v="0"/>
    <x v="476"/>
    <d v="2013-09-09T00:00:00"/>
    <s v="Standard Class"/>
    <x v="210"/>
    <s v="Rob Lucas"/>
    <x v="0"/>
    <s v="United States"/>
    <x v="22"/>
    <x v="10"/>
    <n v="60623"/>
    <x v="2"/>
    <s v="TEC-MA-10003230"/>
    <x v="2"/>
    <x v="15"/>
    <s v="Okidata C610n Printer"/>
    <n v="1362.8999999999999"/>
    <n v="3"/>
    <n v="0.3"/>
    <n v="-19.470000000000141"/>
  </r>
  <r>
    <n v="6766"/>
    <s v="CA-2014-100615"/>
    <x v="3"/>
    <x v="693"/>
    <d v="2014-04-25T00:00:00"/>
    <s v="Standard Class"/>
    <x v="695"/>
    <s v="Sarah Jordon"/>
    <x v="0"/>
    <s v="United States"/>
    <x v="22"/>
    <x v="10"/>
    <n v="60653"/>
    <x v="2"/>
    <s v="FUR-CH-10002602"/>
    <x v="0"/>
    <x v="1"/>
    <s v="DMI Arturo Collection Mission-style Design Wood Chair"/>
    <n v="317.05799999999999"/>
    <n v="3"/>
    <n v="0.3"/>
    <n v="-18.117599999999996"/>
  </r>
  <r>
    <n v="6767"/>
    <s v="CA-2014-100615"/>
    <x v="3"/>
    <x v="693"/>
    <d v="2014-04-25T00:00:00"/>
    <s v="Standard Class"/>
    <x v="695"/>
    <s v="Sarah Jordon"/>
    <x v="0"/>
    <s v="United States"/>
    <x v="22"/>
    <x v="10"/>
    <n v="60653"/>
    <x v="2"/>
    <s v="OFF-AR-10001683"/>
    <x v="1"/>
    <x v="6"/>
    <s v="Lumber Crayons"/>
    <n v="15.76"/>
    <n v="2"/>
    <n v="0.2"/>
    <n v="3.5460000000000007"/>
  </r>
  <r>
    <n v="6768"/>
    <s v="CA-2014-100615"/>
    <x v="3"/>
    <x v="693"/>
    <d v="2014-04-25T00:00:00"/>
    <s v="Standard Class"/>
    <x v="695"/>
    <s v="Sarah Jordon"/>
    <x v="0"/>
    <s v="United States"/>
    <x v="22"/>
    <x v="10"/>
    <n v="60653"/>
    <x v="2"/>
    <s v="FUR-FU-10002456"/>
    <x v="0"/>
    <x v="5"/>
    <s v="Master Caster Door Stop, Large Neon Orange"/>
    <n v="14.560000000000002"/>
    <n v="5"/>
    <n v="0.6"/>
    <n v="-6.1879999999999988"/>
  </r>
  <r>
    <n v="6769"/>
    <s v="CA-2011-109302"/>
    <x v="2"/>
    <x v="1132"/>
    <d v="2011-08-16T00:00:00"/>
    <s v="Standard Class"/>
    <x v="728"/>
    <s v="Charles Sheldon"/>
    <x v="1"/>
    <s v="United States"/>
    <x v="80"/>
    <x v="30"/>
    <n v="8701"/>
    <x v="3"/>
    <s v="OFF-BI-10002854"/>
    <x v="1"/>
    <x v="8"/>
    <s v="Performers Binder/Pad Holder, Black"/>
    <n v="196.21"/>
    <n v="7"/>
    <n v="0"/>
    <n v="98.105000000000004"/>
  </r>
  <r>
    <n v="6770"/>
    <s v="CA-2014-139787"/>
    <x v="3"/>
    <x v="20"/>
    <d v="2014-09-24T00:00:00"/>
    <s v="Standard Class"/>
    <x v="655"/>
    <s v="Julie Prescott"/>
    <x v="2"/>
    <s v="United States"/>
    <x v="38"/>
    <x v="32"/>
    <n v="31907"/>
    <x v="0"/>
    <s v="OFF-AR-10002445"/>
    <x v="1"/>
    <x v="6"/>
    <s v="SANFORD Major Accent Highlighters"/>
    <n v="35.4"/>
    <n v="5"/>
    <n v="0"/>
    <n v="13.452000000000002"/>
  </r>
  <r>
    <n v="6771"/>
    <s v="CA-2014-139402"/>
    <x v="3"/>
    <x v="34"/>
    <d v="2014-12-14T00:00:00"/>
    <s v="Standard Class"/>
    <x v="714"/>
    <s v="Nick Crebassa"/>
    <x v="1"/>
    <s v="United States"/>
    <x v="42"/>
    <x v="16"/>
    <n v="85023"/>
    <x v="1"/>
    <s v="OFF-PA-10004359"/>
    <x v="1"/>
    <x v="10"/>
    <s v="Multicolor Computer Printout Paper"/>
    <n v="419.4"/>
    <n v="5"/>
    <n v="0.2"/>
    <n v="146.79"/>
  </r>
  <r>
    <n v="6772"/>
    <s v="CA-2014-139402"/>
    <x v="3"/>
    <x v="34"/>
    <d v="2014-12-14T00:00:00"/>
    <s v="Standard Class"/>
    <x v="714"/>
    <s v="Nick Crebassa"/>
    <x v="1"/>
    <s v="United States"/>
    <x v="42"/>
    <x v="16"/>
    <n v="85023"/>
    <x v="1"/>
    <s v="OFF-BI-10000279"/>
    <x v="1"/>
    <x v="8"/>
    <s v="Acco Recycled 2&quot; Capacity Laser Printer Hanging Data Binders"/>
    <n v="13.005000000000003"/>
    <n v="3"/>
    <n v="0.7"/>
    <n v="-9.9704999999999977"/>
  </r>
  <r>
    <n v="6773"/>
    <s v="CA-2013-119018"/>
    <x v="0"/>
    <x v="254"/>
    <d v="2013-11-09T00:00:00"/>
    <s v="Standard Class"/>
    <x v="194"/>
    <s v="Carl Weiss"/>
    <x v="2"/>
    <s v="United States"/>
    <x v="1"/>
    <x v="1"/>
    <n v="90004"/>
    <x v="1"/>
    <s v="OFF-BI-10003314"/>
    <x v="1"/>
    <x v="8"/>
    <s v="Tuff Stuff Recycled Round Ring Binders"/>
    <n v="7.7120000000000006"/>
    <n v="2"/>
    <n v="0.2"/>
    <n v="2.7956000000000003"/>
  </r>
  <r>
    <n v="6774"/>
    <s v="CA-2013-119018"/>
    <x v="0"/>
    <x v="254"/>
    <d v="2013-11-09T00:00:00"/>
    <s v="Standard Class"/>
    <x v="194"/>
    <s v="Carl Weiss"/>
    <x v="2"/>
    <s v="United States"/>
    <x v="1"/>
    <x v="1"/>
    <n v="90004"/>
    <x v="1"/>
    <s v="OFF-BI-10000494"/>
    <x v="1"/>
    <x v="8"/>
    <s v="Acco Economy Flexible Poly Round Ring Binder"/>
    <n v="4.1760000000000002"/>
    <n v="1"/>
    <n v="0.2"/>
    <n v="1.3049999999999997"/>
  </r>
  <r>
    <n v="6775"/>
    <s v="CA-2013-119018"/>
    <x v="0"/>
    <x v="254"/>
    <d v="2013-11-09T00:00:00"/>
    <s v="Standard Class"/>
    <x v="194"/>
    <s v="Carl Weiss"/>
    <x v="2"/>
    <s v="United States"/>
    <x v="1"/>
    <x v="1"/>
    <n v="90004"/>
    <x v="1"/>
    <s v="OFF-PA-10000295"/>
    <x v="1"/>
    <x v="10"/>
    <s v="Xerox 229"/>
    <n v="38.880000000000003"/>
    <n v="6"/>
    <n v="0"/>
    <n v="18.662400000000002"/>
  </r>
  <r>
    <n v="6776"/>
    <s v="CA-2012-105361"/>
    <x v="1"/>
    <x v="368"/>
    <d v="2012-04-04T00:00:00"/>
    <s v="Standard Class"/>
    <x v="441"/>
    <s v="Chad McGuire"/>
    <x v="0"/>
    <s v="United States"/>
    <x v="20"/>
    <x v="15"/>
    <n v="10024"/>
    <x v="3"/>
    <s v="OFF-PA-10002615"/>
    <x v="1"/>
    <x v="10"/>
    <s v="Ampad Gold Fibre Wirebound Steno Books, 6&quot; x 9&quot;, Gregg Ruled"/>
    <n v="17.64"/>
    <n v="4"/>
    <n v="0"/>
    <n v="8.1143999999999998"/>
  </r>
  <r>
    <n v="6777"/>
    <s v="US-2013-152373"/>
    <x v="0"/>
    <x v="64"/>
    <d v="2013-09-12T00:00:00"/>
    <s v="Standard Class"/>
    <x v="690"/>
    <s v="Pete Takahito"/>
    <x v="0"/>
    <s v="United States"/>
    <x v="52"/>
    <x v="5"/>
    <n v="78207"/>
    <x v="2"/>
    <s v="OFF-ST-10003479"/>
    <x v="1"/>
    <x v="4"/>
    <s v="Eldon Base for stackable storage shelf, platinum"/>
    <n v="93.456000000000003"/>
    <n v="3"/>
    <n v="0.2"/>
    <n v="-17.523000000000014"/>
  </r>
  <r>
    <n v="6778"/>
    <s v="US-2014-166037"/>
    <x v="3"/>
    <x v="480"/>
    <d v="2014-02-02T00:00:00"/>
    <s v="Standard Class"/>
    <x v="642"/>
    <s v="Craig Leslie"/>
    <x v="2"/>
    <s v="United States"/>
    <x v="20"/>
    <x v="15"/>
    <n v="10009"/>
    <x v="3"/>
    <s v="TEC-AC-10002800"/>
    <x v="2"/>
    <x v="11"/>
    <s v="Plantronics Audio 478 Stereo USB Headset"/>
    <n v="449.91"/>
    <n v="9"/>
    <n v="0"/>
    <n v="157.46849999999998"/>
  </r>
  <r>
    <n v="6779"/>
    <s v="US-2013-147711"/>
    <x v="0"/>
    <x v="323"/>
    <d v="2013-09-09T00:00:00"/>
    <s v="Second Class"/>
    <x v="520"/>
    <s v="Herbert Flentye"/>
    <x v="0"/>
    <s v="United States"/>
    <x v="248"/>
    <x v="39"/>
    <n v="21215"/>
    <x v="3"/>
    <s v="FUR-BO-10003159"/>
    <x v="0"/>
    <x v="0"/>
    <s v="Sauder Camden County Collection Libraries, Planked Cherry Finish"/>
    <n v="344.94"/>
    <n v="3"/>
    <n v="0"/>
    <n v="31.044599999999974"/>
  </r>
  <r>
    <n v="6780"/>
    <s v="US-2013-147711"/>
    <x v="0"/>
    <x v="323"/>
    <d v="2013-09-09T00:00:00"/>
    <s v="Second Class"/>
    <x v="520"/>
    <s v="Herbert Flentye"/>
    <x v="0"/>
    <s v="United States"/>
    <x v="248"/>
    <x v="39"/>
    <n v="21215"/>
    <x v="3"/>
    <s v="FUR-FU-10002364"/>
    <x v="0"/>
    <x v="5"/>
    <s v="Eldon Expressions Wood Desk Accessories, Oak"/>
    <n v="14.76"/>
    <n v="2"/>
    <n v="0"/>
    <n v="4.2803999999999984"/>
  </r>
  <r>
    <n v="6781"/>
    <s v="US-2013-147711"/>
    <x v="0"/>
    <x v="323"/>
    <d v="2013-09-09T00:00:00"/>
    <s v="Second Class"/>
    <x v="520"/>
    <s v="Herbert Flentye"/>
    <x v="0"/>
    <s v="United States"/>
    <x v="248"/>
    <x v="39"/>
    <n v="21215"/>
    <x v="3"/>
    <s v="OFF-BI-10003350"/>
    <x v="1"/>
    <x v="8"/>
    <s v="Acco Expandable Hanging Binders"/>
    <n v="12.76"/>
    <n v="2"/>
    <n v="0"/>
    <n v="5.8695999999999993"/>
  </r>
  <r>
    <n v="6782"/>
    <s v="US-2013-147711"/>
    <x v="0"/>
    <x v="323"/>
    <d v="2013-09-09T00:00:00"/>
    <s v="Second Class"/>
    <x v="520"/>
    <s v="Herbert Flentye"/>
    <x v="0"/>
    <s v="United States"/>
    <x v="248"/>
    <x v="39"/>
    <n v="21215"/>
    <x v="3"/>
    <s v="OFF-LA-10004093"/>
    <x v="1"/>
    <x v="2"/>
    <s v="Avery 486"/>
    <n v="58.48"/>
    <n v="8"/>
    <n v="0"/>
    <n v="27.485599999999998"/>
  </r>
  <r>
    <n v="6783"/>
    <s v="CA-2014-121293"/>
    <x v="3"/>
    <x v="800"/>
    <d v="2014-07-29T00:00:00"/>
    <s v="Second Class"/>
    <x v="547"/>
    <s v="John Castell"/>
    <x v="0"/>
    <s v="United States"/>
    <x v="10"/>
    <x v="9"/>
    <n v="19143"/>
    <x v="3"/>
    <s v="FUR-FU-10000732"/>
    <x v="0"/>
    <x v="5"/>
    <s v="Eldon 200 Class Desk Accessories"/>
    <n v="20.096000000000004"/>
    <n v="4"/>
    <n v="0.2"/>
    <n v="3.0143999999999984"/>
  </r>
  <r>
    <n v="6784"/>
    <s v="CA-2014-121293"/>
    <x v="3"/>
    <x v="800"/>
    <d v="2014-07-29T00:00:00"/>
    <s v="Second Class"/>
    <x v="547"/>
    <s v="John Castell"/>
    <x v="0"/>
    <s v="United States"/>
    <x v="10"/>
    <x v="9"/>
    <n v="19143"/>
    <x v="3"/>
    <s v="OFF-SU-10004884"/>
    <x v="1"/>
    <x v="14"/>
    <s v="Acme Galleria Hot Forged Steel Scissors with Colored Handles"/>
    <n v="37.752000000000002"/>
    <n v="3"/>
    <n v="0.2"/>
    <n v="4.2470999999999943"/>
  </r>
  <r>
    <n v="6785"/>
    <s v="CA-2014-121293"/>
    <x v="3"/>
    <x v="800"/>
    <d v="2014-07-29T00:00:00"/>
    <s v="Second Class"/>
    <x v="547"/>
    <s v="John Castell"/>
    <x v="0"/>
    <s v="United States"/>
    <x v="10"/>
    <x v="9"/>
    <n v="19143"/>
    <x v="3"/>
    <s v="FUR-TA-10001771"/>
    <x v="0"/>
    <x v="3"/>
    <s v="Bush Cubix Conference Tables, Fully Assembled"/>
    <n v="138.58799999999999"/>
    <n v="1"/>
    <n v="0.4"/>
    <n v="-34.646999999999991"/>
  </r>
  <r>
    <n v="6786"/>
    <s v="CA-2014-121293"/>
    <x v="3"/>
    <x v="800"/>
    <d v="2014-07-29T00:00:00"/>
    <s v="Second Class"/>
    <x v="547"/>
    <s v="John Castell"/>
    <x v="0"/>
    <s v="United States"/>
    <x v="10"/>
    <x v="9"/>
    <n v="19143"/>
    <x v="3"/>
    <s v="OFF-ST-10000060"/>
    <x v="1"/>
    <x v="4"/>
    <s v="Fellowes Bankers Box Staxonsteel Drawer File/Stacking System"/>
    <n v="259.92000000000007"/>
    <n v="5"/>
    <n v="0.2"/>
    <n v="-25.992000000000004"/>
  </r>
  <r>
    <n v="6787"/>
    <s v="CA-2014-121293"/>
    <x v="3"/>
    <x v="800"/>
    <d v="2014-07-29T00:00:00"/>
    <s v="Second Class"/>
    <x v="547"/>
    <s v="John Castell"/>
    <x v="0"/>
    <s v="United States"/>
    <x v="10"/>
    <x v="9"/>
    <n v="19143"/>
    <x v="3"/>
    <s v="OFF-PA-10004100"/>
    <x v="1"/>
    <x v="10"/>
    <s v="Xerox 216"/>
    <n v="20.736000000000004"/>
    <n v="4"/>
    <n v="0.2"/>
    <n v="7.2576000000000001"/>
  </r>
  <r>
    <n v="6788"/>
    <s v="CA-2012-118843"/>
    <x v="1"/>
    <x v="1023"/>
    <d v="2012-09-20T00:00:00"/>
    <s v="Standard Class"/>
    <x v="101"/>
    <s v="Jonathan Howell"/>
    <x v="0"/>
    <s v="United States"/>
    <x v="118"/>
    <x v="32"/>
    <n v="30318"/>
    <x v="0"/>
    <s v="FUR-FU-10003975"/>
    <x v="0"/>
    <x v="5"/>
    <s v="Eldon Advantage Chair Mats for Low to Medium Pile Carpets"/>
    <n v="129.93"/>
    <n v="3"/>
    <n v="0"/>
    <n v="12.992999999999988"/>
  </r>
  <r>
    <n v="6789"/>
    <s v="CA-2012-118843"/>
    <x v="1"/>
    <x v="1023"/>
    <d v="2012-09-20T00:00:00"/>
    <s v="Standard Class"/>
    <x v="101"/>
    <s v="Jonathan Howell"/>
    <x v="0"/>
    <s v="United States"/>
    <x v="118"/>
    <x v="32"/>
    <n v="30318"/>
    <x v="0"/>
    <s v="OFF-PA-10001712"/>
    <x v="1"/>
    <x v="10"/>
    <s v="Xerox 1948"/>
    <n v="69.930000000000007"/>
    <n v="7"/>
    <n v="0"/>
    <n v="31.468499999999999"/>
  </r>
  <r>
    <n v="6790"/>
    <s v="CA-2012-161445"/>
    <x v="1"/>
    <x v="67"/>
    <d v="2012-09-09T00:00:00"/>
    <s v="Second Class"/>
    <x v="566"/>
    <s v="Corey Catlett"/>
    <x v="1"/>
    <s v="United States"/>
    <x v="28"/>
    <x v="3"/>
    <n v="27707"/>
    <x v="0"/>
    <s v="OFF-AR-10001953"/>
    <x v="1"/>
    <x v="6"/>
    <s v="Boston 1645 Deluxe Heavier-Duty Electric Pencil Sharpener"/>
    <n v="140.73599999999999"/>
    <n v="4"/>
    <n v="0.2"/>
    <n v="12.314400000000006"/>
  </r>
  <r>
    <n v="6791"/>
    <s v="CA-2013-124527"/>
    <x v="0"/>
    <x v="76"/>
    <d v="2013-11-18T00:00:00"/>
    <s v="First Class"/>
    <x v="780"/>
    <s v="Ionia McGrath"/>
    <x v="0"/>
    <s v="United States"/>
    <x v="43"/>
    <x v="1"/>
    <n v="95661"/>
    <x v="1"/>
    <s v="OFF-BI-10004967"/>
    <x v="1"/>
    <x v="8"/>
    <s v="Round Ring Binders"/>
    <n v="8.32"/>
    <n v="5"/>
    <n v="0.2"/>
    <n v="2.8079999999999998"/>
  </r>
  <r>
    <n v="6792"/>
    <s v="CA-2013-162348"/>
    <x v="0"/>
    <x v="338"/>
    <d v="2013-11-16T00:00:00"/>
    <s v="Standard Class"/>
    <x v="408"/>
    <s v="Ben Ferrer"/>
    <x v="2"/>
    <s v="United States"/>
    <x v="301"/>
    <x v="1"/>
    <n v="95823"/>
    <x v="1"/>
    <s v="FUR-FU-10003731"/>
    <x v="0"/>
    <x v="5"/>
    <s v="Eldon Expressions Wood and Plastic Desk Accessories, Oak"/>
    <n v="9.98"/>
    <n v="1"/>
    <n v="0"/>
    <n v="2.7944000000000004"/>
  </r>
  <r>
    <n v="6793"/>
    <s v="CA-2011-141005"/>
    <x v="2"/>
    <x v="860"/>
    <d v="2011-08-18T00:00:00"/>
    <s v="First Class"/>
    <x v="394"/>
    <s v="Christine Sundaresam"/>
    <x v="0"/>
    <s v="United States"/>
    <x v="54"/>
    <x v="29"/>
    <n v="6824"/>
    <x v="3"/>
    <s v="OFF-BI-10001989"/>
    <x v="1"/>
    <x v="8"/>
    <s v="Premium Transparent Presentation Covers by GBC"/>
    <n v="62.94"/>
    <n v="3"/>
    <n v="0"/>
    <n v="30.211199999999998"/>
  </r>
  <r>
    <n v="6794"/>
    <s v="CA-2012-145394"/>
    <x v="1"/>
    <x v="547"/>
    <d v="2012-11-20T00:00:00"/>
    <s v="Standard Class"/>
    <x v="204"/>
    <s v="Matt Connell"/>
    <x v="1"/>
    <s v="United States"/>
    <x v="22"/>
    <x v="10"/>
    <n v="60610"/>
    <x v="2"/>
    <s v="OFF-ST-10000344"/>
    <x v="1"/>
    <x v="4"/>
    <s v="Neat Ideas Personal Hanging Folder Files, Black"/>
    <n v="21.488"/>
    <n v="2"/>
    <n v="0.2"/>
    <n v="1.6115999999999993"/>
  </r>
  <r>
    <n v="6795"/>
    <s v="CA-2012-145394"/>
    <x v="1"/>
    <x v="547"/>
    <d v="2012-11-20T00:00:00"/>
    <s v="Standard Class"/>
    <x v="204"/>
    <s v="Matt Connell"/>
    <x v="1"/>
    <s v="United States"/>
    <x v="22"/>
    <x v="10"/>
    <n v="60610"/>
    <x v="2"/>
    <s v="TEC-PH-10001051"/>
    <x v="2"/>
    <x v="7"/>
    <s v="HTC One"/>
    <n v="239.976"/>
    <n v="3"/>
    <n v="0.2"/>
    <n v="26.997299999999967"/>
  </r>
  <r>
    <n v="6796"/>
    <s v="CA-2012-145394"/>
    <x v="1"/>
    <x v="547"/>
    <d v="2012-11-20T00:00:00"/>
    <s v="Standard Class"/>
    <x v="204"/>
    <s v="Matt Connell"/>
    <x v="1"/>
    <s v="United States"/>
    <x v="22"/>
    <x v="10"/>
    <n v="60610"/>
    <x v="2"/>
    <s v="FUR-FU-10001215"/>
    <x v="0"/>
    <x v="5"/>
    <s v="Howard Miller 11-1/2&quot; Diameter Brentwood Wall Clock"/>
    <n v="34.504000000000005"/>
    <n v="2"/>
    <n v="0.6"/>
    <n v="-15.526799999999994"/>
  </r>
  <r>
    <n v="6797"/>
    <s v="CA-2012-168809"/>
    <x v="1"/>
    <x v="767"/>
    <d v="2012-08-25T00:00:00"/>
    <s v="Same Day"/>
    <x v="498"/>
    <s v="Mick Crebagga"/>
    <x v="0"/>
    <s v="United States"/>
    <x v="12"/>
    <x v="5"/>
    <n v="77041"/>
    <x v="2"/>
    <s v="FUR-FU-10001473"/>
    <x v="0"/>
    <x v="5"/>
    <s v="Eldon Executive Woodline II Desk Accessories, Mahogany"/>
    <n v="20.103999999999999"/>
    <n v="2"/>
    <n v="0.6"/>
    <n v="-16.585799999999999"/>
  </r>
  <r>
    <n v="6798"/>
    <s v="CA-2012-168809"/>
    <x v="1"/>
    <x v="767"/>
    <d v="2012-08-25T00:00:00"/>
    <s v="Same Day"/>
    <x v="498"/>
    <s v="Mick Crebagga"/>
    <x v="0"/>
    <s v="United States"/>
    <x v="12"/>
    <x v="5"/>
    <n v="77041"/>
    <x v="2"/>
    <s v="OFF-BI-10000315"/>
    <x v="1"/>
    <x v="8"/>
    <s v="Poly Designer Cover &amp; Back"/>
    <n v="3.7979999999999987"/>
    <n v="1"/>
    <n v="0.8"/>
    <n v="-6.0768000000000004"/>
  </r>
  <r>
    <n v="6799"/>
    <s v="CA-2012-168809"/>
    <x v="1"/>
    <x v="767"/>
    <d v="2012-08-25T00:00:00"/>
    <s v="Same Day"/>
    <x v="498"/>
    <s v="Mick Crebagga"/>
    <x v="0"/>
    <s v="United States"/>
    <x v="12"/>
    <x v="5"/>
    <n v="77041"/>
    <x v="2"/>
    <s v="FUR-FU-10002240"/>
    <x v="0"/>
    <x v="5"/>
    <s v="Nu-Dell EZ-Mount Plastic Wall Frames"/>
    <n v="7.8800000000000008"/>
    <n v="5"/>
    <n v="0.6"/>
    <n v="-3.9399999999999995"/>
  </r>
  <r>
    <n v="6800"/>
    <s v="CA-2013-109827"/>
    <x v="0"/>
    <x v="591"/>
    <d v="2014-01-02T00:00:00"/>
    <s v="Standard Class"/>
    <x v="429"/>
    <s v="Laurel Workman"/>
    <x v="1"/>
    <s v="United States"/>
    <x v="42"/>
    <x v="16"/>
    <n v="85023"/>
    <x v="1"/>
    <s v="FUR-TA-10002607"/>
    <x v="0"/>
    <x v="3"/>
    <s v="KI Conference Tables"/>
    <n v="35.445"/>
    <n v="1"/>
    <n v="0.5"/>
    <n v="-24.102599999999995"/>
  </r>
  <r>
    <n v="6801"/>
    <s v="CA-2013-109827"/>
    <x v="0"/>
    <x v="591"/>
    <d v="2014-01-02T00:00:00"/>
    <s v="Standard Class"/>
    <x v="429"/>
    <s v="Laurel Workman"/>
    <x v="1"/>
    <s v="United States"/>
    <x v="42"/>
    <x v="16"/>
    <n v="85023"/>
    <x v="1"/>
    <s v="TEC-MA-10003356"/>
    <x v="2"/>
    <x v="15"/>
    <s v="Panasonic KX MC6040 Color Laser Multifunction Printer"/>
    <n v="269.97000000000003"/>
    <n v="2"/>
    <n v="0.7"/>
    <n v="-386.95699999999999"/>
  </r>
  <r>
    <n v="6802"/>
    <s v="CA-2013-109827"/>
    <x v="0"/>
    <x v="591"/>
    <d v="2014-01-02T00:00:00"/>
    <s v="Standard Class"/>
    <x v="429"/>
    <s v="Laurel Workman"/>
    <x v="1"/>
    <s v="United States"/>
    <x v="42"/>
    <x v="16"/>
    <n v="85023"/>
    <x v="1"/>
    <s v="TEC-AC-10002217"/>
    <x v="2"/>
    <x v="11"/>
    <s v="Imation Clip USB flash drive - 8 GB"/>
    <n v="45.120000000000005"/>
    <n v="3"/>
    <n v="0.2"/>
    <n v="-7.8960000000000008"/>
  </r>
  <r>
    <n v="6803"/>
    <s v="CA-2013-109827"/>
    <x v="0"/>
    <x v="591"/>
    <d v="2014-01-02T00:00:00"/>
    <s v="Standard Class"/>
    <x v="429"/>
    <s v="Laurel Workman"/>
    <x v="1"/>
    <s v="United States"/>
    <x v="42"/>
    <x v="16"/>
    <n v="85023"/>
    <x v="1"/>
    <s v="TEC-AC-10004353"/>
    <x v="2"/>
    <x v="11"/>
    <s v="Hypercom P1300 Pinpad"/>
    <n v="100.80000000000001"/>
    <n v="2"/>
    <n v="0.2"/>
    <n v="21.42"/>
  </r>
  <r>
    <n v="6804"/>
    <s v="CA-2013-109827"/>
    <x v="0"/>
    <x v="591"/>
    <d v="2014-01-02T00:00:00"/>
    <s v="Standard Class"/>
    <x v="429"/>
    <s v="Laurel Workman"/>
    <x v="1"/>
    <s v="United States"/>
    <x v="42"/>
    <x v="16"/>
    <n v="85023"/>
    <x v="1"/>
    <s v="FUR-CH-10004754"/>
    <x v="0"/>
    <x v="1"/>
    <s v="Global Stack Chair with Arms, Black"/>
    <n v="47.968000000000004"/>
    <n v="2"/>
    <n v="0.2"/>
    <n v="4.1971999999999987"/>
  </r>
  <r>
    <n v="6805"/>
    <s v="CA-2011-152233"/>
    <x v="2"/>
    <x v="1082"/>
    <d v="2011-10-06T00:00:00"/>
    <s v="First Class"/>
    <x v="168"/>
    <s v="Keith Herrera"/>
    <x v="0"/>
    <s v="United States"/>
    <x v="225"/>
    <x v="1"/>
    <n v="91767"/>
    <x v="1"/>
    <s v="TEC-AC-10002800"/>
    <x v="2"/>
    <x v="11"/>
    <s v="Plantronics Audio 478 Stereo USB Headset"/>
    <n v="99.98"/>
    <n v="2"/>
    <n v="0"/>
    <n v="34.992999999999995"/>
  </r>
  <r>
    <n v="6806"/>
    <s v="CA-2011-125682"/>
    <x v="2"/>
    <x v="754"/>
    <d v="2011-11-25T00:00:00"/>
    <s v="First Class"/>
    <x v="516"/>
    <s v="Robert Barroso"/>
    <x v="1"/>
    <s v="United States"/>
    <x v="118"/>
    <x v="32"/>
    <n v="30318"/>
    <x v="0"/>
    <s v="OFF-PA-10001752"/>
    <x v="1"/>
    <x v="10"/>
    <s v="Hammermill CopyPlus Copy Paper (20Lb. and 84 Bright)"/>
    <n v="9.9600000000000009"/>
    <n v="2"/>
    <n v="0"/>
    <n v="4.8804000000000007"/>
  </r>
  <r>
    <n v="6807"/>
    <s v="CA-2014-162880"/>
    <x v="3"/>
    <x v="53"/>
    <d v="2014-12-30T00:00:00"/>
    <s v="Standard Class"/>
    <x v="241"/>
    <s v="Giulietta Dortch"/>
    <x v="1"/>
    <s v="United States"/>
    <x v="231"/>
    <x v="4"/>
    <n v="98208"/>
    <x v="1"/>
    <s v="OFF-BI-10003314"/>
    <x v="1"/>
    <x v="8"/>
    <s v="Tuff Stuff Recycled Round Ring Binders"/>
    <n v="3.8560000000000003"/>
    <n v="1"/>
    <n v="0.2"/>
    <n v="1.3978000000000002"/>
  </r>
  <r>
    <n v="6808"/>
    <s v="CA-2012-128125"/>
    <x v="1"/>
    <x v="1052"/>
    <d v="2012-04-05T00:00:00"/>
    <s v="Standard Class"/>
    <x v="182"/>
    <s v="Ed Braxton"/>
    <x v="1"/>
    <s v="United States"/>
    <x v="12"/>
    <x v="5"/>
    <n v="77095"/>
    <x v="2"/>
    <s v="OFF-PA-10000357"/>
    <x v="1"/>
    <x v="10"/>
    <s v="White Dual Perf Computer Printout Paper, 2700 Sheets, 1 Part, Heavyweight, 20 lbs., 14 7/8 x 11"/>
    <n v="98.376000000000005"/>
    <n v="3"/>
    <n v="0.2"/>
    <n v="35.661300000000004"/>
  </r>
  <r>
    <n v="6809"/>
    <s v="CA-2012-128125"/>
    <x v="1"/>
    <x v="1052"/>
    <d v="2012-04-05T00:00:00"/>
    <s v="Standard Class"/>
    <x v="182"/>
    <s v="Ed Braxton"/>
    <x v="1"/>
    <s v="United States"/>
    <x v="12"/>
    <x v="5"/>
    <n v="77095"/>
    <x v="2"/>
    <s v="FUR-FU-10001085"/>
    <x v="0"/>
    <x v="5"/>
    <s v="3M Polarizing Light Filter Sleeves"/>
    <n v="22.38"/>
    <n v="3"/>
    <n v="0.6"/>
    <n v="-7.8330000000000055"/>
  </r>
  <r>
    <n v="6810"/>
    <s v="CA-2014-156237"/>
    <x v="3"/>
    <x v="32"/>
    <d v="2014-09-16T00:00:00"/>
    <s v="First Class"/>
    <x v="519"/>
    <s v="Pamela Stobb"/>
    <x v="0"/>
    <s v="United States"/>
    <x v="10"/>
    <x v="9"/>
    <n v="19140"/>
    <x v="3"/>
    <s v="OFF-BI-10000301"/>
    <x v="1"/>
    <x v="8"/>
    <s v="GBC Instant Report Kit"/>
    <n v="3.8820000000000006"/>
    <n v="2"/>
    <n v="0.7"/>
    <n v="-2.5880000000000001"/>
  </r>
  <r>
    <n v="6811"/>
    <s v="CA-2014-156237"/>
    <x v="3"/>
    <x v="32"/>
    <d v="2014-09-16T00:00:00"/>
    <s v="First Class"/>
    <x v="519"/>
    <s v="Pamela Stobb"/>
    <x v="0"/>
    <s v="United States"/>
    <x v="10"/>
    <x v="9"/>
    <n v="19140"/>
    <x v="3"/>
    <s v="TEC-MA-10002930"/>
    <x v="2"/>
    <x v="15"/>
    <s v="Ricoh - Ink Collector Unit for GX3000 Series Printers"/>
    <n v="12.585000000000003"/>
    <n v="1"/>
    <n v="0.7"/>
    <n v="-18.038499999999996"/>
  </r>
  <r>
    <n v="6812"/>
    <s v="CA-2014-156237"/>
    <x v="3"/>
    <x v="32"/>
    <d v="2014-09-16T00:00:00"/>
    <s v="First Class"/>
    <x v="519"/>
    <s v="Pamela Stobb"/>
    <x v="0"/>
    <s v="United States"/>
    <x v="10"/>
    <x v="9"/>
    <n v="19140"/>
    <x v="3"/>
    <s v="FUR-CH-10002372"/>
    <x v="0"/>
    <x v="1"/>
    <s v="Office Star - Ergonomically Designed Knee Chair"/>
    <n v="113.372"/>
    <n v="2"/>
    <n v="0.3"/>
    <n v="-29.152799999999992"/>
  </r>
  <r>
    <n v="6813"/>
    <s v="CA-2014-156237"/>
    <x v="3"/>
    <x v="32"/>
    <d v="2014-09-16T00:00:00"/>
    <s v="First Class"/>
    <x v="519"/>
    <s v="Pamela Stobb"/>
    <x v="0"/>
    <s v="United States"/>
    <x v="10"/>
    <x v="9"/>
    <n v="19140"/>
    <x v="3"/>
    <s v="OFF-BI-10003707"/>
    <x v="1"/>
    <x v="8"/>
    <s v="Aluminum Screw Posts"/>
    <n v="18.312000000000001"/>
    <n v="4"/>
    <n v="0.7"/>
    <n v="-12.207999999999995"/>
  </r>
  <r>
    <n v="6814"/>
    <s v="CA-2014-156237"/>
    <x v="3"/>
    <x v="32"/>
    <d v="2014-09-16T00:00:00"/>
    <s v="First Class"/>
    <x v="519"/>
    <s v="Pamela Stobb"/>
    <x v="0"/>
    <s v="United States"/>
    <x v="10"/>
    <x v="9"/>
    <n v="19140"/>
    <x v="3"/>
    <s v="FUR-FU-10001057"/>
    <x v="0"/>
    <x v="5"/>
    <s v="Tensor Track Tree Floor Lamp"/>
    <n v="127.93599999999999"/>
    <n v="8"/>
    <n v="0.2"/>
    <n v="4.7975999999999992"/>
  </r>
  <r>
    <n v="6815"/>
    <s v="CA-2014-156237"/>
    <x v="3"/>
    <x v="32"/>
    <d v="2014-09-16T00:00:00"/>
    <s v="First Class"/>
    <x v="519"/>
    <s v="Pamela Stobb"/>
    <x v="0"/>
    <s v="United States"/>
    <x v="10"/>
    <x v="9"/>
    <n v="19140"/>
    <x v="3"/>
    <s v="TEC-MA-10001681"/>
    <x v="2"/>
    <x v="15"/>
    <s v="Lexmark MarkNet N8150 Wireless Print Server"/>
    <n v="241.17000000000002"/>
    <n v="2"/>
    <n v="0.7"/>
    <n v="-168.8189999999999"/>
  </r>
  <r>
    <n v="6816"/>
    <s v="CA-2011-144414"/>
    <x v="2"/>
    <x v="1103"/>
    <d v="2011-06-21T00:00:00"/>
    <s v="Standard Class"/>
    <x v="485"/>
    <s v="Gary Hwang"/>
    <x v="0"/>
    <s v="United States"/>
    <x v="4"/>
    <x v="4"/>
    <n v="98105"/>
    <x v="1"/>
    <s v="FUR-FU-10003981"/>
    <x v="0"/>
    <x v="5"/>
    <s v="Eldon Wave Desk Accessories"/>
    <n v="6.24"/>
    <n v="3"/>
    <n v="0"/>
    <n v="2.6208000000000005"/>
  </r>
  <r>
    <n v="6817"/>
    <s v="CA-2011-144414"/>
    <x v="2"/>
    <x v="1103"/>
    <d v="2011-06-21T00:00:00"/>
    <s v="Standard Class"/>
    <x v="485"/>
    <s v="Gary Hwang"/>
    <x v="0"/>
    <s v="United States"/>
    <x v="4"/>
    <x v="4"/>
    <n v="98105"/>
    <x v="1"/>
    <s v="OFF-FA-10000624"/>
    <x v="1"/>
    <x v="13"/>
    <s v="OIC Binder Clips"/>
    <n v="17.899999999999999"/>
    <n v="5"/>
    <n v="0"/>
    <n v="8.9499999999999993"/>
  </r>
  <r>
    <n v="6818"/>
    <s v="CA-2011-144414"/>
    <x v="2"/>
    <x v="1103"/>
    <d v="2011-06-21T00:00:00"/>
    <s v="Standard Class"/>
    <x v="485"/>
    <s v="Gary Hwang"/>
    <x v="0"/>
    <s v="United States"/>
    <x v="4"/>
    <x v="4"/>
    <n v="98105"/>
    <x v="1"/>
    <s v="OFF-BI-10004995"/>
    <x v="1"/>
    <x v="8"/>
    <s v="GBC DocuBind P400 Electric Binding System"/>
    <n v="3266.3760000000002"/>
    <n v="3"/>
    <n v="0.2"/>
    <n v="1061.5721999999998"/>
  </r>
  <r>
    <n v="6819"/>
    <s v="CA-2014-163860"/>
    <x v="3"/>
    <x v="116"/>
    <d v="2015-01-02T00:00:00"/>
    <s v="Standard Class"/>
    <x v="628"/>
    <s v="Lori Olson"/>
    <x v="1"/>
    <s v="United States"/>
    <x v="97"/>
    <x v="10"/>
    <n v="61604"/>
    <x v="2"/>
    <s v="OFF-BI-10003784"/>
    <x v="1"/>
    <x v="8"/>
    <s v="Computer Printout Index Tabs"/>
    <n v="1.6799999999999995"/>
    <n v="5"/>
    <n v="0.8"/>
    <n v="-2.6880000000000015"/>
  </r>
  <r>
    <n v="6820"/>
    <s v="CA-2014-163860"/>
    <x v="3"/>
    <x v="116"/>
    <d v="2015-01-02T00:00:00"/>
    <s v="Standard Class"/>
    <x v="628"/>
    <s v="Lori Olson"/>
    <x v="1"/>
    <s v="United States"/>
    <x v="97"/>
    <x v="10"/>
    <n v="61604"/>
    <x v="2"/>
    <s v="FUR-FU-10004586"/>
    <x v="0"/>
    <x v="5"/>
    <s v="G.E. Longer-Life Indoor Recessed Floodlight Bulbs"/>
    <n v="7.968"/>
    <n v="3"/>
    <n v="0.6"/>
    <n v="-2.3903999999999996"/>
  </r>
  <r>
    <n v="6821"/>
    <s v="CA-2014-163860"/>
    <x v="3"/>
    <x v="116"/>
    <d v="2015-01-02T00:00:00"/>
    <s v="Standard Class"/>
    <x v="628"/>
    <s v="Lori Olson"/>
    <x v="1"/>
    <s v="United States"/>
    <x v="97"/>
    <x v="10"/>
    <n v="61604"/>
    <x v="2"/>
    <s v="FUR-CH-10004698"/>
    <x v="0"/>
    <x v="1"/>
    <s v="Padded Folding Chairs, Black, 4/Carton"/>
    <n v="113.372"/>
    <n v="2"/>
    <n v="0.3"/>
    <n v="-3.2391999999999896"/>
  </r>
  <r>
    <n v="6822"/>
    <s v="CA-2014-163860"/>
    <x v="3"/>
    <x v="116"/>
    <d v="2015-01-02T00:00:00"/>
    <s v="Standard Class"/>
    <x v="628"/>
    <s v="Lori Olson"/>
    <x v="1"/>
    <s v="United States"/>
    <x v="97"/>
    <x v="10"/>
    <n v="61604"/>
    <x v="2"/>
    <s v="FUR-FU-10001935"/>
    <x v="0"/>
    <x v="5"/>
    <s v="3M Hangers With Command Adhesive"/>
    <n v="2.9600000000000004"/>
    <n v="2"/>
    <n v="0.6"/>
    <n v="-1.4059999999999997"/>
  </r>
  <r>
    <n v="6823"/>
    <s v="US-2014-115609"/>
    <x v="3"/>
    <x v="808"/>
    <d v="2014-11-08T00:00:00"/>
    <s v="Standard Class"/>
    <x v="473"/>
    <s v="Cindy Stewart"/>
    <x v="0"/>
    <s v="United States"/>
    <x v="1"/>
    <x v="1"/>
    <n v="90036"/>
    <x v="1"/>
    <s v="OFF-AP-10003040"/>
    <x v="1"/>
    <x v="9"/>
    <s v="Fellowes 8 Outlet Superior Workstation Surge Protector w/o Phone/Fax/Modem Protection"/>
    <n v="168.1"/>
    <n v="5"/>
    <n v="0"/>
    <n v="43.705999999999996"/>
  </r>
  <r>
    <n v="6824"/>
    <s v="CA-2012-154291"/>
    <x v="1"/>
    <x v="395"/>
    <d v="2012-07-29T00:00:00"/>
    <s v="Standard Class"/>
    <x v="453"/>
    <s v="Yana Sorensen"/>
    <x v="1"/>
    <s v="United States"/>
    <x v="122"/>
    <x v="19"/>
    <n v="36116"/>
    <x v="0"/>
    <s v="OFF-EN-10001335"/>
    <x v="1"/>
    <x v="12"/>
    <s v="White Business Envelopes with Contemporary Seam, Recycled White Business Envelopes"/>
    <n v="98.46"/>
    <n v="9"/>
    <n v="0"/>
    <n v="49.23"/>
  </r>
  <r>
    <n v="6825"/>
    <s v="CA-2012-154291"/>
    <x v="1"/>
    <x v="395"/>
    <d v="2012-07-29T00:00:00"/>
    <s v="Standard Class"/>
    <x v="453"/>
    <s v="Yana Sorensen"/>
    <x v="1"/>
    <s v="United States"/>
    <x v="122"/>
    <x v="19"/>
    <n v="36116"/>
    <x v="0"/>
    <s v="FUR-TA-10002041"/>
    <x v="0"/>
    <x v="3"/>
    <s v="Bevis Round Conference Table Top, X-Base"/>
    <n v="358.58"/>
    <n v="2"/>
    <n v="0"/>
    <n v="39.44380000000001"/>
  </r>
  <r>
    <n v="6826"/>
    <s v="CA-2013-118689"/>
    <x v="0"/>
    <x v="824"/>
    <d v="2013-10-10T00:00:00"/>
    <s v="Standard Class"/>
    <x v="568"/>
    <s v="Tamara Chand"/>
    <x v="1"/>
    <s v="United States"/>
    <x v="240"/>
    <x v="14"/>
    <n v="47905"/>
    <x v="2"/>
    <s v="OFF-ST-10001558"/>
    <x v="1"/>
    <x v="4"/>
    <s v="Acco Perma 4000 Stacking Storage Drawers"/>
    <n v="32.479999999999997"/>
    <n v="2"/>
    <n v="0"/>
    <n v="4.8719999999999999"/>
  </r>
  <r>
    <n v="6827"/>
    <s v="CA-2013-118689"/>
    <x v="0"/>
    <x v="824"/>
    <d v="2013-10-10T00:00:00"/>
    <s v="Standard Class"/>
    <x v="568"/>
    <s v="Tamara Chand"/>
    <x v="1"/>
    <s v="United States"/>
    <x v="240"/>
    <x v="14"/>
    <n v="47905"/>
    <x v="2"/>
    <s v="TEC-CO-10004722"/>
    <x v="2"/>
    <x v="16"/>
    <s v="Canon imageCLASS 2200 Advanced Copier"/>
    <n v="17499.949999999997"/>
    <n v="5"/>
    <n v="0"/>
    <n v="8399.9759999999987"/>
  </r>
  <r>
    <n v="6828"/>
    <s v="CA-2013-118689"/>
    <x v="0"/>
    <x v="824"/>
    <d v="2013-10-10T00:00:00"/>
    <s v="Standard Class"/>
    <x v="568"/>
    <s v="Tamara Chand"/>
    <x v="1"/>
    <s v="United States"/>
    <x v="240"/>
    <x v="14"/>
    <n v="47905"/>
    <x v="2"/>
    <s v="OFF-BI-10004600"/>
    <x v="1"/>
    <x v="8"/>
    <s v="Ibico Ibimaster 300 Manual Binding System"/>
    <n v="735.98"/>
    <n v="2"/>
    <n v="0"/>
    <n v="331.19099999999997"/>
  </r>
  <r>
    <n v="6829"/>
    <s v="CA-2013-118689"/>
    <x v="0"/>
    <x v="824"/>
    <d v="2013-10-10T00:00:00"/>
    <s v="Standard Class"/>
    <x v="568"/>
    <s v="Tamara Chand"/>
    <x v="1"/>
    <s v="United States"/>
    <x v="240"/>
    <x v="14"/>
    <n v="47905"/>
    <x v="2"/>
    <s v="OFF-BI-10003712"/>
    <x v="1"/>
    <x v="8"/>
    <s v="Acco Pressboard Covers with Storage Hooks, 14 7/8&quot; x 11&quot;, Light Blue"/>
    <n v="34.370000000000005"/>
    <n v="7"/>
    <n v="0"/>
    <n v="16.8413"/>
  </r>
  <r>
    <n v="6830"/>
    <s v="CA-2013-118689"/>
    <x v="0"/>
    <x v="824"/>
    <d v="2013-10-10T00:00:00"/>
    <s v="Standard Class"/>
    <x v="568"/>
    <s v="Tamara Chand"/>
    <x v="1"/>
    <s v="United States"/>
    <x v="240"/>
    <x v="14"/>
    <n v="47905"/>
    <x v="2"/>
    <s v="OFF-AR-10001958"/>
    <x v="1"/>
    <x v="6"/>
    <s v="Stanley Bostitch Contemporary Electric Pencil Sharpeners"/>
    <n v="33.96"/>
    <n v="2"/>
    <n v="0"/>
    <n v="9.5088000000000008"/>
  </r>
  <r>
    <n v="6831"/>
    <s v="CA-2013-140438"/>
    <x v="0"/>
    <x v="435"/>
    <d v="2013-12-28T00:00:00"/>
    <s v="Second Class"/>
    <x v="463"/>
    <s v="Pauline Webber"/>
    <x v="1"/>
    <s v="United States"/>
    <x v="20"/>
    <x v="15"/>
    <n v="10009"/>
    <x v="3"/>
    <s v="TEC-PH-10001750"/>
    <x v="2"/>
    <x v="7"/>
    <s v="Samsung Rugby III"/>
    <n v="197.96999999999997"/>
    <n v="3"/>
    <n v="0"/>
    <n v="53.451900000000009"/>
  </r>
  <r>
    <n v="6832"/>
    <s v="US-2014-123204"/>
    <x v="3"/>
    <x v="246"/>
    <d v="2014-07-28T00:00:00"/>
    <s v="Standard Class"/>
    <x v="750"/>
    <s v="Cari Schnelling"/>
    <x v="0"/>
    <s v="United States"/>
    <x v="20"/>
    <x v="15"/>
    <n v="10024"/>
    <x v="3"/>
    <s v="OFF-AP-10002287"/>
    <x v="1"/>
    <x v="9"/>
    <s v="Eureka Sanitaire  Multi-Pro Heavy-Duty Upright, Disposable Bags"/>
    <n v="17.48"/>
    <n v="4"/>
    <n v="0"/>
    <n v="4.5448000000000004"/>
  </r>
  <r>
    <n v="6833"/>
    <s v="CA-2012-112522"/>
    <x v="1"/>
    <x v="998"/>
    <d v="2012-10-17T00:00:00"/>
    <s v="Standard Class"/>
    <x v="273"/>
    <s v="David Philippe"/>
    <x v="0"/>
    <s v="United States"/>
    <x v="22"/>
    <x v="10"/>
    <n v="60610"/>
    <x v="2"/>
    <s v="OFF-AR-10003183"/>
    <x v="1"/>
    <x v="6"/>
    <s v="Avery Fluorescent Highlighter Four-Color Set"/>
    <n v="8.016"/>
    <n v="3"/>
    <n v="0.2"/>
    <n v="1.0019999999999993"/>
  </r>
  <r>
    <n v="6834"/>
    <s v="CA-2013-153101"/>
    <x v="0"/>
    <x v="162"/>
    <d v="2013-09-09T00:00:00"/>
    <s v="Same Day"/>
    <x v="307"/>
    <s v="Pauline Johnson"/>
    <x v="0"/>
    <s v="United States"/>
    <x v="157"/>
    <x v="1"/>
    <n v="92704"/>
    <x v="1"/>
    <s v="FUR-TA-10003008"/>
    <x v="0"/>
    <x v="3"/>
    <s v="Lesro Round Back Collection Coffee Table, End Table"/>
    <n v="146.04000000000002"/>
    <n v="1"/>
    <n v="0.2"/>
    <n v="-12.778499999999994"/>
  </r>
  <r>
    <n v="6835"/>
    <s v="CA-2013-142615"/>
    <x v="0"/>
    <x v="73"/>
    <d v="2013-11-25T00:00:00"/>
    <s v="Standard Class"/>
    <x v="606"/>
    <s v="Brendan Murry"/>
    <x v="1"/>
    <s v="United States"/>
    <x v="484"/>
    <x v="1"/>
    <n v="90640"/>
    <x v="1"/>
    <s v="TEC-AC-10004803"/>
    <x v="2"/>
    <x v="11"/>
    <s v="Sony Micro Vault Click 4 GB USB 2.0 Flash Drive"/>
    <n v="27.88"/>
    <n v="2"/>
    <n v="0"/>
    <n v="3.9032000000000018"/>
  </r>
  <r>
    <n v="6836"/>
    <s v="CA-2014-142643"/>
    <x v="3"/>
    <x v="453"/>
    <d v="2014-10-21T00:00:00"/>
    <s v="Standard Class"/>
    <x v="393"/>
    <s v="Dionis Lloyd"/>
    <x v="1"/>
    <s v="United States"/>
    <x v="302"/>
    <x v="1"/>
    <n v="91360"/>
    <x v="1"/>
    <s v="OFF-LA-10003510"/>
    <x v="1"/>
    <x v="2"/>
    <s v="Avery 4027 File Folder Labels for Dot Matrix Printers, 5000 Labels per Box, White"/>
    <n v="152.65"/>
    <n v="5"/>
    <n v="0"/>
    <n v="70.219000000000008"/>
  </r>
  <r>
    <n v="6837"/>
    <s v="CA-2014-142643"/>
    <x v="3"/>
    <x v="453"/>
    <d v="2014-10-21T00:00:00"/>
    <s v="Standard Class"/>
    <x v="393"/>
    <s v="Dionis Lloyd"/>
    <x v="1"/>
    <s v="United States"/>
    <x v="302"/>
    <x v="1"/>
    <n v="91360"/>
    <x v="1"/>
    <s v="FUR-FU-10000087"/>
    <x v="0"/>
    <x v="5"/>
    <s v="Executive Impressions 14&quot; Two-Color Numerals Wall Clock"/>
    <n v="22.72"/>
    <n v="1"/>
    <n v="0"/>
    <n v="9.3152000000000008"/>
  </r>
  <r>
    <n v="6838"/>
    <s v="CA-2012-116260"/>
    <x v="1"/>
    <x v="380"/>
    <d v="2012-07-12T00:00:00"/>
    <s v="Standard Class"/>
    <x v="541"/>
    <s v="Barbara Fisher"/>
    <x v="1"/>
    <s v="United States"/>
    <x v="219"/>
    <x v="30"/>
    <n v="8360"/>
    <x v="3"/>
    <s v="OFF-AR-10003732"/>
    <x v="1"/>
    <x v="6"/>
    <s v="Newell 333"/>
    <n v="11.12"/>
    <n v="4"/>
    <n v="0"/>
    <n v="2.8911999999999995"/>
  </r>
  <r>
    <n v="6839"/>
    <s v="CA-2014-107517"/>
    <x v="3"/>
    <x v="1119"/>
    <d v="2014-02-10T00:00:00"/>
    <s v="Standard Class"/>
    <x v="712"/>
    <s v="Fred Chung"/>
    <x v="1"/>
    <s v="United States"/>
    <x v="170"/>
    <x v="1"/>
    <n v="90503"/>
    <x v="1"/>
    <s v="OFF-AP-10000275"/>
    <x v="1"/>
    <x v="9"/>
    <s v="Sanyo Counter Height Refrigerator with Crisper, 3.6 Cubic Foot, Stainless Steel/Black"/>
    <n v="1640.6999999999998"/>
    <n v="5"/>
    <n v="0"/>
    <n v="459.39599999999996"/>
  </r>
  <r>
    <n v="6840"/>
    <s v="CA-2014-107517"/>
    <x v="3"/>
    <x v="1119"/>
    <d v="2014-02-10T00:00:00"/>
    <s v="Standard Class"/>
    <x v="712"/>
    <s v="Fred Chung"/>
    <x v="1"/>
    <s v="United States"/>
    <x v="170"/>
    <x v="1"/>
    <n v="90503"/>
    <x v="1"/>
    <s v="TEC-PH-10003505"/>
    <x v="2"/>
    <x v="7"/>
    <s v="Geemarc AmpliPOWER60"/>
    <n v="371.2"/>
    <n v="5"/>
    <n v="0.2"/>
    <n v="41.759999999999948"/>
  </r>
  <r>
    <n v="6841"/>
    <s v="CA-2012-166338"/>
    <x v="1"/>
    <x v="401"/>
    <d v="2012-12-07T00:00:00"/>
    <s v="First Class"/>
    <x v="486"/>
    <s v="Mike Pelletier"/>
    <x v="2"/>
    <s v="United States"/>
    <x v="21"/>
    <x v="24"/>
    <n v="45373"/>
    <x v="3"/>
    <s v="OFF-BI-10002852"/>
    <x v="1"/>
    <x v="8"/>
    <s v="Ibico Standard Transparent Covers"/>
    <n v="14.832000000000003"/>
    <n v="3"/>
    <n v="0.7"/>
    <n v="-10.382399999999997"/>
  </r>
  <r>
    <n v="6842"/>
    <s v="CA-2013-123946"/>
    <x v="0"/>
    <x v="126"/>
    <d v="2013-09-18T00:00:00"/>
    <s v="Standard Class"/>
    <x v="295"/>
    <s v="Anthony Johnson"/>
    <x v="1"/>
    <s v="United States"/>
    <x v="24"/>
    <x v="17"/>
    <n v="22153"/>
    <x v="0"/>
    <s v="TEC-AC-10004877"/>
    <x v="2"/>
    <x v="11"/>
    <s v="Imation 30456 USB Flash Drive 8GB"/>
    <n v="20.700000000000003"/>
    <n v="3"/>
    <n v="0"/>
    <n v="1.6559999999999988"/>
  </r>
  <r>
    <n v="6843"/>
    <s v="CA-2013-123946"/>
    <x v="0"/>
    <x v="126"/>
    <d v="2013-09-18T00:00:00"/>
    <s v="Standard Class"/>
    <x v="295"/>
    <s v="Anthony Johnson"/>
    <x v="1"/>
    <s v="United States"/>
    <x v="24"/>
    <x v="17"/>
    <n v="22153"/>
    <x v="0"/>
    <s v="OFF-FA-10002975"/>
    <x v="1"/>
    <x v="13"/>
    <s v="Staples"/>
    <n v="11.34"/>
    <n v="3"/>
    <n v="0"/>
    <n v="5.2164000000000001"/>
  </r>
  <r>
    <n v="6844"/>
    <s v="CA-2013-123946"/>
    <x v="0"/>
    <x v="126"/>
    <d v="2013-09-18T00:00:00"/>
    <s v="Standard Class"/>
    <x v="295"/>
    <s v="Anthony Johnson"/>
    <x v="1"/>
    <s v="United States"/>
    <x v="24"/>
    <x v="17"/>
    <n v="22153"/>
    <x v="0"/>
    <s v="OFF-ST-10000419"/>
    <x v="1"/>
    <x v="4"/>
    <s v="Rogers Jumbo File, Granite"/>
    <n v="67.900000000000006"/>
    <n v="5"/>
    <n v="0"/>
    <n v="0.67899999999999849"/>
  </r>
  <r>
    <n v="6845"/>
    <s v="CA-2013-123946"/>
    <x v="0"/>
    <x v="126"/>
    <d v="2013-09-18T00:00:00"/>
    <s v="Standard Class"/>
    <x v="295"/>
    <s v="Anthony Johnson"/>
    <x v="1"/>
    <s v="United States"/>
    <x v="24"/>
    <x v="17"/>
    <n v="22153"/>
    <x v="0"/>
    <s v="FUR-CH-10002073"/>
    <x v="0"/>
    <x v="1"/>
    <s v="Hon Olson Stacker Chairs"/>
    <n v="1059.1199999999999"/>
    <n v="4"/>
    <n v="0"/>
    <n v="307.14479999999992"/>
  </r>
  <r>
    <n v="6846"/>
    <s v="CA-2011-147543"/>
    <x v="2"/>
    <x v="522"/>
    <d v="2011-07-12T00:00:00"/>
    <s v="Standard Class"/>
    <x v="604"/>
    <s v="Becky Castell"/>
    <x v="2"/>
    <s v="United States"/>
    <x v="485"/>
    <x v="1"/>
    <n v="92020"/>
    <x v="1"/>
    <s v="FUR-CH-10000155"/>
    <x v="0"/>
    <x v="1"/>
    <s v="Global Comet Stacking Armless Chair"/>
    <n v="478.48"/>
    <n v="2"/>
    <n v="0.2"/>
    <n v="47.848000000000013"/>
  </r>
  <r>
    <n v="6847"/>
    <s v="US-2013-159093"/>
    <x v="0"/>
    <x v="195"/>
    <d v="2013-05-15T00:00:00"/>
    <s v="Standard Class"/>
    <x v="602"/>
    <s v="Ricardo Sperren"/>
    <x v="1"/>
    <s v="United States"/>
    <x v="1"/>
    <x v="1"/>
    <n v="90036"/>
    <x v="1"/>
    <s v="OFF-PA-10001260"/>
    <x v="1"/>
    <x v="10"/>
    <s v="TOPS Money Receipt Book, Consecutively Numbered in Red,"/>
    <n v="32.04"/>
    <n v="4"/>
    <n v="0"/>
    <n v="14.417999999999999"/>
  </r>
  <r>
    <n v="6848"/>
    <s v="CA-2013-162110"/>
    <x v="0"/>
    <x v="427"/>
    <d v="2013-07-23T00:00:00"/>
    <s v="Standard Class"/>
    <x v="73"/>
    <s v="Nora Paige"/>
    <x v="0"/>
    <s v="United States"/>
    <x v="42"/>
    <x v="16"/>
    <n v="85023"/>
    <x v="1"/>
    <s v="TEC-PH-10001924"/>
    <x v="2"/>
    <x v="7"/>
    <s v="iHome FM Clock Radio with Lightning Dock"/>
    <n v="55.991999999999997"/>
    <n v="1"/>
    <n v="0.2"/>
    <n v="3.4995000000000029"/>
  </r>
  <r>
    <n v="6849"/>
    <s v="US-2013-163461"/>
    <x v="0"/>
    <x v="1133"/>
    <d v="2013-06-22T00:00:00"/>
    <s v="First Class"/>
    <x v="590"/>
    <s v="Bobby Trafton"/>
    <x v="0"/>
    <s v="United States"/>
    <x v="436"/>
    <x v="10"/>
    <n v="60423"/>
    <x v="2"/>
    <s v="OFF-PA-10003134"/>
    <x v="1"/>
    <x v="10"/>
    <s v="Xerox 1937"/>
    <n v="76.864000000000004"/>
    <n v="2"/>
    <n v="0.2"/>
    <n v="26.902399999999993"/>
  </r>
  <r>
    <n v="6850"/>
    <s v="CA-2011-101462"/>
    <x v="2"/>
    <x v="1017"/>
    <d v="2011-04-25T00:00:00"/>
    <s v="Standard Class"/>
    <x v="546"/>
    <s v="Benjamin Patterson"/>
    <x v="0"/>
    <s v="United States"/>
    <x v="1"/>
    <x v="1"/>
    <n v="90045"/>
    <x v="1"/>
    <s v="FUR-FU-10000409"/>
    <x v="0"/>
    <x v="5"/>
    <s v="GE 4 Foot Flourescent Tube, 40 Watt"/>
    <n v="59.92"/>
    <n v="4"/>
    <n v="0"/>
    <n v="27.563200000000002"/>
  </r>
  <r>
    <n v="6851"/>
    <s v="US-2013-100461"/>
    <x v="0"/>
    <x v="1134"/>
    <d v="2013-01-12T00:00:00"/>
    <s v="Standard Class"/>
    <x v="705"/>
    <s v="Jack O'Briant"/>
    <x v="1"/>
    <s v="United States"/>
    <x v="47"/>
    <x v="6"/>
    <n v="53132"/>
    <x v="2"/>
    <s v="FUR-BO-10002545"/>
    <x v="0"/>
    <x v="0"/>
    <s v="Atlantic Metals Mobile 3-Shelf Bookcases, Custom Colors"/>
    <n v="1565.88"/>
    <n v="6"/>
    <n v="0"/>
    <n v="407.12880000000007"/>
  </r>
  <r>
    <n v="6852"/>
    <s v="US-2013-100461"/>
    <x v="0"/>
    <x v="1134"/>
    <d v="2013-01-12T00:00:00"/>
    <s v="Standard Class"/>
    <x v="705"/>
    <s v="Jack O'Briant"/>
    <x v="1"/>
    <s v="United States"/>
    <x v="47"/>
    <x v="6"/>
    <n v="53132"/>
    <x v="2"/>
    <s v="OFF-BI-10001460"/>
    <x v="1"/>
    <x v="8"/>
    <s v="Plastic Binding Combs"/>
    <n v="106.05"/>
    <n v="7"/>
    <n v="0"/>
    <n v="49.843499999999999"/>
  </r>
  <r>
    <n v="6853"/>
    <s v="US-2014-162670"/>
    <x v="3"/>
    <x v="331"/>
    <d v="2014-12-29T00:00:00"/>
    <s v="Second Class"/>
    <x v="751"/>
    <s v="Monica Federle"/>
    <x v="1"/>
    <s v="United States"/>
    <x v="290"/>
    <x v="36"/>
    <n v="72209"/>
    <x v="0"/>
    <s v="OFF-ST-10001328"/>
    <x v="1"/>
    <x v="4"/>
    <s v="Personal Filing Tote with Lid, Black/Gray"/>
    <n v="62.04"/>
    <n v="4"/>
    <n v="0"/>
    <n v="17.371200000000002"/>
  </r>
  <r>
    <n v="6854"/>
    <s v="US-2014-162670"/>
    <x v="3"/>
    <x v="331"/>
    <d v="2014-12-29T00:00:00"/>
    <s v="Second Class"/>
    <x v="751"/>
    <s v="Monica Federle"/>
    <x v="1"/>
    <s v="United States"/>
    <x v="290"/>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x v="751"/>
    <s v="Monica Federle"/>
    <x v="1"/>
    <s v="United States"/>
    <x v="290"/>
    <x v="36"/>
    <n v="72209"/>
    <x v="0"/>
    <s v="OFF-ST-10001522"/>
    <x v="1"/>
    <x v="4"/>
    <s v="Gould Plastics 18-Pocket Panel Bin, 34w x 5-1/4d x 20-1/2h"/>
    <n v="367.96"/>
    <n v="4"/>
    <n v="0"/>
    <n v="14.718399999999974"/>
  </r>
  <r>
    <n v="6856"/>
    <s v="US-2014-162670"/>
    <x v="3"/>
    <x v="331"/>
    <d v="2014-12-29T00:00:00"/>
    <s v="Second Class"/>
    <x v="751"/>
    <s v="Monica Federle"/>
    <x v="1"/>
    <s v="United States"/>
    <x v="290"/>
    <x v="36"/>
    <n v="72209"/>
    <x v="0"/>
    <s v="OFF-PA-10001994"/>
    <x v="1"/>
    <x v="10"/>
    <s v="Ink Jet Note and Greeting Cards, 8-1/2&quot; x 5-1/2&quot; Card Size"/>
    <n v="44.96"/>
    <n v="2"/>
    <n v="0"/>
    <n v="20.6816"/>
  </r>
  <r>
    <n v="6857"/>
    <s v="US-2014-162670"/>
    <x v="3"/>
    <x v="331"/>
    <d v="2014-12-29T00:00:00"/>
    <s v="Second Class"/>
    <x v="751"/>
    <s v="Monica Federle"/>
    <x v="1"/>
    <s v="United States"/>
    <x v="290"/>
    <x v="36"/>
    <n v="72209"/>
    <x v="0"/>
    <s v="OFF-EN-10001453"/>
    <x v="1"/>
    <x v="12"/>
    <s v="Tyvek Interoffice Envelopes, 9 1/2&quot; x 12 1/2&quot;, 100/Box"/>
    <n v="182.94"/>
    <n v="3"/>
    <n v="0"/>
    <n v="85.981799999999993"/>
  </r>
  <r>
    <n v="6858"/>
    <s v="CA-2014-128965"/>
    <x v="3"/>
    <x v="827"/>
    <d v="2014-04-23T00:00:00"/>
    <s v="Standard Class"/>
    <x v="519"/>
    <s v="Pamela Stobb"/>
    <x v="0"/>
    <s v="United States"/>
    <x v="1"/>
    <x v="1"/>
    <n v="90008"/>
    <x v="1"/>
    <s v="OFF-PA-10004911"/>
    <x v="1"/>
    <x v="10"/>
    <s v="Rediform S.O.S. 1-Up Phone Message Bk, 4-1/4x3-1/16 Bk, 1 Form/Pg, 40 Messages/Bk, 3/Pk"/>
    <n v="28.14"/>
    <n v="3"/>
    <n v="0"/>
    <n v="13.507200000000001"/>
  </r>
  <r>
    <n v="6859"/>
    <s v="CA-2014-128965"/>
    <x v="3"/>
    <x v="827"/>
    <d v="2014-04-23T00:00:00"/>
    <s v="Standard Class"/>
    <x v="519"/>
    <s v="Pamela Stobb"/>
    <x v="0"/>
    <s v="United States"/>
    <x v="1"/>
    <x v="1"/>
    <n v="90008"/>
    <x v="1"/>
    <s v="OFF-LA-10001404"/>
    <x v="1"/>
    <x v="2"/>
    <s v="Avery 517"/>
    <n v="7.38"/>
    <n v="2"/>
    <n v="0"/>
    <n v="3.4685999999999999"/>
  </r>
  <r>
    <n v="6860"/>
    <s v="CA-2014-128965"/>
    <x v="3"/>
    <x v="827"/>
    <d v="2014-04-23T00:00:00"/>
    <s v="Standard Class"/>
    <x v="519"/>
    <s v="Pamela Stobb"/>
    <x v="0"/>
    <s v="United States"/>
    <x v="1"/>
    <x v="1"/>
    <n v="90008"/>
    <x v="1"/>
    <s v="OFF-FA-10001561"/>
    <x v="1"/>
    <x v="13"/>
    <s v="Stockwell Push Pins"/>
    <n v="10.9"/>
    <n v="5"/>
    <n v="0"/>
    <n v="3.5970000000000004"/>
  </r>
  <r>
    <n v="6861"/>
    <s v="CA-2014-128965"/>
    <x v="3"/>
    <x v="827"/>
    <d v="2014-04-23T00:00:00"/>
    <s v="Standard Class"/>
    <x v="519"/>
    <s v="Pamela Stobb"/>
    <x v="0"/>
    <s v="United States"/>
    <x v="1"/>
    <x v="1"/>
    <n v="90008"/>
    <x v="1"/>
    <s v="TEC-AC-10001383"/>
    <x v="2"/>
    <x v="11"/>
    <s v="Logitech Wireless Touch Keyboard K400"/>
    <n v="274.89"/>
    <n v="11"/>
    <n v="0"/>
    <n v="46.731299999999962"/>
  </r>
  <r>
    <n v="6862"/>
    <s v="CA-2014-128965"/>
    <x v="3"/>
    <x v="827"/>
    <d v="2014-04-23T00:00:00"/>
    <s v="Standard Class"/>
    <x v="519"/>
    <s v="Pamela Stobb"/>
    <x v="0"/>
    <s v="United States"/>
    <x v="1"/>
    <x v="1"/>
    <n v="90008"/>
    <x v="1"/>
    <s v="OFF-LA-10003190"/>
    <x v="1"/>
    <x v="2"/>
    <s v="Avery 474"/>
    <n v="23.04"/>
    <n v="8"/>
    <n v="0"/>
    <n v="11.2896"/>
  </r>
  <r>
    <n v="6863"/>
    <s v="CA-2014-128965"/>
    <x v="3"/>
    <x v="827"/>
    <d v="2014-04-23T00:00:00"/>
    <s v="Standard Class"/>
    <x v="519"/>
    <s v="Pamela Stobb"/>
    <x v="0"/>
    <s v="United States"/>
    <x v="1"/>
    <x v="1"/>
    <n v="90008"/>
    <x v="1"/>
    <s v="FUR-CH-10003774"/>
    <x v="0"/>
    <x v="1"/>
    <s v="Global Wood Trimmed Manager's Task Chair, Khaki"/>
    <n v="218.35200000000003"/>
    <n v="3"/>
    <n v="0.2"/>
    <n v="-19.105800000000016"/>
  </r>
  <r>
    <n v="6864"/>
    <s v="CA-2014-138618"/>
    <x v="3"/>
    <x v="96"/>
    <d v="2014-12-09T00:00:00"/>
    <s v="Standard Class"/>
    <x v="199"/>
    <s v="Maribeth Yedwab"/>
    <x v="1"/>
    <s v="United States"/>
    <x v="52"/>
    <x v="5"/>
    <n v="78207"/>
    <x v="2"/>
    <s v="OFF-PA-10000520"/>
    <x v="1"/>
    <x v="10"/>
    <s v="Xerox 201"/>
    <n v="10.368000000000002"/>
    <n v="2"/>
    <n v="0.2"/>
    <n v="3.6288"/>
  </r>
  <r>
    <n v="6865"/>
    <s v="US-2013-126452"/>
    <x v="0"/>
    <x v="1036"/>
    <d v="2013-08-29T00:00:00"/>
    <s v="Standard Class"/>
    <x v="554"/>
    <s v="Scot Coram"/>
    <x v="1"/>
    <s v="United States"/>
    <x v="1"/>
    <x v="1"/>
    <n v="90004"/>
    <x v="1"/>
    <s v="OFF-BI-10004465"/>
    <x v="1"/>
    <x v="8"/>
    <s v="Avery Durable Slant Ring Binders"/>
    <n v="12.672000000000001"/>
    <n v="2"/>
    <n v="0.2"/>
    <n v="4.7519999999999998"/>
  </r>
  <r>
    <n v="6866"/>
    <s v="US-2013-126452"/>
    <x v="0"/>
    <x v="1036"/>
    <d v="2013-08-29T00:00:00"/>
    <s v="Standard Class"/>
    <x v="554"/>
    <s v="Scot Coram"/>
    <x v="1"/>
    <s v="United States"/>
    <x v="1"/>
    <x v="1"/>
    <n v="90004"/>
    <x v="1"/>
    <s v="TEC-PH-10003555"/>
    <x v="2"/>
    <x v="7"/>
    <s v="Motorola HK250 Universal Bluetooth Headset"/>
    <n v="91.96"/>
    <n v="5"/>
    <n v="0.2"/>
    <n v="-20.690999999999992"/>
  </r>
  <r>
    <n v="6867"/>
    <s v="US-2013-126452"/>
    <x v="0"/>
    <x v="1036"/>
    <d v="2013-08-29T00:00:00"/>
    <s v="Standard Class"/>
    <x v="554"/>
    <s v="Scot Coram"/>
    <x v="1"/>
    <s v="United States"/>
    <x v="1"/>
    <x v="1"/>
    <n v="90004"/>
    <x v="1"/>
    <s v="TEC-AC-10000844"/>
    <x v="2"/>
    <x v="11"/>
    <s v="Logitech Gaming G510s - Keyboard"/>
    <n v="254.96999999999997"/>
    <n v="3"/>
    <n v="0"/>
    <n v="91.789199999999994"/>
  </r>
  <r>
    <n v="6868"/>
    <s v="US-2013-126452"/>
    <x v="0"/>
    <x v="1036"/>
    <d v="2013-08-29T00:00:00"/>
    <s v="Standard Class"/>
    <x v="554"/>
    <s v="Scot Coram"/>
    <x v="1"/>
    <s v="United States"/>
    <x v="1"/>
    <x v="1"/>
    <n v="90004"/>
    <x v="1"/>
    <s v="TEC-PH-10003187"/>
    <x v="2"/>
    <x v="7"/>
    <s v="Anker Astro Mini 3000mAh Ultra-Compact Portable Charger"/>
    <n v="31.983999999999998"/>
    <n v="2"/>
    <n v="0.2"/>
    <n v="-7.9959999999999996"/>
  </r>
  <r>
    <n v="6869"/>
    <s v="US-2013-126452"/>
    <x v="0"/>
    <x v="1036"/>
    <d v="2013-08-29T00:00:00"/>
    <s v="Standard Class"/>
    <x v="554"/>
    <s v="Scot Coram"/>
    <x v="1"/>
    <s v="United States"/>
    <x v="1"/>
    <x v="1"/>
    <n v="90004"/>
    <x v="1"/>
    <s v="FUR-TA-10003569"/>
    <x v="0"/>
    <x v="3"/>
    <s v="Bretford CR8500 Series Meeting Room Furniture"/>
    <n v="2887.0560000000005"/>
    <n v="9"/>
    <n v="0.2"/>
    <n v="180.44099999999992"/>
  </r>
  <r>
    <n v="6870"/>
    <s v="US-2013-126452"/>
    <x v="0"/>
    <x v="1036"/>
    <d v="2013-08-29T00:00:00"/>
    <s v="Standard Class"/>
    <x v="554"/>
    <s v="Scot Coram"/>
    <x v="1"/>
    <s v="United States"/>
    <x v="1"/>
    <x v="1"/>
    <n v="90004"/>
    <x v="1"/>
    <s v="OFF-PA-10003848"/>
    <x v="1"/>
    <x v="10"/>
    <s v="Xerox 1997"/>
    <n v="12.96"/>
    <n v="2"/>
    <n v="0"/>
    <n v="6.2208000000000006"/>
  </r>
  <r>
    <n v="6871"/>
    <s v="US-2013-126452"/>
    <x v="0"/>
    <x v="1036"/>
    <d v="2013-08-29T00:00:00"/>
    <s v="Standard Class"/>
    <x v="554"/>
    <s v="Scot Coram"/>
    <x v="1"/>
    <s v="United States"/>
    <x v="1"/>
    <x v="1"/>
    <n v="90004"/>
    <x v="1"/>
    <s v="OFF-PA-10002606"/>
    <x v="1"/>
    <x v="10"/>
    <s v="Xerox 1928"/>
    <n v="47.52"/>
    <n v="9"/>
    <n v="0"/>
    <n v="21.384"/>
  </r>
  <r>
    <n v="6872"/>
    <s v="CA-2013-145009"/>
    <x v="0"/>
    <x v="5"/>
    <d v="2013-12-09T00:00:00"/>
    <s v="Second Class"/>
    <x v="575"/>
    <s v="Randy Ferguson"/>
    <x v="1"/>
    <s v="United States"/>
    <x v="22"/>
    <x v="10"/>
    <n v="60610"/>
    <x v="2"/>
    <s v="OFF-LA-10004853"/>
    <x v="1"/>
    <x v="2"/>
    <s v="Avery 483"/>
    <n v="11.952000000000002"/>
    <n v="3"/>
    <n v="0.2"/>
    <n v="3.8843999999999994"/>
  </r>
  <r>
    <n v="6873"/>
    <s v="CA-2012-162544"/>
    <x v="1"/>
    <x v="1135"/>
    <d v="2012-12-19T00:00:00"/>
    <s v="First Class"/>
    <x v="65"/>
    <s v="Sandra Glassco"/>
    <x v="0"/>
    <s v="United States"/>
    <x v="4"/>
    <x v="4"/>
    <n v="98105"/>
    <x v="1"/>
    <s v="OFF-PA-10004948"/>
    <x v="1"/>
    <x v="10"/>
    <s v="Xerox 190"/>
    <n v="4.9800000000000004"/>
    <n v="1"/>
    <n v="0"/>
    <n v="2.3406000000000002"/>
  </r>
  <r>
    <n v="6874"/>
    <s v="CA-2011-124394"/>
    <x v="2"/>
    <x v="1136"/>
    <d v="2011-10-22T00:00:00"/>
    <s v="Second Class"/>
    <x v="14"/>
    <s v="Tracy Blumstein"/>
    <x v="0"/>
    <s v="United States"/>
    <x v="486"/>
    <x v="5"/>
    <n v="77705"/>
    <x v="2"/>
    <s v="OFF-BI-10003676"/>
    <x v="1"/>
    <x v="8"/>
    <s v="GBC Standard Recycled Report Covers, Clear Plastic Sheets"/>
    <n v="10.779999999999996"/>
    <n v="5"/>
    <n v="0.8"/>
    <n v="-17.248000000000008"/>
  </r>
  <r>
    <n v="6875"/>
    <s v="CA-2011-124394"/>
    <x v="2"/>
    <x v="1136"/>
    <d v="2011-10-22T00:00:00"/>
    <s v="Second Class"/>
    <x v="14"/>
    <s v="Tracy Blumstein"/>
    <x v="0"/>
    <s v="United States"/>
    <x v="486"/>
    <x v="5"/>
    <n v="77705"/>
    <x v="2"/>
    <s v="TEC-AC-10001314"/>
    <x v="2"/>
    <x v="11"/>
    <s v="Case Logic 2.4GHz Wireless Keyboard"/>
    <n v="119.97600000000001"/>
    <n v="3"/>
    <n v="0.2"/>
    <n v="-17.996400000000019"/>
  </r>
  <r>
    <n v="6876"/>
    <s v="US-2013-121013"/>
    <x v="0"/>
    <x v="64"/>
    <d v="2013-09-11T00:00:00"/>
    <s v="Standard Class"/>
    <x v="462"/>
    <s v="Michael Moore"/>
    <x v="0"/>
    <s v="United States"/>
    <x v="269"/>
    <x v="17"/>
    <n v="23320"/>
    <x v="0"/>
    <s v="OFF-LA-10004545"/>
    <x v="1"/>
    <x v="2"/>
    <s v="Avery 50"/>
    <n v="25.06"/>
    <n v="2"/>
    <n v="0"/>
    <n v="11.778199999999998"/>
  </r>
  <r>
    <n v="6877"/>
    <s v="US-2013-121013"/>
    <x v="0"/>
    <x v="64"/>
    <d v="2013-09-11T00:00:00"/>
    <s v="Standard Class"/>
    <x v="462"/>
    <s v="Michael Moore"/>
    <x v="0"/>
    <s v="United States"/>
    <x v="269"/>
    <x v="17"/>
    <n v="23320"/>
    <x v="0"/>
    <s v="FUR-TA-10003238"/>
    <x v="0"/>
    <x v="3"/>
    <s v="Chromcraft Bull-Nose Wood 48&quot; x 96&quot; Rectangular Conference Tables"/>
    <n v="1652.94"/>
    <n v="3"/>
    <n v="0"/>
    <n v="314.05859999999996"/>
  </r>
  <r>
    <n v="6878"/>
    <s v="US-2012-123918"/>
    <x v="1"/>
    <x v="52"/>
    <d v="2012-10-15T00:00:00"/>
    <s v="Same Day"/>
    <x v="0"/>
    <s v="Claire Gute"/>
    <x v="0"/>
    <s v="United States"/>
    <x v="61"/>
    <x v="5"/>
    <n v="75217"/>
    <x v="2"/>
    <s v="FUR-FU-10004952"/>
    <x v="0"/>
    <x v="5"/>
    <s v="C-Line Cubicle Keepers Polyproplyene Holder w/Velcro Back, 8-1/2x11, 25/Bx"/>
    <n v="131.376"/>
    <n v="6"/>
    <n v="0.6"/>
    <n v="-95.24760000000002"/>
  </r>
  <r>
    <n v="6879"/>
    <s v="US-2012-123918"/>
    <x v="1"/>
    <x v="52"/>
    <d v="2012-10-15T00:00:00"/>
    <s v="Same Day"/>
    <x v="0"/>
    <s v="Claire Gute"/>
    <x v="0"/>
    <s v="United States"/>
    <x v="61"/>
    <x v="5"/>
    <n v="75217"/>
    <x v="2"/>
    <s v="OFF-PA-10003001"/>
    <x v="1"/>
    <x v="10"/>
    <s v="Xerox 1986"/>
    <n v="5.3440000000000003"/>
    <n v="1"/>
    <n v="0.2"/>
    <n v="1.8703999999999998"/>
  </r>
  <r>
    <n v="6880"/>
    <s v="CA-2012-137113"/>
    <x v="1"/>
    <x v="494"/>
    <d v="2012-12-05T00:00:00"/>
    <s v="Second Class"/>
    <x v="69"/>
    <s v="Tamara Willingham"/>
    <x v="2"/>
    <s v="United States"/>
    <x v="4"/>
    <x v="4"/>
    <n v="98105"/>
    <x v="1"/>
    <s v="FUR-CH-10001215"/>
    <x v="0"/>
    <x v="1"/>
    <s v="Global Troy Executive Leather Low-Back Tilter"/>
    <n v="2003.9200000000003"/>
    <n v="5"/>
    <n v="0.2"/>
    <n v="125.24499999999995"/>
  </r>
  <r>
    <n v="6881"/>
    <s v="CA-2012-137113"/>
    <x v="1"/>
    <x v="494"/>
    <d v="2012-12-05T00:00:00"/>
    <s v="Second Class"/>
    <x v="69"/>
    <s v="Tamara Willingham"/>
    <x v="2"/>
    <s v="United States"/>
    <x v="4"/>
    <x v="4"/>
    <n v="98105"/>
    <x v="1"/>
    <s v="OFF-PA-10004255"/>
    <x v="1"/>
    <x v="10"/>
    <s v="Xerox 219"/>
    <n v="32.400000000000006"/>
    <n v="5"/>
    <n v="0"/>
    <n v="15.552000000000001"/>
  </r>
  <r>
    <n v="6882"/>
    <s v="CA-2012-137113"/>
    <x v="1"/>
    <x v="494"/>
    <d v="2012-12-05T00:00:00"/>
    <s v="Second Class"/>
    <x v="69"/>
    <s v="Tamara Willingham"/>
    <x v="2"/>
    <s v="United States"/>
    <x v="4"/>
    <x v="4"/>
    <n v="98105"/>
    <x v="1"/>
    <s v="FUR-TA-10001705"/>
    <x v="0"/>
    <x v="3"/>
    <s v="Bush Advantage Collection Round Conference Table"/>
    <n v="1913.3999999999999"/>
    <n v="9"/>
    <n v="0"/>
    <n v="401.81399999999985"/>
  </r>
  <r>
    <n v="6883"/>
    <s v="CA-2012-137113"/>
    <x v="1"/>
    <x v="494"/>
    <d v="2012-12-05T00:00:00"/>
    <s v="Second Class"/>
    <x v="69"/>
    <s v="Tamara Willingham"/>
    <x v="2"/>
    <s v="United States"/>
    <x v="4"/>
    <x v="4"/>
    <n v="98105"/>
    <x v="1"/>
    <s v="OFF-ST-10002554"/>
    <x v="1"/>
    <x v="4"/>
    <s v="Tennsco Industrial Shelving"/>
    <n v="146.72999999999999"/>
    <n v="3"/>
    <n v="0"/>
    <n v="2.9346000000000032"/>
  </r>
  <r>
    <n v="6884"/>
    <s v="CA-2012-137113"/>
    <x v="1"/>
    <x v="494"/>
    <d v="2012-12-05T00:00:00"/>
    <s v="Second Class"/>
    <x v="69"/>
    <s v="Tamara Willingham"/>
    <x v="2"/>
    <s v="United States"/>
    <x v="4"/>
    <x v="4"/>
    <n v="98105"/>
    <x v="1"/>
    <s v="OFF-PA-10002222"/>
    <x v="1"/>
    <x v="10"/>
    <s v="Xerox Color Copier Paper, 11&quot; x 17&quot;, Ream"/>
    <n v="114.2"/>
    <n v="5"/>
    <n v="0"/>
    <n v="52.531999999999996"/>
  </r>
  <r>
    <n v="6885"/>
    <s v="CA-2012-120677"/>
    <x v="1"/>
    <x v="70"/>
    <d v="2012-06-04T00:00:00"/>
    <s v="Standard Class"/>
    <x v="217"/>
    <s v="Bill Donatelli"/>
    <x v="0"/>
    <s v="United States"/>
    <x v="31"/>
    <x v="11"/>
    <n v="55407"/>
    <x v="2"/>
    <s v="FUR-CH-10002320"/>
    <x v="0"/>
    <x v="1"/>
    <s v="Hon Pagoda Stacking Chairs"/>
    <n v="2567.84"/>
    <n v="8"/>
    <n v="0"/>
    <n v="770.35199999999986"/>
  </r>
  <r>
    <n v="6886"/>
    <s v="CA-2014-123036"/>
    <x v="3"/>
    <x v="18"/>
    <d v="2014-09-18T00:00:00"/>
    <s v="Standard Class"/>
    <x v="456"/>
    <s v="Helen Abelman"/>
    <x v="0"/>
    <s v="United States"/>
    <x v="24"/>
    <x v="24"/>
    <n v="45503"/>
    <x v="3"/>
    <s v="TEC-AC-10003499"/>
    <x v="2"/>
    <x v="11"/>
    <s v="Memorex Mini Travel Drive 8 GB USB 2.0 Flash Drive"/>
    <n v="37.056000000000004"/>
    <n v="4"/>
    <n v="0.2"/>
    <n v="8.8008000000000006"/>
  </r>
  <r>
    <n v="6887"/>
    <s v="CA-2014-123036"/>
    <x v="3"/>
    <x v="18"/>
    <d v="2014-09-18T00:00:00"/>
    <s v="Standard Class"/>
    <x v="456"/>
    <s v="Helen Abelman"/>
    <x v="0"/>
    <s v="United States"/>
    <x v="24"/>
    <x v="24"/>
    <n v="45503"/>
    <x v="3"/>
    <s v="TEC-PH-10003580"/>
    <x v="2"/>
    <x v="7"/>
    <s v="Cisco IP Phone 7961G-GE VoIP phone"/>
    <n v="259.89600000000002"/>
    <n v="2"/>
    <n v="0.4"/>
    <n v="-56.310799999999972"/>
  </r>
  <r>
    <n v="6888"/>
    <s v="CA-2014-120222"/>
    <x v="3"/>
    <x v="1016"/>
    <d v="2014-05-03T00:00:00"/>
    <s v="Standard Class"/>
    <x v="328"/>
    <s v="Lauren Leatherbury"/>
    <x v="0"/>
    <s v="United States"/>
    <x v="1"/>
    <x v="1"/>
    <n v="90032"/>
    <x v="1"/>
    <s v="OFF-PA-10004675"/>
    <x v="1"/>
    <x v="10"/>
    <s v="Telephone Message Books with Fax/Mobile Section, 5 1/2&quot; x 3 3/16&quot;"/>
    <n v="19.049999999999997"/>
    <n v="3"/>
    <n v="0"/>
    <n v="8.7629999999999999"/>
  </r>
  <r>
    <n v="6889"/>
    <s v="CA-2014-120222"/>
    <x v="3"/>
    <x v="1016"/>
    <d v="2014-05-03T00:00:00"/>
    <s v="Standard Class"/>
    <x v="328"/>
    <s v="Lauren Leatherbury"/>
    <x v="0"/>
    <s v="United States"/>
    <x v="1"/>
    <x v="1"/>
    <n v="90032"/>
    <x v="1"/>
    <s v="OFF-BI-10000666"/>
    <x v="1"/>
    <x v="8"/>
    <s v="Surelock Post Binders"/>
    <n v="73.343999999999994"/>
    <n v="3"/>
    <n v="0.2"/>
    <n v="27.503999999999998"/>
  </r>
  <r>
    <n v="6890"/>
    <s v="CA-2014-164756"/>
    <x v="3"/>
    <x v="65"/>
    <d v="2014-09-23T00:00:00"/>
    <s v="Standard Class"/>
    <x v="164"/>
    <s v="Saphhira Shifley"/>
    <x v="1"/>
    <s v="United States"/>
    <x v="38"/>
    <x v="32"/>
    <n v="31907"/>
    <x v="0"/>
    <s v="TEC-PH-10001552"/>
    <x v="2"/>
    <x v="7"/>
    <s v="I Need's 3d Hello Kitty Hybrid Silicone Case Cover for HTC One X 4g with 3d Hello Kitty Stylus Pen Green/pink"/>
    <n v="95.68"/>
    <n v="8"/>
    <n v="0"/>
    <n v="26.790400000000005"/>
  </r>
  <r>
    <n v="6891"/>
    <s v="CA-2014-164756"/>
    <x v="3"/>
    <x v="65"/>
    <d v="2014-09-23T00:00:00"/>
    <s v="Standard Class"/>
    <x v="164"/>
    <s v="Saphhira Shifley"/>
    <x v="1"/>
    <s v="United States"/>
    <x v="38"/>
    <x v="32"/>
    <n v="31907"/>
    <x v="0"/>
    <s v="OFF-PA-10000673"/>
    <x v="1"/>
    <x v="10"/>
    <s v="Post-it “Important Message” Note Pad, Neon Colors, 50 Sheets/Pad"/>
    <n v="50.96"/>
    <n v="7"/>
    <n v="0"/>
    <n v="24.460800000000003"/>
  </r>
  <r>
    <n v="6892"/>
    <s v="CA-2014-164756"/>
    <x v="3"/>
    <x v="65"/>
    <d v="2014-09-23T00:00:00"/>
    <s v="Standard Class"/>
    <x v="164"/>
    <s v="Saphhira Shifley"/>
    <x v="1"/>
    <s v="United States"/>
    <x v="38"/>
    <x v="32"/>
    <n v="31907"/>
    <x v="0"/>
    <s v="OFF-AR-10000380"/>
    <x v="1"/>
    <x v="6"/>
    <s v="Hunt PowerHouse Electric Pencil Sharpener, Blue"/>
    <n v="113.94"/>
    <n v="3"/>
    <n v="0"/>
    <n v="34.181999999999988"/>
  </r>
  <r>
    <n v="6893"/>
    <s v="CA-2014-164756"/>
    <x v="3"/>
    <x v="65"/>
    <d v="2014-09-23T00:00:00"/>
    <s v="Standard Class"/>
    <x v="164"/>
    <s v="Saphhira Shifley"/>
    <x v="1"/>
    <s v="United States"/>
    <x v="38"/>
    <x v="32"/>
    <n v="31907"/>
    <x v="0"/>
    <s v="OFF-PA-10003848"/>
    <x v="1"/>
    <x v="10"/>
    <s v="Xerox 1997"/>
    <n v="25.92"/>
    <n v="4"/>
    <n v="0"/>
    <n v="12.441600000000001"/>
  </r>
  <r>
    <n v="6894"/>
    <s v="CA-2014-164756"/>
    <x v="3"/>
    <x v="65"/>
    <d v="2014-09-23T00:00:00"/>
    <s v="Standard Class"/>
    <x v="164"/>
    <s v="Saphhira Shifley"/>
    <x v="1"/>
    <s v="United States"/>
    <x v="38"/>
    <x v="32"/>
    <n v="31907"/>
    <x v="0"/>
    <s v="FUR-FU-10002963"/>
    <x v="0"/>
    <x v="5"/>
    <s v="Master Caster Door Stop, Gray"/>
    <n v="20.32"/>
    <n v="4"/>
    <n v="0"/>
    <n v="6.9087999999999994"/>
  </r>
  <r>
    <n v="6895"/>
    <s v="CA-2014-164756"/>
    <x v="3"/>
    <x v="65"/>
    <d v="2014-09-23T00:00:00"/>
    <s v="Standard Class"/>
    <x v="164"/>
    <s v="Saphhira Shifley"/>
    <x v="1"/>
    <s v="United States"/>
    <x v="38"/>
    <x v="32"/>
    <n v="31907"/>
    <x v="0"/>
    <s v="TEC-PH-10002447"/>
    <x v="2"/>
    <x v="7"/>
    <s v="AT&amp;T CL83451 4-Handset Telephone"/>
    <n v="411.98"/>
    <n v="2"/>
    <n v="0"/>
    <n v="119.4742"/>
  </r>
  <r>
    <n v="6896"/>
    <s v="CA-2014-164756"/>
    <x v="3"/>
    <x v="65"/>
    <d v="2014-09-23T00:00:00"/>
    <s v="Standard Class"/>
    <x v="164"/>
    <s v="Saphhira Shifley"/>
    <x v="1"/>
    <s v="United States"/>
    <x v="38"/>
    <x v="32"/>
    <n v="31907"/>
    <x v="0"/>
    <s v="OFF-SU-10004261"/>
    <x v="1"/>
    <x v="14"/>
    <s v="Fiskars 8&quot; Scissors, 2/Pack"/>
    <n v="34.479999999999997"/>
    <n v="2"/>
    <n v="0"/>
    <n v="9.9991999999999948"/>
  </r>
  <r>
    <n v="6897"/>
    <s v="CA-2014-164756"/>
    <x v="3"/>
    <x v="65"/>
    <d v="2014-09-23T00:00:00"/>
    <s v="Standard Class"/>
    <x v="164"/>
    <s v="Saphhira Shifley"/>
    <x v="1"/>
    <s v="United States"/>
    <x v="38"/>
    <x v="32"/>
    <n v="31907"/>
    <x v="0"/>
    <s v="OFF-PA-10003228"/>
    <x v="1"/>
    <x v="10"/>
    <s v="Xerox 1917"/>
    <n v="244.54999999999998"/>
    <n v="5"/>
    <n v="0"/>
    <n v="114.93849999999998"/>
  </r>
  <r>
    <n v="6898"/>
    <s v="CA-2014-122028"/>
    <x v="3"/>
    <x v="238"/>
    <d v="2014-08-26T00:00:00"/>
    <s v="Standard Class"/>
    <x v="237"/>
    <s v="Chloris Kastensmidt"/>
    <x v="0"/>
    <s v="United States"/>
    <x v="80"/>
    <x v="24"/>
    <n v="44107"/>
    <x v="3"/>
    <s v="OFF-BI-10004817"/>
    <x v="1"/>
    <x v="8"/>
    <s v="GBC Personal VeloBind Strips"/>
    <n v="10.782000000000002"/>
    <n v="3"/>
    <n v="0.7"/>
    <n v="-7.9067999999999969"/>
  </r>
  <r>
    <n v="6899"/>
    <s v="US-2012-165512"/>
    <x v="1"/>
    <x v="1137"/>
    <d v="2012-05-26T00:00:00"/>
    <s v="Second Class"/>
    <x v="745"/>
    <s v="Vivek Sundaresam"/>
    <x v="0"/>
    <s v="United States"/>
    <x v="14"/>
    <x v="10"/>
    <n v="60540"/>
    <x v="2"/>
    <s v="FUR-CH-10002880"/>
    <x v="0"/>
    <x v="1"/>
    <s v="Global High-Back Leather Tilter, Burgundy"/>
    <n v="602.65099999999995"/>
    <n v="7"/>
    <n v="0.3"/>
    <n v="-163.57670000000005"/>
  </r>
  <r>
    <n v="6900"/>
    <s v="US-2012-165512"/>
    <x v="1"/>
    <x v="1137"/>
    <d v="2012-05-26T00:00:00"/>
    <s v="Second Class"/>
    <x v="745"/>
    <s v="Vivek Sundaresam"/>
    <x v="0"/>
    <s v="United States"/>
    <x v="14"/>
    <x v="10"/>
    <n v="60540"/>
    <x v="2"/>
    <s v="OFF-BI-10001249"/>
    <x v="1"/>
    <x v="8"/>
    <s v="Avery Heavy-Duty EZD View Binder with Locking Rings"/>
    <n v="7.6559999999999988"/>
    <n v="6"/>
    <n v="0.8"/>
    <n v="-13.015200000000004"/>
  </r>
  <r>
    <n v="6901"/>
    <s v="CA-2012-140557"/>
    <x v="1"/>
    <x v="67"/>
    <d v="2012-09-11T00:00:00"/>
    <s v="Standard Class"/>
    <x v="184"/>
    <s v="Tanja Norvell"/>
    <x v="2"/>
    <s v="United States"/>
    <x v="20"/>
    <x v="15"/>
    <n v="10009"/>
    <x v="3"/>
    <s v="TEC-AC-10002402"/>
    <x v="2"/>
    <x v="11"/>
    <s v="Razer Kraken PRO Over Ear PC and Music Headset"/>
    <n v="559.92999999999995"/>
    <n v="7"/>
    <n v="0"/>
    <n v="167.97899999999996"/>
  </r>
  <r>
    <n v="6902"/>
    <s v="US-2014-135013"/>
    <x v="3"/>
    <x v="1138"/>
    <d v="2014-07-25T00:00:00"/>
    <s v="Same Day"/>
    <x v="403"/>
    <s v="Harold Ryan"/>
    <x v="1"/>
    <s v="United States"/>
    <x v="101"/>
    <x v="1"/>
    <n v="92646"/>
    <x v="1"/>
    <s v="TEC-CO-10001449"/>
    <x v="2"/>
    <x v="16"/>
    <s v="Hewlett Packard LaserJet 3310 Copier"/>
    <n v="2399.96"/>
    <n v="5"/>
    <n v="0.2"/>
    <n v="839.9860000000001"/>
  </r>
  <r>
    <n v="6903"/>
    <s v="CA-2014-111220"/>
    <x v="3"/>
    <x v="264"/>
    <d v="2014-09-09T00:00:00"/>
    <s v="Standard Class"/>
    <x v="329"/>
    <s v="Jill Stevenson"/>
    <x v="1"/>
    <s v="United States"/>
    <x v="22"/>
    <x v="10"/>
    <n v="60653"/>
    <x v="2"/>
    <s v="OFF-FA-10002280"/>
    <x v="1"/>
    <x v="13"/>
    <s v="Advantus Plastic Paper Clips"/>
    <n v="16"/>
    <n v="4"/>
    <n v="0.2"/>
    <n v="5.6"/>
  </r>
  <r>
    <n v="6904"/>
    <s v="CA-2014-111220"/>
    <x v="3"/>
    <x v="264"/>
    <d v="2014-09-09T00:00:00"/>
    <s v="Standard Class"/>
    <x v="329"/>
    <s v="Jill Stevenson"/>
    <x v="1"/>
    <s v="United States"/>
    <x v="22"/>
    <x v="10"/>
    <n v="60653"/>
    <x v="2"/>
    <s v="OFF-AP-10003278"/>
    <x v="1"/>
    <x v="9"/>
    <s v="Belkin 7-Outlet SurgeMaster Home Series"/>
    <n v="5.5879999999999992"/>
    <n v="2"/>
    <n v="0.8"/>
    <n v="-15.087600000000002"/>
  </r>
  <r>
    <n v="6905"/>
    <s v="CA-2014-111220"/>
    <x v="3"/>
    <x v="264"/>
    <d v="2014-09-09T00:00:00"/>
    <s v="Standard Class"/>
    <x v="329"/>
    <s v="Jill Stevenson"/>
    <x v="1"/>
    <s v="United States"/>
    <x v="22"/>
    <x v="10"/>
    <n v="60653"/>
    <x v="2"/>
    <s v="OFF-ST-10003994"/>
    <x v="1"/>
    <x v="4"/>
    <s v="Belkin 19&quot; Center-Weighted Shelf, Gray"/>
    <n v="235.92"/>
    <n v="5"/>
    <n v="0.2"/>
    <n v="-44.235000000000007"/>
  </r>
  <r>
    <n v="6906"/>
    <s v="US-2014-149006"/>
    <x v="3"/>
    <x v="1139"/>
    <d v="2014-12-09T00:00:00"/>
    <s v="Second Class"/>
    <x v="272"/>
    <s v="Brad Norvell"/>
    <x v="1"/>
    <s v="United States"/>
    <x v="71"/>
    <x v="1"/>
    <n v="94513"/>
    <x v="1"/>
    <s v="OFF-ST-10003221"/>
    <x v="1"/>
    <x v="4"/>
    <s v="Staples"/>
    <n v="10.68"/>
    <n v="1"/>
    <n v="0"/>
    <n v="2.8836000000000004"/>
  </r>
  <r>
    <n v="6907"/>
    <s v="CA-2014-149468"/>
    <x v="3"/>
    <x v="968"/>
    <d v="2014-05-21T00:00:00"/>
    <s v="Same Day"/>
    <x v="153"/>
    <s v="Allen Rosenblatt"/>
    <x v="1"/>
    <s v="United States"/>
    <x v="149"/>
    <x v="12"/>
    <n v="48183"/>
    <x v="2"/>
    <s v="OFF-BI-10002225"/>
    <x v="1"/>
    <x v="8"/>
    <s v="Square Ring Data Binders, Rigid 75 Pt. Covers, 11&quot; x 14-7/8&quot;"/>
    <n v="41.28"/>
    <n v="2"/>
    <n v="0"/>
    <n v="19.814399999999999"/>
  </r>
  <r>
    <n v="6908"/>
    <s v="CA-2013-140249"/>
    <x v="0"/>
    <x v="720"/>
    <d v="2013-10-04T00:00:00"/>
    <s v="Standard Class"/>
    <x v="517"/>
    <s v="Shaun Weien"/>
    <x v="0"/>
    <s v="United States"/>
    <x v="4"/>
    <x v="4"/>
    <n v="98103"/>
    <x v="1"/>
    <s v="TEC-PH-10002584"/>
    <x v="2"/>
    <x v="7"/>
    <s v="Samsung Galaxy S4"/>
    <n v="1001.5840000000001"/>
    <n v="2"/>
    <n v="0.2"/>
    <n v="125.19799999999992"/>
  </r>
  <r>
    <n v="6909"/>
    <s v="US-2014-135503"/>
    <x v="3"/>
    <x v="389"/>
    <d v="2014-12-16T00:00:00"/>
    <s v="Standard Class"/>
    <x v="68"/>
    <s v="Justin Ellison"/>
    <x v="1"/>
    <s v="United States"/>
    <x v="310"/>
    <x v="20"/>
    <n v="29406"/>
    <x v="0"/>
    <s v="FUR-FU-10002364"/>
    <x v="0"/>
    <x v="5"/>
    <s v="Eldon Expressions Wood Desk Accessories, Oak"/>
    <n v="14.76"/>
    <n v="2"/>
    <n v="0"/>
    <n v="4.2803999999999984"/>
  </r>
  <r>
    <n v="6910"/>
    <s v="CA-2011-126277"/>
    <x v="2"/>
    <x v="103"/>
    <d v="2011-09-18T00:00:00"/>
    <s v="Second Class"/>
    <x v="23"/>
    <s v="Lena Hernandez"/>
    <x v="0"/>
    <s v="United States"/>
    <x v="38"/>
    <x v="24"/>
    <n v="43229"/>
    <x v="3"/>
    <s v="OFF-BI-10004022"/>
    <x v="1"/>
    <x v="8"/>
    <s v="Acco Suede Grain Vinyl Round Ring Binder"/>
    <n v="2.5020000000000002"/>
    <n v="3"/>
    <n v="0.7"/>
    <n v="-2.0015999999999998"/>
  </r>
  <r>
    <n v="6911"/>
    <s v="US-2014-115301"/>
    <x v="3"/>
    <x v="570"/>
    <d v="2014-08-03T00:00:00"/>
    <s v="Standard Class"/>
    <x v="364"/>
    <s v="Vivek Gonzalez"/>
    <x v="0"/>
    <s v="United States"/>
    <x v="4"/>
    <x v="4"/>
    <n v="98103"/>
    <x v="1"/>
    <s v="FUR-BO-10004709"/>
    <x v="0"/>
    <x v="0"/>
    <s v="Bush Westfield Collection Bookcases, Medium Cherry Finish"/>
    <n v="115.96"/>
    <n v="2"/>
    <n v="0"/>
    <n v="25.511200000000002"/>
  </r>
  <r>
    <n v="6912"/>
    <s v="CA-2014-168942"/>
    <x v="3"/>
    <x v="378"/>
    <d v="2014-08-06T00:00:00"/>
    <s v="Second Class"/>
    <x v="75"/>
    <s v="Eric Murdock"/>
    <x v="0"/>
    <s v="United States"/>
    <x v="8"/>
    <x v="1"/>
    <n v="94109"/>
    <x v="1"/>
    <s v="OFF-ST-10004340"/>
    <x v="1"/>
    <x v="4"/>
    <s v="Fellowes Mobile File Cart, Black"/>
    <n v="186.54"/>
    <n v="3"/>
    <n v="0"/>
    <n v="50.365800000000007"/>
  </r>
  <r>
    <n v="6913"/>
    <s v="US-2014-128398"/>
    <x v="3"/>
    <x v="743"/>
    <d v="2014-05-06T00:00:00"/>
    <s v="Second Class"/>
    <x v="605"/>
    <s v="Elizabeth Moffitt"/>
    <x v="1"/>
    <s v="United States"/>
    <x v="1"/>
    <x v="1"/>
    <n v="90049"/>
    <x v="1"/>
    <s v="TEC-AC-10001714"/>
    <x v="2"/>
    <x v="11"/>
    <s v="Logitech MX Performance Wireless Mouse"/>
    <n v="159.56"/>
    <n v="4"/>
    <n v="0"/>
    <n v="59.037199999999999"/>
  </r>
  <r>
    <n v="6914"/>
    <s v="CA-2012-104115"/>
    <x v="1"/>
    <x v="821"/>
    <d v="2012-06-16T00:00:00"/>
    <s v="Standard Class"/>
    <x v="101"/>
    <s v="Jonathan Howell"/>
    <x v="0"/>
    <s v="United States"/>
    <x v="487"/>
    <x v="2"/>
    <n v="33407"/>
    <x v="0"/>
    <s v="TEC-PH-10002844"/>
    <x v="2"/>
    <x v="7"/>
    <s v="Speck Products Candyshell Flip Case"/>
    <n v="55.984000000000009"/>
    <n v="2"/>
    <n v="0.2"/>
    <n v="4.1987999999999985"/>
  </r>
  <r>
    <n v="6915"/>
    <s v="CA-2011-142510"/>
    <x v="2"/>
    <x v="1091"/>
    <d v="2011-12-29T00:00:00"/>
    <s v="Standard Class"/>
    <x v="413"/>
    <s v="Nora Preis"/>
    <x v="0"/>
    <s v="United States"/>
    <x v="22"/>
    <x v="10"/>
    <n v="60623"/>
    <x v="2"/>
    <s v="OFF-ST-10000585"/>
    <x v="1"/>
    <x v="4"/>
    <s v="Economy Rollaway Files"/>
    <n v="132.16"/>
    <n v="1"/>
    <n v="0.2"/>
    <n v="9.911999999999999"/>
  </r>
  <r>
    <n v="6916"/>
    <s v="CA-2011-142510"/>
    <x v="2"/>
    <x v="1091"/>
    <d v="2011-12-29T00:00:00"/>
    <s v="Standard Class"/>
    <x v="413"/>
    <s v="Nora Preis"/>
    <x v="0"/>
    <s v="United States"/>
    <x v="22"/>
    <x v="10"/>
    <n v="60623"/>
    <x v="2"/>
    <s v="OFF-BI-10002824"/>
    <x v="1"/>
    <x v="8"/>
    <s v="Recycled Easel Ring Binders"/>
    <n v="17.903999999999996"/>
    <n v="6"/>
    <n v="0.8"/>
    <n v="-31.332000000000008"/>
  </r>
  <r>
    <n v="6917"/>
    <s v="CA-2011-142510"/>
    <x v="2"/>
    <x v="1091"/>
    <d v="2011-12-29T00:00:00"/>
    <s v="Standard Class"/>
    <x v="413"/>
    <s v="Nora Preis"/>
    <x v="0"/>
    <s v="United States"/>
    <x v="22"/>
    <x v="10"/>
    <n v="60623"/>
    <x v="2"/>
    <s v="OFF-PA-10001289"/>
    <x v="1"/>
    <x v="10"/>
    <s v="White Computer Printout Paper by Universal"/>
    <n v="124.032"/>
    <n v="4"/>
    <n v="0.2"/>
    <n v="44.961600000000004"/>
  </r>
  <r>
    <n v="6918"/>
    <s v="CA-2011-124247"/>
    <x v="2"/>
    <x v="757"/>
    <d v="2011-12-21T00:00:00"/>
    <s v="Standard Class"/>
    <x v="741"/>
    <s v="Stefanie Holloman"/>
    <x v="1"/>
    <s v="United States"/>
    <x v="301"/>
    <x v="1"/>
    <n v="95823"/>
    <x v="1"/>
    <s v="FUR-CH-10001854"/>
    <x v="0"/>
    <x v="1"/>
    <s v="Office Star - Professional Matrix Back Chair with 2-to-1 Synchro Tilt and Mesh Fabric Seat"/>
    <n v="1403.9200000000003"/>
    <n v="5"/>
    <n v="0.2"/>
    <n v="70.196000000000026"/>
  </r>
  <r>
    <n v="6919"/>
    <s v="CA-2013-105473"/>
    <x v="0"/>
    <x v="947"/>
    <d v="2013-04-19T00:00:00"/>
    <s v="Second Class"/>
    <x v="298"/>
    <s v="Bryan Mills"/>
    <x v="0"/>
    <s v="United States"/>
    <x v="4"/>
    <x v="4"/>
    <n v="98115"/>
    <x v="1"/>
    <s v="OFF-SU-10003567"/>
    <x v="1"/>
    <x v="14"/>
    <s v="Stiletto Hand Letter Openers"/>
    <n v="28.799999999999997"/>
    <n v="3"/>
    <n v="0"/>
    <n v="0.86400000000000077"/>
  </r>
  <r>
    <n v="6920"/>
    <s v="CA-2012-102806"/>
    <x v="1"/>
    <x v="1031"/>
    <d v="2012-05-28T00:00:00"/>
    <s v="Standard Class"/>
    <x v="428"/>
    <s v="Henry Goldwyn"/>
    <x v="1"/>
    <s v="United States"/>
    <x v="10"/>
    <x v="9"/>
    <n v="19143"/>
    <x v="3"/>
    <s v="OFF-BI-10001597"/>
    <x v="1"/>
    <x v="8"/>
    <s v="Wilson Jones Ledger-Size, Piano-Hinge Binder, 2&quot;, Blue"/>
    <n v="24.588000000000001"/>
    <n v="2"/>
    <n v="0.7"/>
    <n v="-18.031199999999998"/>
  </r>
  <r>
    <n v="6921"/>
    <s v="CA-2014-121706"/>
    <x v="3"/>
    <x v="425"/>
    <d v="2014-03-03T00:00:00"/>
    <s v="Standard Class"/>
    <x v="78"/>
    <s v="Becky Martin"/>
    <x v="0"/>
    <s v="United States"/>
    <x v="443"/>
    <x v="1"/>
    <n v="93101"/>
    <x v="1"/>
    <s v="OFF-AP-10003287"/>
    <x v="1"/>
    <x v="9"/>
    <s v="Tripp Lite TLP810NET Broadband Surge for Modem/Fax"/>
    <n v="356.78999999999996"/>
    <n v="7"/>
    <n v="0"/>
    <n v="99.901199999999989"/>
  </r>
  <r>
    <n v="6922"/>
    <s v="CA-2014-109211"/>
    <x v="3"/>
    <x v="1095"/>
    <d v="2014-04-11T00:00:00"/>
    <s v="Standard Class"/>
    <x v="390"/>
    <s v="Penelope Sewall"/>
    <x v="2"/>
    <s v="United States"/>
    <x v="20"/>
    <x v="15"/>
    <n v="10011"/>
    <x v="3"/>
    <s v="OFF-EN-10001532"/>
    <x v="1"/>
    <x v="12"/>
    <s v="Brown Kraft Recycled Envelopes"/>
    <n v="16.98"/>
    <n v="1"/>
    <n v="0"/>
    <n v="8.49"/>
  </r>
  <r>
    <n v="6923"/>
    <s v="CA-2012-134257"/>
    <x v="1"/>
    <x v="199"/>
    <d v="2012-03-19T00:00:00"/>
    <s v="Second Class"/>
    <x v="384"/>
    <s v="Maurice Satty"/>
    <x v="0"/>
    <s v="United States"/>
    <x v="109"/>
    <x v="19"/>
    <n v="36830"/>
    <x v="0"/>
    <s v="OFF-LA-10003930"/>
    <x v="1"/>
    <x v="2"/>
    <s v="Dot Matrix Printer Tape Reel Labels, White, 5000/Box"/>
    <n v="491.55"/>
    <n v="5"/>
    <n v="0"/>
    <n v="240.8595"/>
  </r>
  <r>
    <n v="6924"/>
    <s v="CA-2012-134257"/>
    <x v="1"/>
    <x v="199"/>
    <d v="2012-03-19T00:00:00"/>
    <s v="Second Class"/>
    <x v="384"/>
    <s v="Maurice Satty"/>
    <x v="0"/>
    <s v="United States"/>
    <x v="109"/>
    <x v="19"/>
    <n v="36830"/>
    <x v="0"/>
    <s v="OFF-EN-10003845"/>
    <x v="1"/>
    <x v="12"/>
    <s v="Colored Envelopes"/>
    <n v="7.38"/>
    <n v="2"/>
    <n v="0"/>
    <n v="3.3947999999999996"/>
  </r>
  <r>
    <n v="6925"/>
    <s v="CA-2012-137925"/>
    <x v="1"/>
    <x v="672"/>
    <d v="2012-12-04T00:00:00"/>
    <s v="Standard Class"/>
    <x v="538"/>
    <s v="Janet Lee"/>
    <x v="0"/>
    <s v="United States"/>
    <x v="20"/>
    <x v="15"/>
    <n v="10035"/>
    <x v="3"/>
    <s v="OFF-PA-10002659"/>
    <x v="1"/>
    <x v="10"/>
    <s v="Avoid Verbal Orders Carbonless Minifold Book"/>
    <n v="23.66"/>
    <n v="7"/>
    <n v="0"/>
    <n v="10.883599999999998"/>
  </r>
  <r>
    <n v="6926"/>
    <s v="CA-2012-137925"/>
    <x v="1"/>
    <x v="672"/>
    <d v="2012-12-04T00:00:00"/>
    <s v="Standard Class"/>
    <x v="538"/>
    <s v="Janet Lee"/>
    <x v="0"/>
    <s v="United States"/>
    <x v="20"/>
    <x v="15"/>
    <n v="10035"/>
    <x v="3"/>
    <s v="FUR-BO-10001608"/>
    <x v="0"/>
    <x v="0"/>
    <s v="Hon Metal Bookcases, Black"/>
    <n v="681.40800000000013"/>
    <n v="12"/>
    <n v="0.2"/>
    <n v="42.588000000000022"/>
  </r>
  <r>
    <n v="6927"/>
    <s v="CA-2013-140046"/>
    <x v="0"/>
    <x v="1062"/>
    <d v="2013-08-04T00:00:00"/>
    <s v="Standard Class"/>
    <x v="730"/>
    <s v="Khloe Miller"/>
    <x v="0"/>
    <s v="United States"/>
    <x v="1"/>
    <x v="1"/>
    <n v="90032"/>
    <x v="1"/>
    <s v="OFF-LA-10000305"/>
    <x v="1"/>
    <x v="2"/>
    <s v="Avery 495"/>
    <n v="18.899999999999999"/>
    <n v="3"/>
    <n v="0"/>
    <n v="8.6939999999999991"/>
  </r>
  <r>
    <n v="6928"/>
    <s v="CA-2013-140382"/>
    <x v="0"/>
    <x v="661"/>
    <d v="2013-06-26T00:00:00"/>
    <s v="Second Class"/>
    <x v="76"/>
    <s v="Ruben Dartt"/>
    <x v="0"/>
    <s v="United States"/>
    <x v="8"/>
    <x v="1"/>
    <n v="94109"/>
    <x v="1"/>
    <s v="OFF-ST-10003638"/>
    <x v="1"/>
    <x v="4"/>
    <s v="Mobile Personal File Cube"/>
    <n v="93.68"/>
    <n v="4"/>
    <n v="0"/>
    <n v="25.293599999999998"/>
  </r>
  <r>
    <n v="6929"/>
    <s v="CA-2013-140382"/>
    <x v="0"/>
    <x v="661"/>
    <d v="2013-06-26T00:00:00"/>
    <s v="Second Class"/>
    <x v="76"/>
    <s v="Ruben Dartt"/>
    <x v="0"/>
    <s v="United States"/>
    <x v="8"/>
    <x v="1"/>
    <n v="94109"/>
    <x v="1"/>
    <s v="OFF-LA-10001934"/>
    <x v="1"/>
    <x v="2"/>
    <s v="Avery 516"/>
    <n v="21.93"/>
    <n v="3"/>
    <n v="0"/>
    <n v="10.307099999999998"/>
  </r>
  <r>
    <n v="6930"/>
    <s v="CA-2013-140382"/>
    <x v="0"/>
    <x v="661"/>
    <d v="2013-06-26T00:00:00"/>
    <s v="Second Class"/>
    <x v="76"/>
    <s v="Ruben Dartt"/>
    <x v="0"/>
    <s v="United States"/>
    <x v="8"/>
    <x v="1"/>
    <n v="94109"/>
    <x v="1"/>
    <s v="TEC-PH-10003012"/>
    <x v="2"/>
    <x v="7"/>
    <s v="Nortel Meridian M3904 Professional Digital phone"/>
    <n v="862.34400000000005"/>
    <n v="7"/>
    <n v="0.2"/>
    <n v="97.013699999999858"/>
  </r>
  <r>
    <n v="6931"/>
    <s v="CA-2013-140382"/>
    <x v="0"/>
    <x v="661"/>
    <d v="2013-06-26T00:00:00"/>
    <s v="Second Class"/>
    <x v="76"/>
    <s v="Ruben Dartt"/>
    <x v="0"/>
    <s v="United States"/>
    <x v="8"/>
    <x v="1"/>
    <n v="94109"/>
    <x v="1"/>
    <s v="OFF-PA-10001019"/>
    <x v="1"/>
    <x v="10"/>
    <s v="Xerox 1884"/>
    <n v="19.98"/>
    <n v="1"/>
    <n v="0"/>
    <n v="9.3905999999999992"/>
  </r>
  <r>
    <n v="6932"/>
    <s v="CA-2011-164182"/>
    <x v="2"/>
    <x v="686"/>
    <d v="2011-07-18T00:00:00"/>
    <s v="Standard Class"/>
    <x v="461"/>
    <s v="Shui Tom"/>
    <x v="0"/>
    <s v="United States"/>
    <x v="10"/>
    <x v="9"/>
    <n v="19140"/>
    <x v="3"/>
    <s v="TEC-PH-10002070"/>
    <x v="2"/>
    <x v="7"/>
    <s v="Griffin GC36547 PowerJolt SE Lightning Charger"/>
    <n v="13.493999999999998"/>
    <n v="1"/>
    <n v="0.4"/>
    <n v="-2.2490000000000023"/>
  </r>
  <r>
    <n v="6933"/>
    <s v="CA-2011-164182"/>
    <x v="2"/>
    <x v="686"/>
    <d v="2011-07-18T00:00:00"/>
    <s v="Standard Class"/>
    <x v="461"/>
    <s v="Shui Tom"/>
    <x v="0"/>
    <s v="United States"/>
    <x v="10"/>
    <x v="9"/>
    <n v="19140"/>
    <x v="3"/>
    <s v="TEC-PH-10002583"/>
    <x v="2"/>
    <x v="7"/>
    <s v="iOttie HLCRIO102 Car Mount"/>
    <n v="23.987999999999996"/>
    <n v="2"/>
    <n v="0.4"/>
    <n v="-13.993000000000004"/>
  </r>
  <r>
    <n v="6934"/>
    <s v="CA-2011-164182"/>
    <x v="2"/>
    <x v="686"/>
    <d v="2011-07-18T00:00:00"/>
    <s v="Standard Class"/>
    <x v="461"/>
    <s v="Shui Tom"/>
    <x v="0"/>
    <s v="United States"/>
    <x v="10"/>
    <x v="9"/>
    <n v="19140"/>
    <x v="3"/>
    <s v="FUR-FU-10001057"/>
    <x v="0"/>
    <x v="5"/>
    <s v="Tensor Track Tree Floor Lamp"/>
    <n v="31.983999999999998"/>
    <n v="2"/>
    <n v="0.2"/>
    <n v="1.1993999999999998"/>
  </r>
  <r>
    <n v="6935"/>
    <s v="CA-2011-164182"/>
    <x v="2"/>
    <x v="686"/>
    <d v="2011-07-18T00:00:00"/>
    <s v="Standard Class"/>
    <x v="461"/>
    <s v="Shui Tom"/>
    <x v="0"/>
    <s v="United States"/>
    <x v="10"/>
    <x v="9"/>
    <n v="19140"/>
    <x v="3"/>
    <s v="OFF-AR-10001044"/>
    <x v="1"/>
    <x v="6"/>
    <s v="BOSTON Ranger #55 Pencil Sharpener, Black"/>
    <n v="41.584000000000003"/>
    <n v="2"/>
    <n v="0.2"/>
    <n v="4.6781999999999968"/>
  </r>
  <r>
    <n v="6936"/>
    <s v="CA-2014-137365"/>
    <x v="3"/>
    <x v="329"/>
    <d v="2014-12-04T00:00:00"/>
    <s v="Second Class"/>
    <x v="162"/>
    <s v="Bart Pistole"/>
    <x v="1"/>
    <s v="United States"/>
    <x v="236"/>
    <x v="5"/>
    <n v="79907"/>
    <x v="2"/>
    <s v="TEC-AC-10001767"/>
    <x v="2"/>
    <x v="11"/>
    <s v="SanDisk Ultra 64 GB MicroSDHC Class 10 Memory Card"/>
    <n v="95.976000000000013"/>
    <n v="3"/>
    <n v="0.2"/>
    <n v="-10.797300000000011"/>
  </r>
  <r>
    <n v="6937"/>
    <s v="CA-2013-129847"/>
    <x v="0"/>
    <x v="476"/>
    <d v="2013-09-05T00:00:00"/>
    <s v="First Class"/>
    <x v="638"/>
    <s v="Tom Ashbrook"/>
    <x v="2"/>
    <s v="United States"/>
    <x v="22"/>
    <x v="10"/>
    <n v="60653"/>
    <x v="2"/>
    <s v="FUR-FU-10000277"/>
    <x v="0"/>
    <x v="5"/>
    <s v="Deflect-o DuraMat Antistatic Studded Beveled Mat for Medium Pile Carpeting"/>
    <n v="84.272000000000006"/>
    <n v="2"/>
    <n v="0.6"/>
    <n v="-75.844800000000006"/>
  </r>
  <r>
    <n v="6938"/>
    <s v="CA-2011-126963"/>
    <x v="2"/>
    <x v="345"/>
    <d v="2011-06-15T00:00:00"/>
    <s v="Same Day"/>
    <x v="519"/>
    <s v="Pamela Stobb"/>
    <x v="0"/>
    <s v="United States"/>
    <x v="236"/>
    <x v="5"/>
    <n v="79907"/>
    <x v="2"/>
    <s v="OFF-PA-10001952"/>
    <x v="1"/>
    <x v="10"/>
    <s v="Xerox 1902"/>
    <n v="36.544000000000004"/>
    <n v="2"/>
    <n v="0.2"/>
    <n v="11.876799999999998"/>
  </r>
  <r>
    <n v="6939"/>
    <s v="CA-2013-125094"/>
    <x v="0"/>
    <x v="732"/>
    <d v="2013-11-10T00:00:00"/>
    <s v="Standard Class"/>
    <x v="413"/>
    <s v="Nora Preis"/>
    <x v="0"/>
    <s v="United States"/>
    <x v="4"/>
    <x v="4"/>
    <n v="98105"/>
    <x v="1"/>
    <s v="TEC-AC-10004420"/>
    <x v="2"/>
    <x v="11"/>
    <s v="Cherry 142-key Programmable Keyboard"/>
    <n v="479.72"/>
    <n v="4"/>
    <n v="0"/>
    <n v="52.769200000000012"/>
  </r>
  <r>
    <n v="6940"/>
    <s v="CA-2014-107132"/>
    <x v="3"/>
    <x v="335"/>
    <d v="2014-07-01T00:00:00"/>
    <s v="Standard Class"/>
    <x v="609"/>
    <s v="Scott Cohen"/>
    <x v="1"/>
    <s v="United States"/>
    <x v="20"/>
    <x v="15"/>
    <n v="10009"/>
    <x v="3"/>
    <s v="OFF-BI-10001071"/>
    <x v="1"/>
    <x v="8"/>
    <s v="GBC ProClick Punch Binding System"/>
    <n v="102.36799999999999"/>
    <n v="2"/>
    <n v="0.2"/>
    <n v="37.108400000000003"/>
  </r>
  <r>
    <n v="6941"/>
    <s v="CA-2014-107132"/>
    <x v="3"/>
    <x v="335"/>
    <d v="2014-07-01T00:00:00"/>
    <s v="Standard Class"/>
    <x v="609"/>
    <s v="Scott Cohen"/>
    <x v="1"/>
    <s v="United States"/>
    <x v="20"/>
    <x v="15"/>
    <n v="10009"/>
    <x v="3"/>
    <s v="OFF-SU-10002503"/>
    <x v="1"/>
    <x v="14"/>
    <s v="Acme Preferred Stainless Steel Scissors"/>
    <n v="28.4"/>
    <n v="5"/>
    <n v="0"/>
    <n v="8.2359999999999989"/>
  </r>
  <r>
    <n v="6942"/>
    <s v="CA-2014-107132"/>
    <x v="3"/>
    <x v="335"/>
    <d v="2014-07-01T00:00:00"/>
    <s v="Standard Class"/>
    <x v="609"/>
    <s v="Scott Cohen"/>
    <x v="1"/>
    <s v="United States"/>
    <x v="20"/>
    <x v="15"/>
    <n v="10009"/>
    <x v="3"/>
    <s v="OFF-ST-10001490"/>
    <x v="1"/>
    <x v="4"/>
    <s v="Hot File 7-Pocket, Floor Stand"/>
    <n v="713.88"/>
    <n v="4"/>
    <n v="0"/>
    <n v="214.16399999999993"/>
  </r>
  <r>
    <n v="6943"/>
    <s v="CA-2014-107132"/>
    <x v="3"/>
    <x v="335"/>
    <d v="2014-07-01T00:00:00"/>
    <s v="Standard Class"/>
    <x v="609"/>
    <s v="Scott Cohen"/>
    <x v="1"/>
    <s v="United States"/>
    <x v="20"/>
    <x v="15"/>
    <n v="10009"/>
    <x v="3"/>
    <s v="OFF-PA-10003790"/>
    <x v="1"/>
    <x v="10"/>
    <s v="Xerox 1991"/>
    <n v="68.52"/>
    <n v="3"/>
    <n v="0"/>
    <n v="31.519199999999998"/>
  </r>
  <r>
    <n v="6944"/>
    <s v="CA-2012-139248"/>
    <x v="1"/>
    <x v="395"/>
    <d v="2012-07-30T00:00:00"/>
    <s v="Standard Class"/>
    <x v="709"/>
    <s v="Russell D'Ascenzo"/>
    <x v="0"/>
    <s v="United States"/>
    <x v="1"/>
    <x v="1"/>
    <n v="90032"/>
    <x v="1"/>
    <s v="TEC-PH-10004094"/>
    <x v="2"/>
    <x v="7"/>
    <s v="Motorola L703CM"/>
    <n v="623.96"/>
    <n v="5"/>
    <n v="0.2"/>
    <n v="38.997500000000002"/>
  </r>
  <r>
    <n v="6945"/>
    <s v="CA-2011-148369"/>
    <x v="2"/>
    <x v="865"/>
    <d v="2011-09-27T00:00:00"/>
    <s v="Standard Class"/>
    <x v="764"/>
    <s v="Thea Hudgings"/>
    <x v="1"/>
    <s v="United States"/>
    <x v="46"/>
    <x v="13"/>
    <n v="19711"/>
    <x v="3"/>
    <s v="OFF-BI-10004876"/>
    <x v="1"/>
    <x v="8"/>
    <s v="Wilson Jones Suede Grain Vinyl Binders"/>
    <n v="11.12"/>
    <n v="4"/>
    <n v="0"/>
    <n v="5.4487999999999994"/>
  </r>
  <r>
    <n v="6946"/>
    <s v="CA-2013-106243"/>
    <x v="0"/>
    <x v="955"/>
    <d v="2013-10-05T00:00:00"/>
    <s v="Standard Class"/>
    <x v="411"/>
    <s v="Greg Matthias"/>
    <x v="0"/>
    <s v="United States"/>
    <x v="20"/>
    <x v="15"/>
    <n v="10011"/>
    <x v="3"/>
    <s v="FUR-BO-10003034"/>
    <x v="0"/>
    <x v="0"/>
    <s v="O'Sullivan Elevations Bookcase, Cherry Finish"/>
    <n v="523.91999999999996"/>
    <n v="5"/>
    <n v="0.2"/>
    <n v="-26.195999999999984"/>
  </r>
  <r>
    <n v="6947"/>
    <s v="CA-2012-126466"/>
    <x v="1"/>
    <x v="529"/>
    <d v="2012-11-13T00:00:00"/>
    <s v="Standard Class"/>
    <x v="270"/>
    <s v="Jesus Ocampo"/>
    <x v="2"/>
    <s v="United States"/>
    <x v="43"/>
    <x v="1"/>
    <n v="95661"/>
    <x v="1"/>
    <s v="OFF-FA-10000490"/>
    <x v="1"/>
    <x v="13"/>
    <s v="OIC Binder Clips, Mini, 1/4&quot; Capacity, Black"/>
    <n v="2.48"/>
    <n v="2"/>
    <n v="0"/>
    <n v="1.1656"/>
  </r>
  <r>
    <n v="6948"/>
    <s v="CA-2012-130365"/>
    <x v="1"/>
    <x v="334"/>
    <d v="2012-04-29T00:00:00"/>
    <s v="Standard Class"/>
    <x v="233"/>
    <s v="Zuschuss Carroll"/>
    <x v="0"/>
    <s v="United States"/>
    <x v="34"/>
    <x v="10"/>
    <n v="60505"/>
    <x v="2"/>
    <s v="OFF-ST-10002574"/>
    <x v="1"/>
    <x v="4"/>
    <s v="SAFCO Commercial Wire Shelving, Black"/>
    <n v="221.024"/>
    <n v="2"/>
    <n v="0.2"/>
    <n v="-55.256"/>
  </r>
  <r>
    <n v="6949"/>
    <s v="CA-2012-130365"/>
    <x v="1"/>
    <x v="334"/>
    <d v="2012-04-29T00:00:00"/>
    <s v="Standard Class"/>
    <x v="233"/>
    <s v="Zuschuss Carroll"/>
    <x v="0"/>
    <s v="United States"/>
    <x v="34"/>
    <x v="10"/>
    <n v="60505"/>
    <x v="2"/>
    <s v="FUR-CH-10003535"/>
    <x v="0"/>
    <x v="1"/>
    <s v="Global Armless Task Chair, Royal Blue"/>
    <n v="128.05799999999999"/>
    <n v="3"/>
    <n v="0.3"/>
    <n v="-23.782199999999996"/>
  </r>
  <r>
    <n v="6950"/>
    <s v="CA-2014-143021"/>
    <x v="3"/>
    <x v="123"/>
    <d v="2014-11-20T00:00:00"/>
    <s v="Same Day"/>
    <x v="399"/>
    <s v="Anne Pryor"/>
    <x v="2"/>
    <s v="United States"/>
    <x v="20"/>
    <x v="15"/>
    <n v="10011"/>
    <x v="3"/>
    <s v="OFF-BI-10001628"/>
    <x v="1"/>
    <x v="8"/>
    <s v="Acco Data Flex Cable Posts For Top &amp; Bottom Load Binders, 6&quot; Capacity"/>
    <n v="58.407999999999994"/>
    <n v="7"/>
    <n v="0.2"/>
    <n v="18.252499999999998"/>
  </r>
  <r>
    <n v="6951"/>
    <s v="CA-2014-143021"/>
    <x v="3"/>
    <x v="123"/>
    <d v="2014-11-20T00:00:00"/>
    <s v="Same Day"/>
    <x v="399"/>
    <s v="Anne Pryor"/>
    <x v="2"/>
    <s v="United States"/>
    <x v="20"/>
    <x v="15"/>
    <n v="10011"/>
    <x v="3"/>
    <s v="FUR-TA-10001676"/>
    <x v="0"/>
    <x v="3"/>
    <s v="Hon 61000 Series Interactive Training Tables"/>
    <n v="79.97399999999999"/>
    <n v="3"/>
    <n v="0.4"/>
    <n v="-29.323800000000006"/>
  </r>
  <r>
    <n v="6952"/>
    <s v="CA-2012-161767"/>
    <x v="1"/>
    <x v="312"/>
    <d v="2012-11-24T00:00:00"/>
    <s v="Standard Class"/>
    <x v="136"/>
    <s v="Grace Kelly"/>
    <x v="1"/>
    <s v="United States"/>
    <x v="61"/>
    <x v="5"/>
    <n v="75217"/>
    <x v="2"/>
    <s v="TEC-MA-10002790"/>
    <x v="2"/>
    <x v="15"/>
    <s v="NeatDesk Desktop Scanner &amp; Digital Filing System"/>
    <n v="479.988"/>
    <n v="2"/>
    <n v="0.4"/>
    <n v="55.998599999999954"/>
  </r>
  <r>
    <n v="6953"/>
    <s v="CA-2012-129917"/>
    <x v="1"/>
    <x v="653"/>
    <d v="2012-10-03T00:00:00"/>
    <s v="First Class"/>
    <x v="31"/>
    <s v="Henry MacAllister"/>
    <x v="0"/>
    <s v="United States"/>
    <x v="1"/>
    <x v="1"/>
    <n v="90008"/>
    <x v="1"/>
    <s v="OFF-BI-10001757"/>
    <x v="1"/>
    <x v="8"/>
    <s v="Pressboard Hanging Data Binders for Unburst Sheets"/>
    <n v="11.808"/>
    <n v="3"/>
    <n v="0.2"/>
    <n v="4.1327999999999996"/>
  </r>
  <r>
    <n v="6954"/>
    <s v="CA-2012-129917"/>
    <x v="1"/>
    <x v="653"/>
    <d v="2012-10-03T00:00:00"/>
    <s v="First Class"/>
    <x v="31"/>
    <s v="Henry MacAllister"/>
    <x v="0"/>
    <s v="United States"/>
    <x v="1"/>
    <x v="1"/>
    <n v="90008"/>
    <x v="1"/>
    <s v="OFF-BI-10004828"/>
    <x v="1"/>
    <x v="8"/>
    <s v="GBC Poly Designer Binding Covers"/>
    <n v="53.567999999999998"/>
    <n v="4"/>
    <n v="0.2"/>
    <n v="19.418399999999995"/>
  </r>
  <r>
    <n v="6955"/>
    <s v="CA-2012-129917"/>
    <x v="1"/>
    <x v="653"/>
    <d v="2012-10-03T00:00:00"/>
    <s v="First Class"/>
    <x v="31"/>
    <s v="Henry MacAllister"/>
    <x v="0"/>
    <s v="United States"/>
    <x v="1"/>
    <x v="1"/>
    <n v="90008"/>
    <x v="1"/>
    <s v="TEC-PH-10000369"/>
    <x v="2"/>
    <x v="7"/>
    <s v="HTC One Mini"/>
    <n v="503.96000000000004"/>
    <n v="5"/>
    <n v="0.2"/>
    <n v="50.396000000000015"/>
  </r>
  <r>
    <n v="6956"/>
    <s v="CA-2012-115420"/>
    <x v="1"/>
    <x v="334"/>
    <d v="2012-05-02T00:00:00"/>
    <s v="Standard Class"/>
    <x v="322"/>
    <s v="Linda Southworth"/>
    <x v="1"/>
    <s v="United States"/>
    <x v="1"/>
    <x v="1"/>
    <n v="90004"/>
    <x v="1"/>
    <s v="OFF-EN-10003862"/>
    <x v="1"/>
    <x v="12"/>
    <s v="Laser &amp; Ink Jet Business Envelopes"/>
    <n v="21.34"/>
    <n v="2"/>
    <n v="0"/>
    <n v="9.8163999999999998"/>
  </r>
  <r>
    <n v="6957"/>
    <s v="CA-2013-157588"/>
    <x v="0"/>
    <x v="216"/>
    <d v="2013-07-20T00:00:00"/>
    <s v="Standard Class"/>
    <x v="781"/>
    <s v="Anemone Ratner"/>
    <x v="0"/>
    <s v="United States"/>
    <x v="38"/>
    <x v="32"/>
    <n v="31907"/>
    <x v="0"/>
    <s v="OFF-BI-10003963"/>
    <x v="1"/>
    <x v="8"/>
    <s v="Cardinal Holdit Data Disk Pockets"/>
    <n v="36.4"/>
    <n v="5"/>
    <n v="0"/>
    <n v="17.107999999999997"/>
  </r>
  <r>
    <n v="6958"/>
    <s v="CA-2013-157588"/>
    <x v="0"/>
    <x v="216"/>
    <d v="2013-07-20T00:00:00"/>
    <s v="Standard Class"/>
    <x v="781"/>
    <s v="Anemone Ratner"/>
    <x v="0"/>
    <s v="United States"/>
    <x v="38"/>
    <x v="32"/>
    <n v="31907"/>
    <x v="0"/>
    <s v="FUR-FU-10004848"/>
    <x v="0"/>
    <x v="5"/>
    <s v="Howard Miller 13-3/4&quot; Diameter Brushed Chrome Round Wall Clock"/>
    <n v="51.75"/>
    <n v="1"/>
    <n v="0"/>
    <n v="15.524999999999999"/>
  </r>
  <r>
    <n v="6959"/>
    <s v="CA-2012-167255"/>
    <x v="1"/>
    <x v="874"/>
    <d v="2012-09-29T00:00:00"/>
    <s v="Second Class"/>
    <x v="563"/>
    <s v="Rick Huthwaite"/>
    <x v="2"/>
    <s v="United States"/>
    <x v="8"/>
    <x v="1"/>
    <n v="94110"/>
    <x v="1"/>
    <s v="OFF-ST-10001328"/>
    <x v="1"/>
    <x v="4"/>
    <s v="Personal Filing Tote with Lid, Black/Gray"/>
    <n v="15.51"/>
    <n v="1"/>
    <n v="0"/>
    <n v="4.3428000000000004"/>
  </r>
  <r>
    <n v="6960"/>
    <s v="CA-2012-167255"/>
    <x v="1"/>
    <x v="874"/>
    <d v="2012-09-29T00:00:00"/>
    <s v="Second Class"/>
    <x v="563"/>
    <s v="Rick Huthwaite"/>
    <x v="2"/>
    <s v="United States"/>
    <x v="8"/>
    <x v="1"/>
    <n v="94110"/>
    <x v="1"/>
    <s v="OFF-PA-10002377"/>
    <x v="1"/>
    <x v="10"/>
    <s v="Xerox 1916"/>
    <n v="146.82"/>
    <n v="3"/>
    <n v="0"/>
    <n v="73.41"/>
  </r>
  <r>
    <n v="6961"/>
    <s v="CA-2012-167255"/>
    <x v="1"/>
    <x v="874"/>
    <d v="2012-09-29T00:00:00"/>
    <s v="Second Class"/>
    <x v="563"/>
    <s v="Rick Huthwaite"/>
    <x v="2"/>
    <s v="United States"/>
    <x v="8"/>
    <x v="1"/>
    <n v="94110"/>
    <x v="1"/>
    <s v="OFF-PA-10003441"/>
    <x v="1"/>
    <x v="10"/>
    <s v="Xerox 226"/>
    <n v="12.96"/>
    <n v="2"/>
    <n v="0"/>
    <n v="6.2208000000000006"/>
  </r>
  <r>
    <n v="6962"/>
    <s v="CA-2014-162096"/>
    <x v="3"/>
    <x v="468"/>
    <d v="2014-11-11T00:00:00"/>
    <s v="Same Day"/>
    <x v="353"/>
    <s v="Thomas Brumley"/>
    <x v="2"/>
    <s v="United States"/>
    <x v="169"/>
    <x v="1"/>
    <n v="92503"/>
    <x v="1"/>
    <s v="OFF-AR-10002221"/>
    <x v="1"/>
    <x v="6"/>
    <s v="12 Colored Short Pencils"/>
    <n v="7.8000000000000007"/>
    <n v="3"/>
    <n v="0"/>
    <n v="2.1060000000000008"/>
  </r>
  <r>
    <n v="6963"/>
    <s v="CA-2013-157161"/>
    <x v="0"/>
    <x v="87"/>
    <d v="2013-07-21T00:00:00"/>
    <s v="Second Class"/>
    <x v="63"/>
    <s v="Jonathan Doherty"/>
    <x v="1"/>
    <s v="United States"/>
    <x v="29"/>
    <x v="20"/>
    <n v="29203"/>
    <x v="0"/>
    <s v="OFF-EN-10001509"/>
    <x v="1"/>
    <x v="12"/>
    <s v="Poly String Tie Envelopes"/>
    <n v="10.199999999999999"/>
    <n v="5"/>
    <n v="0"/>
    <n v="4.7939999999999996"/>
  </r>
  <r>
    <n v="6964"/>
    <s v="CA-2013-157161"/>
    <x v="0"/>
    <x v="87"/>
    <d v="2013-07-21T00:00:00"/>
    <s v="Second Class"/>
    <x v="63"/>
    <s v="Jonathan Doherty"/>
    <x v="1"/>
    <s v="United States"/>
    <x v="29"/>
    <x v="20"/>
    <n v="29203"/>
    <x v="0"/>
    <s v="OFF-AR-10003338"/>
    <x v="1"/>
    <x v="6"/>
    <s v="Eberhard Faber 3 1/2&quot; Golf Pencils"/>
    <n v="22.32"/>
    <n v="3"/>
    <n v="0"/>
    <n v="5.580000000000001"/>
  </r>
  <r>
    <n v="6965"/>
    <s v="CA-2013-157161"/>
    <x v="0"/>
    <x v="87"/>
    <d v="2013-07-21T00:00:00"/>
    <s v="Second Class"/>
    <x v="63"/>
    <s v="Jonathan Doherty"/>
    <x v="1"/>
    <s v="United States"/>
    <x v="29"/>
    <x v="20"/>
    <n v="29203"/>
    <x v="0"/>
    <s v="OFF-BI-10004728"/>
    <x v="1"/>
    <x v="8"/>
    <s v="Wilson Jones Turn Tabs Binder Tool for Ring Binders"/>
    <n v="24.1"/>
    <n v="5"/>
    <n v="0"/>
    <n v="11.086"/>
  </r>
  <r>
    <n v="6966"/>
    <s v="CA-2013-157161"/>
    <x v="0"/>
    <x v="87"/>
    <d v="2013-07-21T00:00:00"/>
    <s v="Second Class"/>
    <x v="63"/>
    <s v="Jonathan Doherty"/>
    <x v="1"/>
    <s v="United States"/>
    <x v="29"/>
    <x v="20"/>
    <n v="29203"/>
    <x v="0"/>
    <s v="TEC-AC-10000358"/>
    <x v="2"/>
    <x v="11"/>
    <s v="Imation Secure Drive + Hardware Encrypted USB flash drive - 16 GB"/>
    <n v="75.98"/>
    <n v="2"/>
    <n v="0"/>
    <n v="18.235199999999999"/>
  </r>
  <r>
    <n v="6967"/>
    <s v="CA-2013-157161"/>
    <x v="0"/>
    <x v="87"/>
    <d v="2013-07-21T00:00:00"/>
    <s v="Second Class"/>
    <x v="63"/>
    <s v="Jonathan Doherty"/>
    <x v="1"/>
    <s v="United States"/>
    <x v="29"/>
    <x v="20"/>
    <n v="29203"/>
    <x v="0"/>
    <s v="OFF-BI-10002764"/>
    <x v="1"/>
    <x v="8"/>
    <s v="Recycled Pressboard Report Cover with Reinforced Top Hinge"/>
    <n v="6.46"/>
    <n v="2"/>
    <n v="0"/>
    <n v="3.1654"/>
  </r>
  <r>
    <n v="6968"/>
    <s v="CA-2013-157161"/>
    <x v="0"/>
    <x v="87"/>
    <d v="2013-07-21T00:00:00"/>
    <s v="Second Class"/>
    <x v="63"/>
    <s v="Jonathan Doherty"/>
    <x v="1"/>
    <s v="United States"/>
    <x v="29"/>
    <x v="20"/>
    <n v="29203"/>
    <x v="0"/>
    <s v="OFF-PA-10001461"/>
    <x v="1"/>
    <x v="10"/>
    <s v="HP Office Paper (20Lb. and 87 Bright)"/>
    <n v="60.12"/>
    <n v="9"/>
    <n v="0"/>
    <n v="28.857599999999998"/>
  </r>
  <r>
    <n v="6969"/>
    <s v="CA-2012-110765"/>
    <x v="1"/>
    <x v="1140"/>
    <d v="2012-10-20T00:00:00"/>
    <s v="Second Class"/>
    <x v="172"/>
    <s v="Michael Paige"/>
    <x v="1"/>
    <s v="United States"/>
    <x v="20"/>
    <x v="15"/>
    <n v="10011"/>
    <x v="3"/>
    <s v="TEC-PH-10004165"/>
    <x v="2"/>
    <x v="7"/>
    <s v="Mitel MiVoice 5330e IP Phone"/>
    <n v="824.97"/>
    <n v="3"/>
    <n v="0"/>
    <n v="214.4922"/>
  </r>
  <r>
    <n v="6970"/>
    <s v="CA-2013-163937"/>
    <x v="0"/>
    <x v="994"/>
    <d v="2013-01-13T00:00:00"/>
    <s v="Second Class"/>
    <x v="677"/>
    <s v="Joy Bell-"/>
    <x v="0"/>
    <s v="United States"/>
    <x v="468"/>
    <x v="4"/>
    <n v="98632"/>
    <x v="1"/>
    <s v="FUR-FU-10000010"/>
    <x v="0"/>
    <x v="5"/>
    <s v="DAX Value U-Channel Document Frames, Easel Back"/>
    <n v="24.849999999999998"/>
    <n v="5"/>
    <n v="0"/>
    <n v="7.7034999999999982"/>
  </r>
  <r>
    <n v="6971"/>
    <s v="CA-2014-153822"/>
    <x v="3"/>
    <x v="20"/>
    <d v="2014-09-26T00:00:00"/>
    <s v="Standard Class"/>
    <x v="455"/>
    <s v="Adrian Barton"/>
    <x v="0"/>
    <s v="United States"/>
    <x v="42"/>
    <x v="16"/>
    <n v="85023"/>
    <x v="1"/>
    <s v="OFF-ST-10000321"/>
    <x v="1"/>
    <x v="4"/>
    <s v="Akro Stacking Bins"/>
    <n v="12.624000000000001"/>
    <n v="2"/>
    <n v="0.2"/>
    <n v="-2.5248000000000022"/>
  </r>
  <r>
    <n v="6972"/>
    <s v="CA-2014-153822"/>
    <x v="3"/>
    <x v="20"/>
    <d v="2014-09-26T00:00:00"/>
    <s v="Standard Class"/>
    <x v="455"/>
    <s v="Adrian Barton"/>
    <x v="0"/>
    <s v="United States"/>
    <x v="42"/>
    <x v="16"/>
    <n v="85023"/>
    <x v="1"/>
    <s v="TEC-AC-10000109"/>
    <x v="2"/>
    <x v="11"/>
    <s v="Sony Micro Vault Click 16 GB USB 2.0 Flash Drive"/>
    <n v="89.584000000000003"/>
    <n v="2"/>
    <n v="0.2"/>
    <n v="4.4792000000000058"/>
  </r>
  <r>
    <n v="6973"/>
    <s v="CA-2014-153822"/>
    <x v="3"/>
    <x v="20"/>
    <d v="2014-09-26T00:00:00"/>
    <s v="Standard Class"/>
    <x v="455"/>
    <s v="Adrian Barton"/>
    <x v="0"/>
    <s v="United States"/>
    <x v="42"/>
    <x v="16"/>
    <n v="85023"/>
    <x v="1"/>
    <s v="TEC-PH-10002415"/>
    <x v="2"/>
    <x v="7"/>
    <s v="Polycom VoiceStation 500 Conference phone"/>
    <n v="471.92"/>
    <n v="2"/>
    <n v="0.2"/>
    <n v="29.495000000000019"/>
  </r>
  <r>
    <n v="6974"/>
    <s v="CA-2014-153822"/>
    <x v="3"/>
    <x v="20"/>
    <d v="2014-09-26T00:00:00"/>
    <s v="Standard Class"/>
    <x v="455"/>
    <s v="Adrian Barton"/>
    <x v="0"/>
    <s v="United States"/>
    <x v="42"/>
    <x v="16"/>
    <n v="85023"/>
    <x v="1"/>
    <s v="OFF-BI-10001460"/>
    <x v="1"/>
    <x v="8"/>
    <s v="Plastic Binding Combs"/>
    <n v="18.180000000000003"/>
    <n v="4"/>
    <n v="0.7"/>
    <n v="-13.938000000000002"/>
  </r>
  <r>
    <n v="6975"/>
    <s v="CA-2014-146185"/>
    <x v="3"/>
    <x v="175"/>
    <d v="2014-09-20T00:00:00"/>
    <s v="Standard Class"/>
    <x v="230"/>
    <s v="Charles Crestani"/>
    <x v="0"/>
    <s v="United States"/>
    <x v="12"/>
    <x v="5"/>
    <n v="77095"/>
    <x v="2"/>
    <s v="OFF-AR-10002987"/>
    <x v="1"/>
    <x v="6"/>
    <s v="Prismacolor Color Pencil Set"/>
    <n v="31.744"/>
    <n v="2"/>
    <n v="0.2"/>
    <n v="8.3328000000000024"/>
  </r>
  <r>
    <n v="6976"/>
    <s v="CA-2012-112144"/>
    <x v="1"/>
    <x v="1141"/>
    <d v="2012-07-02T00:00:00"/>
    <s v="Standard Class"/>
    <x v="388"/>
    <s v="Craig Yedwab"/>
    <x v="1"/>
    <s v="United States"/>
    <x v="23"/>
    <x v="16"/>
    <n v="85234"/>
    <x v="1"/>
    <s v="OFF-LA-10000443"/>
    <x v="1"/>
    <x v="2"/>
    <s v="Avery 501"/>
    <n v="5.9039999999999999"/>
    <n v="2"/>
    <n v="0.2"/>
    <n v="1.9925999999999999"/>
  </r>
  <r>
    <n v="6977"/>
    <s v="CA-2012-112144"/>
    <x v="1"/>
    <x v="1141"/>
    <d v="2012-07-02T00:00:00"/>
    <s v="Standard Class"/>
    <x v="388"/>
    <s v="Craig Yedwab"/>
    <x v="1"/>
    <s v="United States"/>
    <x v="23"/>
    <x v="16"/>
    <n v="85234"/>
    <x v="1"/>
    <s v="FUR-FU-10004306"/>
    <x v="0"/>
    <x v="5"/>
    <s v="Electrix Halogen Magnifier Lamp"/>
    <n v="621.7600000000001"/>
    <n v="4"/>
    <n v="0.2"/>
    <n v="46.631999999999977"/>
  </r>
  <r>
    <n v="6978"/>
    <s v="US-2013-119298"/>
    <x v="0"/>
    <x v="881"/>
    <d v="2013-11-29T00:00:00"/>
    <s v="First Class"/>
    <x v="212"/>
    <s v="Emily Phan"/>
    <x v="0"/>
    <s v="United States"/>
    <x v="186"/>
    <x v="36"/>
    <n v="72401"/>
    <x v="0"/>
    <s v="TEC-PH-10002564"/>
    <x v="2"/>
    <x v="7"/>
    <s v="OtterBox Defender Series Case - Samsung Galaxy S4"/>
    <n v="59.98"/>
    <n v="2"/>
    <n v="0"/>
    <n v="17.993999999999993"/>
  </r>
  <r>
    <n v="6979"/>
    <s v="CA-2014-155159"/>
    <x v="3"/>
    <x v="920"/>
    <d v="2014-11-30T00:00:00"/>
    <s v="Second Class"/>
    <x v="111"/>
    <s v="Delfina Latchford"/>
    <x v="0"/>
    <s v="United States"/>
    <x v="118"/>
    <x v="32"/>
    <n v="30318"/>
    <x v="0"/>
    <s v="OFF-PA-10003724"/>
    <x v="1"/>
    <x v="10"/>
    <s v="Wirebound Message Book, 4 per Page"/>
    <n v="48.87"/>
    <n v="9"/>
    <n v="0"/>
    <n v="23.946299999999997"/>
  </r>
  <r>
    <n v="6980"/>
    <s v="CA-2014-149076"/>
    <x v="3"/>
    <x v="424"/>
    <d v="2014-01-20T00:00:00"/>
    <s v="Standard Class"/>
    <x v="2"/>
    <s v="Sean O'Donnell"/>
    <x v="0"/>
    <s v="United States"/>
    <x v="1"/>
    <x v="1"/>
    <n v="90036"/>
    <x v="1"/>
    <s v="OFF-PA-10000483"/>
    <x v="1"/>
    <x v="10"/>
    <s v="Xerox 19"/>
    <n v="154.9"/>
    <n v="5"/>
    <n v="0"/>
    <n v="69.704999999999998"/>
  </r>
  <r>
    <n v="6981"/>
    <s v="CA-2011-146990"/>
    <x v="2"/>
    <x v="845"/>
    <d v="2011-11-08T00:00:00"/>
    <s v="First Class"/>
    <x v="162"/>
    <s v="Bart Pistole"/>
    <x v="1"/>
    <s v="United States"/>
    <x v="20"/>
    <x v="15"/>
    <n v="10024"/>
    <x v="3"/>
    <s v="OFF-FA-10000611"/>
    <x v="1"/>
    <x v="13"/>
    <s v="Binder Clips by OIC"/>
    <n v="5.92"/>
    <n v="4"/>
    <n v="0"/>
    <n v="2.8415999999999997"/>
  </r>
  <r>
    <n v="6982"/>
    <s v="CA-2011-146990"/>
    <x v="2"/>
    <x v="845"/>
    <d v="2011-11-08T00:00:00"/>
    <s v="First Class"/>
    <x v="162"/>
    <s v="Bart Pistole"/>
    <x v="1"/>
    <s v="United States"/>
    <x v="20"/>
    <x v="15"/>
    <n v="10024"/>
    <x v="3"/>
    <s v="OFF-PA-10000246"/>
    <x v="1"/>
    <x v="10"/>
    <s v="Riverleaf Stik-Withit Designer Note Cubes"/>
    <n v="30.18"/>
    <n v="3"/>
    <n v="0"/>
    <n v="13.8828"/>
  </r>
  <r>
    <n v="6983"/>
    <s v="CA-2013-116526"/>
    <x v="0"/>
    <x v="142"/>
    <d v="2013-09-06T00:00:00"/>
    <s v="Standard Class"/>
    <x v="350"/>
    <s v="Joseph Airdo"/>
    <x v="0"/>
    <s v="United States"/>
    <x v="66"/>
    <x v="12"/>
    <n v="48227"/>
    <x v="2"/>
    <s v="OFF-BI-10004728"/>
    <x v="1"/>
    <x v="8"/>
    <s v="Wilson Jones Turn Tabs Binder Tool for Ring Binders"/>
    <n v="24.1"/>
    <n v="5"/>
    <n v="0"/>
    <n v="11.086"/>
  </r>
  <r>
    <n v="6984"/>
    <s v="CA-2013-116526"/>
    <x v="0"/>
    <x v="142"/>
    <d v="2013-09-06T00:00:00"/>
    <s v="Standard Class"/>
    <x v="350"/>
    <s v="Joseph Airdo"/>
    <x v="0"/>
    <s v="United States"/>
    <x v="66"/>
    <x v="12"/>
    <n v="48227"/>
    <x v="2"/>
    <s v="TEC-PH-10002365"/>
    <x v="2"/>
    <x v="7"/>
    <s v="Belkin Grip Candy Sheer Case / Cover for iPhone 5 and 5S"/>
    <n v="8.7799999999999994"/>
    <n v="1"/>
    <n v="0"/>
    <n v="2.2827999999999999"/>
  </r>
  <r>
    <n v="6985"/>
    <s v="CA-2013-116526"/>
    <x v="0"/>
    <x v="142"/>
    <d v="2013-09-06T00:00:00"/>
    <s v="Standard Class"/>
    <x v="350"/>
    <s v="Joseph Airdo"/>
    <x v="0"/>
    <s v="United States"/>
    <x v="66"/>
    <x v="12"/>
    <n v="48227"/>
    <x v="2"/>
    <s v="OFF-AP-10002457"/>
    <x v="1"/>
    <x v="9"/>
    <s v="Eureka The Boss Plus 12-Amp Hard Box Upright Vacuum, Red"/>
    <n v="376.74"/>
    <n v="4"/>
    <n v="0.1"/>
    <n v="71.161999999999978"/>
  </r>
  <r>
    <n v="6986"/>
    <s v="CA-2013-116526"/>
    <x v="0"/>
    <x v="142"/>
    <d v="2013-09-06T00:00:00"/>
    <s v="Standard Class"/>
    <x v="350"/>
    <s v="Joseph Airdo"/>
    <x v="0"/>
    <s v="United States"/>
    <x v="66"/>
    <x v="12"/>
    <n v="48227"/>
    <x v="2"/>
    <s v="OFF-BI-10000320"/>
    <x v="1"/>
    <x v="8"/>
    <s v="GBC Plastic Binding Combs"/>
    <n v="29.52"/>
    <n v="4"/>
    <n v="0"/>
    <n v="14.4648"/>
  </r>
  <r>
    <n v="6987"/>
    <s v="CA-2013-116526"/>
    <x v="0"/>
    <x v="142"/>
    <d v="2013-09-06T00:00:00"/>
    <s v="Standard Class"/>
    <x v="350"/>
    <s v="Joseph Airdo"/>
    <x v="0"/>
    <s v="United States"/>
    <x v="66"/>
    <x v="12"/>
    <n v="48227"/>
    <x v="2"/>
    <s v="OFF-AR-10004999"/>
    <x v="1"/>
    <x v="6"/>
    <s v="Newell 315"/>
    <n v="11.96"/>
    <n v="2"/>
    <n v="0"/>
    <n v="2.99"/>
  </r>
  <r>
    <n v="6988"/>
    <s v="CA-2013-116526"/>
    <x v="0"/>
    <x v="142"/>
    <d v="2013-09-06T00:00:00"/>
    <s v="Standard Class"/>
    <x v="350"/>
    <s v="Joseph Airdo"/>
    <x v="0"/>
    <s v="United States"/>
    <x v="66"/>
    <x v="12"/>
    <n v="48227"/>
    <x v="2"/>
    <s v="OFF-BI-10001116"/>
    <x v="1"/>
    <x v="8"/>
    <s v="Wilson Jones 1&quot; Hanging DublLock Ring Binders"/>
    <n v="26.400000000000002"/>
    <n v="5"/>
    <n v="0"/>
    <n v="12.672000000000001"/>
  </r>
  <r>
    <n v="6989"/>
    <s v="CA-2014-158561"/>
    <x v="3"/>
    <x v="343"/>
    <d v="2014-11-17T00:00:00"/>
    <s v="Second Class"/>
    <x v="179"/>
    <s v="Brenda Bowman"/>
    <x v="1"/>
    <s v="United States"/>
    <x v="2"/>
    <x v="2"/>
    <n v="33311"/>
    <x v="0"/>
    <s v="OFF-AP-10002651"/>
    <x v="1"/>
    <x v="9"/>
    <s v="Hoover Upright Vacuum With Dirt Cup"/>
    <n v="1158.1199999999999"/>
    <n v="5"/>
    <n v="0.2"/>
    <n v="130.28849999999983"/>
  </r>
  <r>
    <n v="6990"/>
    <s v="CA-2014-165099"/>
    <x v="3"/>
    <x v="157"/>
    <d v="2014-12-14T00:00:00"/>
    <s v="First Class"/>
    <x v="589"/>
    <s v="Dennis Kane"/>
    <x v="0"/>
    <s v="United States"/>
    <x v="488"/>
    <x v="5"/>
    <n v="79605"/>
    <x v="2"/>
    <s v="OFF-AP-10001634"/>
    <x v="1"/>
    <x v="9"/>
    <s v="Hoover Commercial Lightweight Upright Vacuum"/>
    <n v="1.3919999999999997"/>
    <n v="2"/>
    <n v="0.8"/>
    <n v="-3.7584000000000009"/>
  </r>
  <r>
    <n v="6991"/>
    <s v="CA-2012-109386"/>
    <x v="1"/>
    <x v="627"/>
    <d v="2012-11-13T00:00:00"/>
    <s v="Second Class"/>
    <x v="584"/>
    <s v="Rob Haberlin"/>
    <x v="0"/>
    <s v="United States"/>
    <x v="409"/>
    <x v="17"/>
    <n v="23666"/>
    <x v="0"/>
    <s v="OFF-AP-10003266"/>
    <x v="1"/>
    <x v="9"/>
    <s v="Holmes Replacement Filter for HEPA Air Cleaner, Large Room"/>
    <n v="44.43"/>
    <n v="3"/>
    <n v="0"/>
    <n v="18.660600000000002"/>
  </r>
  <r>
    <n v="6992"/>
    <s v="CA-2012-109386"/>
    <x v="1"/>
    <x v="627"/>
    <d v="2012-11-13T00:00:00"/>
    <s v="Second Class"/>
    <x v="584"/>
    <s v="Rob Haberlin"/>
    <x v="0"/>
    <s v="United States"/>
    <x v="409"/>
    <x v="17"/>
    <n v="23666"/>
    <x v="0"/>
    <s v="TEC-PH-10002890"/>
    <x v="2"/>
    <x v="7"/>
    <s v="AT&amp;T 17929 Lendline Telephone"/>
    <n v="226.20000000000002"/>
    <n v="5"/>
    <n v="0"/>
    <n v="58.811999999999998"/>
  </r>
  <r>
    <n v="6993"/>
    <s v="CA-2012-109386"/>
    <x v="1"/>
    <x v="627"/>
    <d v="2012-11-13T00:00:00"/>
    <s v="Second Class"/>
    <x v="584"/>
    <s v="Rob Haberlin"/>
    <x v="0"/>
    <s v="United States"/>
    <x v="409"/>
    <x v="17"/>
    <n v="23666"/>
    <x v="0"/>
    <s v="FUR-FU-10000308"/>
    <x v="0"/>
    <x v="5"/>
    <s v="Deflect-o Glass Clear Studded Chair Mats"/>
    <n v="186.54"/>
    <n v="3"/>
    <n v="0"/>
    <n v="41.038800000000002"/>
  </r>
  <r>
    <n v="6994"/>
    <s v="CA-2012-109386"/>
    <x v="1"/>
    <x v="627"/>
    <d v="2012-11-13T00:00:00"/>
    <s v="Second Class"/>
    <x v="584"/>
    <s v="Rob Haberlin"/>
    <x v="0"/>
    <s v="United States"/>
    <x v="409"/>
    <x v="17"/>
    <n v="23666"/>
    <x v="0"/>
    <s v="OFF-AR-10000380"/>
    <x v="1"/>
    <x v="6"/>
    <s v="Hunt PowerHouse Electric Pencil Sharpener, Blue"/>
    <n v="265.85999999999996"/>
    <n v="7"/>
    <n v="0"/>
    <n v="79.757999999999967"/>
  </r>
  <r>
    <n v="6995"/>
    <s v="CA-2012-109386"/>
    <x v="1"/>
    <x v="627"/>
    <d v="2012-11-13T00:00:00"/>
    <s v="Second Class"/>
    <x v="584"/>
    <s v="Rob Haberlin"/>
    <x v="0"/>
    <s v="United States"/>
    <x v="409"/>
    <x v="17"/>
    <n v="23666"/>
    <x v="0"/>
    <s v="OFF-AR-10000122"/>
    <x v="1"/>
    <x v="6"/>
    <s v="Newell 314"/>
    <n v="27.9"/>
    <n v="5"/>
    <n v="0"/>
    <n v="6.9749999999999979"/>
  </r>
  <r>
    <n v="6996"/>
    <s v="CA-2012-166800"/>
    <x v="1"/>
    <x v="902"/>
    <d v="2012-11-26T00:00:00"/>
    <s v="Standard Class"/>
    <x v="636"/>
    <s v="Aleksandra Gannaway"/>
    <x v="1"/>
    <s v="United States"/>
    <x v="98"/>
    <x v="33"/>
    <n v="89115"/>
    <x v="1"/>
    <s v="OFF-AP-10004868"/>
    <x v="1"/>
    <x v="9"/>
    <s v="Hoover Commercial Soft Guard Upright Vacuum And Disposable Filtration Bags"/>
    <n v="31.08"/>
    <n v="4"/>
    <n v="0"/>
    <n v="8.3916000000000004"/>
  </r>
  <r>
    <n v="6997"/>
    <s v="CA-2014-117443"/>
    <x v="3"/>
    <x v="331"/>
    <d v="2014-12-26T00:00:00"/>
    <s v="Second Class"/>
    <x v="80"/>
    <s v="Jennifer Braxton"/>
    <x v="1"/>
    <s v="United States"/>
    <x v="179"/>
    <x v="10"/>
    <n v="61107"/>
    <x v="2"/>
    <s v="OFF-BI-10004002"/>
    <x v="1"/>
    <x v="8"/>
    <s v="Wilson Jones International Size A4 Ring Binders"/>
    <n v="13.839999999999998"/>
    <n v="4"/>
    <n v="0.8"/>
    <n v="-22.144000000000005"/>
  </r>
  <r>
    <n v="6998"/>
    <s v="CA-2014-117443"/>
    <x v="3"/>
    <x v="331"/>
    <d v="2014-12-26T00:00:00"/>
    <s v="Second Class"/>
    <x v="80"/>
    <s v="Jennifer Braxton"/>
    <x v="1"/>
    <s v="United States"/>
    <x v="179"/>
    <x v="10"/>
    <n v="61107"/>
    <x v="2"/>
    <s v="OFF-PA-10004475"/>
    <x v="1"/>
    <x v="10"/>
    <s v="Xerox 1940"/>
    <n v="175.87200000000001"/>
    <n v="4"/>
    <n v="0.2"/>
    <n v="63.753599999999992"/>
  </r>
  <r>
    <n v="6999"/>
    <s v="US-2013-134369"/>
    <x v="0"/>
    <x v="1142"/>
    <d v="2013-09-23T00:00:00"/>
    <s v="Standard Class"/>
    <x v="604"/>
    <s v="Becky Castell"/>
    <x v="2"/>
    <s v="United States"/>
    <x v="229"/>
    <x v="1"/>
    <n v="92677"/>
    <x v="1"/>
    <s v="OFF-PA-10002195"/>
    <x v="1"/>
    <x v="10"/>
    <s v="Xerox 1966"/>
    <n v="12.96"/>
    <n v="2"/>
    <n v="0"/>
    <n v="6.3504000000000005"/>
  </r>
  <r>
    <n v="7000"/>
    <s v="CA-2014-123687"/>
    <x v="3"/>
    <x v="1143"/>
    <d v="2014-05-30T00:00:00"/>
    <s v="First Class"/>
    <x v="169"/>
    <s v="Kimberly Carter"/>
    <x v="1"/>
    <s v="United States"/>
    <x v="103"/>
    <x v="0"/>
    <n v="40214"/>
    <x v="0"/>
    <s v="OFF-AP-10002670"/>
    <x v="1"/>
    <x v="9"/>
    <s v="Belkin 8-Outlet Premiere SurgeMaster II Surge Protectors"/>
    <n v="208.44"/>
    <n v="3"/>
    <n v="0"/>
    <n v="62.531999999999982"/>
  </r>
  <r>
    <n v="7001"/>
    <s v="CA-2014-123687"/>
    <x v="3"/>
    <x v="1143"/>
    <d v="2014-05-30T00:00:00"/>
    <s v="First Class"/>
    <x v="169"/>
    <s v="Kimberly Carter"/>
    <x v="1"/>
    <s v="United States"/>
    <x v="103"/>
    <x v="0"/>
    <n v="40214"/>
    <x v="0"/>
    <s v="OFF-SU-10004498"/>
    <x v="1"/>
    <x v="14"/>
    <s v="Martin-Yale Premier Letter Opener"/>
    <n v="25.76"/>
    <n v="2"/>
    <n v="0"/>
    <n v="0.77280000000000015"/>
  </r>
  <r>
    <n v="7002"/>
    <s v="CA-2012-104871"/>
    <x v="1"/>
    <x v="1110"/>
    <d v="2012-04-03T00:00:00"/>
    <s v="Standard Class"/>
    <x v="660"/>
    <s v="Daniel Raglin"/>
    <x v="2"/>
    <s v="United States"/>
    <x v="489"/>
    <x v="10"/>
    <n v="61761"/>
    <x v="2"/>
    <s v="FUR-CH-10003298"/>
    <x v="0"/>
    <x v="1"/>
    <s v="Office Star - Contemporary Task Swivel chair with Loop Arms, Charcoal"/>
    <n v="366.74399999999997"/>
    <n v="4"/>
    <n v="0.3"/>
    <n v="-110.02320000000003"/>
  </r>
  <r>
    <n v="7003"/>
    <s v="CA-2011-133158"/>
    <x v="2"/>
    <x v="710"/>
    <d v="2011-08-21T00:00:00"/>
    <s v="Second Class"/>
    <x v="694"/>
    <s v="David Wiener"/>
    <x v="1"/>
    <s v="United States"/>
    <x v="1"/>
    <x v="1"/>
    <n v="90045"/>
    <x v="1"/>
    <s v="FUR-FU-10000723"/>
    <x v="0"/>
    <x v="5"/>
    <s v="Deflect-o EconoMat Studded, No Bevel Mat for Low Pile Carpeting"/>
    <n v="289.24"/>
    <n v="7"/>
    <n v="0"/>
    <n v="26.031600000000012"/>
  </r>
  <r>
    <n v="7004"/>
    <s v="CA-2011-133158"/>
    <x v="2"/>
    <x v="710"/>
    <d v="2011-08-21T00:00:00"/>
    <s v="Second Class"/>
    <x v="694"/>
    <s v="David Wiener"/>
    <x v="1"/>
    <s v="United States"/>
    <x v="1"/>
    <x v="1"/>
    <n v="90045"/>
    <x v="1"/>
    <s v="OFF-BI-10000632"/>
    <x v="1"/>
    <x v="8"/>
    <s v="Satellite Sectional Post Binders"/>
    <n v="69.456000000000003"/>
    <n v="2"/>
    <n v="0.2"/>
    <n v="22.573199999999996"/>
  </r>
  <r>
    <n v="7005"/>
    <s v="CA-2011-126333"/>
    <x v="2"/>
    <x v="851"/>
    <d v="2011-12-28T00:00:00"/>
    <s v="Standard Class"/>
    <x v="545"/>
    <s v="Michelle Ellison"/>
    <x v="1"/>
    <s v="United States"/>
    <x v="396"/>
    <x v="5"/>
    <n v="77642"/>
    <x v="2"/>
    <s v="OFF-PA-10000223"/>
    <x v="1"/>
    <x v="10"/>
    <s v="Xerox 2000"/>
    <n v="5.1840000000000011"/>
    <n v="1"/>
    <n v="0.2"/>
    <n v="1.8144"/>
  </r>
  <r>
    <n v="7006"/>
    <s v="CA-2012-141740"/>
    <x v="1"/>
    <x v="549"/>
    <d v="2012-11-05T00:00:00"/>
    <s v="Standard Class"/>
    <x v="223"/>
    <s v="Jeremy Farry"/>
    <x v="0"/>
    <s v="United States"/>
    <x v="20"/>
    <x v="15"/>
    <n v="10009"/>
    <x v="3"/>
    <s v="FUR-CH-10001545"/>
    <x v="0"/>
    <x v="1"/>
    <s v="Hon Comfortask Task/Swivel Chairs"/>
    <n v="205.16400000000002"/>
    <n v="2"/>
    <n v="0.1"/>
    <n v="13.677600000000002"/>
  </r>
  <r>
    <n v="7007"/>
    <s v="CA-2011-119466"/>
    <x v="2"/>
    <x v="534"/>
    <d v="2011-12-21T00:00:00"/>
    <s v="Standard Class"/>
    <x v="133"/>
    <s v="Sung Pak"/>
    <x v="1"/>
    <s v="United States"/>
    <x v="22"/>
    <x v="10"/>
    <n v="60623"/>
    <x v="2"/>
    <s v="FUR-FU-10001546"/>
    <x v="0"/>
    <x v="5"/>
    <s v="Dana Swing-Arm Lamps"/>
    <n v="8.5440000000000005"/>
    <n v="2"/>
    <n v="0.6"/>
    <n v="-7.4759999999999991"/>
  </r>
  <r>
    <n v="7008"/>
    <s v="CA-2012-154823"/>
    <x v="1"/>
    <x v="291"/>
    <d v="2012-08-25T00:00:00"/>
    <s v="Standard Class"/>
    <x v="471"/>
    <s v="Katherine Nockton"/>
    <x v="1"/>
    <s v="United States"/>
    <x v="24"/>
    <x v="24"/>
    <n v="45503"/>
    <x v="3"/>
    <s v="OFF-BI-10001098"/>
    <x v="1"/>
    <x v="8"/>
    <s v="Acco D-Ring Binder w/DublLock"/>
    <n v="12.828000000000001"/>
    <n v="2"/>
    <n v="0.7"/>
    <n v="-8.9795999999999978"/>
  </r>
  <r>
    <n v="7009"/>
    <s v="CA-2012-154823"/>
    <x v="1"/>
    <x v="291"/>
    <d v="2012-08-25T00:00:00"/>
    <s v="Standard Class"/>
    <x v="471"/>
    <s v="Katherine Nockton"/>
    <x v="1"/>
    <s v="United States"/>
    <x v="24"/>
    <x v="24"/>
    <n v="45503"/>
    <x v="3"/>
    <s v="FUR-CH-10003379"/>
    <x v="0"/>
    <x v="1"/>
    <s v="Global Commerce Series High-Back Swivel/Tilt Chairs"/>
    <n v="598.45799999999997"/>
    <n v="3"/>
    <n v="0.3"/>
    <n v="-42.746999999999957"/>
  </r>
  <r>
    <n v="7010"/>
    <s v="CA-2012-154823"/>
    <x v="1"/>
    <x v="291"/>
    <d v="2012-08-25T00:00:00"/>
    <s v="Standard Class"/>
    <x v="471"/>
    <s v="Katherine Nockton"/>
    <x v="1"/>
    <s v="United States"/>
    <x v="24"/>
    <x v="24"/>
    <n v="45503"/>
    <x v="3"/>
    <s v="FUR-FU-10000193"/>
    <x v="0"/>
    <x v="5"/>
    <s v="Tenex Chairmats For Use with Hard Floors"/>
    <n v="25.983999999999998"/>
    <n v="1"/>
    <n v="0.2"/>
    <n v="-3.8976000000000015"/>
  </r>
  <r>
    <n v="7011"/>
    <s v="US-2011-135881"/>
    <x v="2"/>
    <x v="235"/>
    <d v="2011-05-27T00:00:00"/>
    <s v="Standard Class"/>
    <x v="218"/>
    <s v="Greg Tran"/>
    <x v="0"/>
    <s v="United States"/>
    <x v="20"/>
    <x v="15"/>
    <n v="10035"/>
    <x v="3"/>
    <s v="OFF-BI-10000829"/>
    <x v="1"/>
    <x v="8"/>
    <s v="Avery Non-Stick Binders"/>
    <n v="17.96"/>
    <n v="5"/>
    <n v="0.2"/>
    <n v="5.8369999999999997"/>
  </r>
  <r>
    <n v="7012"/>
    <s v="US-2011-135881"/>
    <x v="2"/>
    <x v="235"/>
    <d v="2011-05-27T00:00:00"/>
    <s v="Standard Class"/>
    <x v="218"/>
    <s v="Greg Tran"/>
    <x v="0"/>
    <s v="United States"/>
    <x v="20"/>
    <x v="15"/>
    <n v="10035"/>
    <x v="3"/>
    <s v="OFF-SU-10003002"/>
    <x v="1"/>
    <x v="14"/>
    <s v="Letter Slitter"/>
    <n v="5.04"/>
    <n v="2"/>
    <n v="0"/>
    <n v="0.15120000000000022"/>
  </r>
  <r>
    <n v="7013"/>
    <s v="US-2011-135881"/>
    <x v="2"/>
    <x v="235"/>
    <d v="2011-05-27T00:00:00"/>
    <s v="Standard Class"/>
    <x v="218"/>
    <s v="Greg Tran"/>
    <x v="0"/>
    <s v="United States"/>
    <x v="20"/>
    <x v="15"/>
    <n v="10035"/>
    <x v="3"/>
    <s v="OFF-AP-10002118"/>
    <x v="1"/>
    <x v="9"/>
    <s v="1.7 Cubic Foot Compact &quot;Cube&quot; Office Refrigerators"/>
    <n v="208.16"/>
    <n v="1"/>
    <n v="0"/>
    <n v="56.20320000000001"/>
  </r>
  <r>
    <n v="7014"/>
    <s v="CA-2014-141201"/>
    <x v="3"/>
    <x v="34"/>
    <d v="2014-12-12T00:00:00"/>
    <s v="Second Class"/>
    <x v="626"/>
    <s v="Daniel Byrd"/>
    <x v="2"/>
    <s v="United States"/>
    <x v="162"/>
    <x v="1"/>
    <n v="93905"/>
    <x v="1"/>
    <s v="FUR-BO-10001519"/>
    <x v="0"/>
    <x v="0"/>
    <s v="O'Sullivan 3-Shelf Heavy-Duty Bookcases"/>
    <n v="148.25700000000001"/>
    <n v="3"/>
    <n v="0.15"/>
    <n v="15.697800000000004"/>
  </r>
  <r>
    <n v="7015"/>
    <s v="CA-2011-114790"/>
    <x v="2"/>
    <x v="518"/>
    <d v="2011-03-13T00:00:00"/>
    <s v="Second Class"/>
    <x v="524"/>
    <s v="Filia McAdams"/>
    <x v="1"/>
    <s v="United States"/>
    <x v="102"/>
    <x v="0"/>
    <n v="40475"/>
    <x v="0"/>
    <s v="OFF-AP-10002578"/>
    <x v="1"/>
    <x v="9"/>
    <s v="Fellowes Premier Superior Surge Suppressor, 10-Outlet, With Phone and Remote"/>
    <n v="146.76"/>
    <n v="3"/>
    <n v="0"/>
    <n v="38.157600000000002"/>
  </r>
  <r>
    <n v="7016"/>
    <s v="CA-2011-114790"/>
    <x v="2"/>
    <x v="518"/>
    <d v="2011-03-13T00:00:00"/>
    <s v="Second Class"/>
    <x v="524"/>
    <s v="Filia McAdams"/>
    <x v="1"/>
    <s v="United States"/>
    <x v="102"/>
    <x v="0"/>
    <n v="40475"/>
    <x v="0"/>
    <s v="TEC-AC-10000710"/>
    <x v="2"/>
    <x v="11"/>
    <s v="Maxell DVD-RAM Discs"/>
    <n v="32.96"/>
    <n v="2"/>
    <n v="0"/>
    <n v="14.172800000000002"/>
  </r>
  <r>
    <n v="7017"/>
    <s v="CA-2011-114790"/>
    <x v="2"/>
    <x v="518"/>
    <d v="2011-03-13T00:00:00"/>
    <s v="Second Class"/>
    <x v="524"/>
    <s v="Filia McAdams"/>
    <x v="1"/>
    <s v="United States"/>
    <x v="102"/>
    <x v="0"/>
    <n v="40475"/>
    <x v="0"/>
    <s v="TEC-PH-10000984"/>
    <x v="2"/>
    <x v="7"/>
    <s v="Panasonic KX-TG9471B"/>
    <n v="587.97"/>
    <n v="3"/>
    <n v="0"/>
    <n v="164.63160000000005"/>
  </r>
  <r>
    <n v="7018"/>
    <s v="CA-2011-114790"/>
    <x v="2"/>
    <x v="518"/>
    <d v="2011-03-13T00:00:00"/>
    <s v="Second Class"/>
    <x v="524"/>
    <s v="Filia McAdams"/>
    <x v="1"/>
    <s v="United States"/>
    <x v="102"/>
    <x v="0"/>
    <n v="40475"/>
    <x v="0"/>
    <s v="OFF-PA-10000213"/>
    <x v="1"/>
    <x v="10"/>
    <s v="Xerox 198"/>
    <n v="14.940000000000001"/>
    <n v="3"/>
    <n v="0"/>
    <n v="7.0218000000000007"/>
  </r>
  <r>
    <n v="7019"/>
    <s v="US-2013-154256"/>
    <x v="0"/>
    <x v="661"/>
    <d v="2013-06-28T00:00:00"/>
    <s v="Second Class"/>
    <x v="325"/>
    <s v="Sally Matthias"/>
    <x v="0"/>
    <s v="United States"/>
    <x v="20"/>
    <x v="15"/>
    <n v="10035"/>
    <x v="3"/>
    <s v="OFF-LA-10003720"/>
    <x v="1"/>
    <x v="2"/>
    <s v="Avery 487"/>
    <n v="25.83"/>
    <n v="7"/>
    <n v="0"/>
    <n v="12.1401"/>
  </r>
  <r>
    <n v="7020"/>
    <s v="CA-2011-124737"/>
    <x v="2"/>
    <x v="709"/>
    <d v="2011-08-27T00:00:00"/>
    <s v="Standard Class"/>
    <x v="275"/>
    <s v="Arthur Prichep"/>
    <x v="0"/>
    <s v="United States"/>
    <x v="60"/>
    <x v="22"/>
    <n v="80219"/>
    <x v="1"/>
    <s v="OFF-PA-10001837"/>
    <x v="1"/>
    <x v="10"/>
    <s v="Xerox 1976"/>
    <n v="15.552000000000003"/>
    <n v="3"/>
    <n v="0.2"/>
    <n v="5.4432"/>
  </r>
  <r>
    <n v="7021"/>
    <s v="CA-2011-124737"/>
    <x v="2"/>
    <x v="709"/>
    <d v="2011-08-27T00:00:00"/>
    <s v="Standard Class"/>
    <x v="275"/>
    <s v="Arthur Prichep"/>
    <x v="0"/>
    <s v="United States"/>
    <x v="60"/>
    <x v="22"/>
    <n v="80219"/>
    <x v="1"/>
    <s v="OFF-SU-10004661"/>
    <x v="1"/>
    <x v="14"/>
    <s v="Acme Titanium Bonded Scissors"/>
    <n v="6.8000000000000007"/>
    <n v="1"/>
    <n v="0.2"/>
    <n v="0.50999999999999979"/>
  </r>
  <r>
    <n v="7022"/>
    <s v="CA-2011-124737"/>
    <x v="2"/>
    <x v="709"/>
    <d v="2011-08-27T00:00:00"/>
    <s v="Standard Class"/>
    <x v="275"/>
    <s v="Arthur Prichep"/>
    <x v="0"/>
    <s v="United States"/>
    <x v="60"/>
    <x v="22"/>
    <n v="80219"/>
    <x v="1"/>
    <s v="FUR-FU-10003274"/>
    <x v="0"/>
    <x v="5"/>
    <s v="Regeneration Desk Collection"/>
    <n v="4.2240000000000002"/>
    <n v="3"/>
    <n v="0.2"/>
    <n v="1.2672000000000003"/>
  </r>
  <r>
    <n v="7023"/>
    <s v="CA-2011-124737"/>
    <x v="2"/>
    <x v="709"/>
    <d v="2011-08-27T00:00:00"/>
    <s v="Standard Class"/>
    <x v="275"/>
    <s v="Arthur Prichep"/>
    <x v="0"/>
    <s v="United States"/>
    <x v="60"/>
    <x v="22"/>
    <n v="80219"/>
    <x v="1"/>
    <s v="TEC-PH-10000149"/>
    <x v="2"/>
    <x v="7"/>
    <s v="Cisco SPA525G2 IP Phone - Wireless"/>
    <n v="143.64000000000001"/>
    <n v="9"/>
    <n v="0.2"/>
    <n v="10.772999999999989"/>
  </r>
  <r>
    <n v="7024"/>
    <s v="CA-2011-124737"/>
    <x v="2"/>
    <x v="709"/>
    <d v="2011-08-27T00:00:00"/>
    <s v="Standard Class"/>
    <x v="275"/>
    <s v="Arthur Prichep"/>
    <x v="0"/>
    <s v="United States"/>
    <x v="60"/>
    <x v="22"/>
    <n v="80219"/>
    <x v="1"/>
    <s v="OFF-PA-10000019"/>
    <x v="1"/>
    <x v="10"/>
    <s v="Xerox 1931"/>
    <n v="31.104000000000006"/>
    <n v="6"/>
    <n v="0.2"/>
    <n v="10.8864"/>
  </r>
  <r>
    <n v="7025"/>
    <s v="CA-2011-124737"/>
    <x v="2"/>
    <x v="709"/>
    <d v="2011-08-27T00:00:00"/>
    <s v="Standard Class"/>
    <x v="275"/>
    <s v="Arthur Prichep"/>
    <x v="0"/>
    <s v="United States"/>
    <x v="60"/>
    <x v="22"/>
    <n v="80219"/>
    <x v="1"/>
    <s v="OFF-PA-10001125"/>
    <x v="1"/>
    <x v="10"/>
    <s v="Xerox 1988"/>
    <n v="223.05600000000001"/>
    <n v="9"/>
    <n v="0.2"/>
    <n v="69.704999999999984"/>
  </r>
  <r>
    <n v="7026"/>
    <s v="US-2014-101840"/>
    <x v="3"/>
    <x v="695"/>
    <d v="2014-02-13T00:00:00"/>
    <s v="Standard Class"/>
    <x v="259"/>
    <s v="Sibella Parks"/>
    <x v="1"/>
    <s v="United States"/>
    <x v="20"/>
    <x v="15"/>
    <n v="10024"/>
    <x v="3"/>
    <s v="TEC-PH-10002538"/>
    <x v="2"/>
    <x v="7"/>
    <s v="Grandstream GXP1160 VoIP phone"/>
    <n v="227.45999999999998"/>
    <n v="6"/>
    <n v="0"/>
    <n v="65.963399999999979"/>
  </r>
  <r>
    <n v="7027"/>
    <s v="US-2014-101840"/>
    <x v="3"/>
    <x v="695"/>
    <d v="2014-02-13T00:00:00"/>
    <s v="Standard Class"/>
    <x v="259"/>
    <s v="Sibella Parks"/>
    <x v="1"/>
    <s v="United States"/>
    <x v="20"/>
    <x v="15"/>
    <n v="10024"/>
    <x v="3"/>
    <s v="OFF-BI-10000279"/>
    <x v="1"/>
    <x v="8"/>
    <s v="Acco Recycled 2&quot; Capacity Laser Printer Hanging Data Binders"/>
    <n v="46.24"/>
    <n v="4"/>
    <n v="0.2"/>
    <n v="15.605999999999996"/>
  </r>
  <r>
    <n v="7028"/>
    <s v="CA-2014-131653"/>
    <x v="3"/>
    <x v="926"/>
    <d v="2014-02-06T00:00:00"/>
    <s v="Standard Class"/>
    <x v="361"/>
    <s v="Rob Dowd"/>
    <x v="0"/>
    <s v="United States"/>
    <x v="20"/>
    <x v="15"/>
    <n v="10011"/>
    <x v="3"/>
    <s v="OFF-LA-10001045"/>
    <x v="1"/>
    <x v="2"/>
    <s v="Permanent Self-Adhesive File Folder Labels for Typewriters by Universal"/>
    <n v="5.22"/>
    <n v="2"/>
    <n v="0"/>
    <n v="2.4011999999999998"/>
  </r>
  <r>
    <n v="7029"/>
    <s v="US-2013-157840"/>
    <x v="0"/>
    <x v="887"/>
    <d v="2013-12-24T00:00:00"/>
    <s v="Second Class"/>
    <x v="430"/>
    <s v="Matt Collins"/>
    <x v="0"/>
    <s v="United States"/>
    <x v="9"/>
    <x v="8"/>
    <n v="68025"/>
    <x v="2"/>
    <s v="OFF-PA-10003673"/>
    <x v="1"/>
    <x v="10"/>
    <s v="Strathmore Photo Mount Cards"/>
    <n v="33.9"/>
    <n v="5"/>
    <n v="0"/>
    <n v="15.593999999999999"/>
  </r>
  <r>
    <n v="7030"/>
    <s v="CA-2013-145548"/>
    <x v="0"/>
    <x v="583"/>
    <d v="2013-11-17T00:00:00"/>
    <s v="Standard Class"/>
    <x v="494"/>
    <s v="Edward Becker"/>
    <x v="1"/>
    <s v="United States"/>
    <x v="20"/>
    <x v="15"/>
    <n v="10011"/>
    <x v="3"/>
    <s v="OFF-ST-10002562"/>
    <x v="1"/>
    <x v="4"/>
    <s v="Staples"/>
    <n v="28.14"/>
    <n v="3"/>
    <n v="0"/>
    <n v="7.8792000000000009"/>
  </r>
  <r>
    <n v="7031"/>
    <s v="CA-2013-145548"/>
    <x v="0"/>
    <x v="583"/>
    <d v="2013-11-17T00:00:00"/>
    <s v="Standard Class"/>
    <x v="494"/>
    <s v="Edward Becker"/>
    <x v="1"/>
    <s v="United States"/>
    <x v="20"/>
    <x v="15"/>
    <n v="10011"/>
    <x v="3"/>
    <s v="TEC-AC-10002305"/>
    <x v="2"/>
    <x v="11"/>
    <s v="KeyTronic E03601U1 - Keyboard - Beige"/>
    <n v="36"/>
    <n v="2"/>
    <n v="0"/>
    <n v="6.4799999999999969"/>
  </r>
  <r>
    <n v="7032"/>
    <s v="CA-2013-145548"/>
    <x v="0"/>
    <x v="583"/>
    <d v="2013-11-17T00:00:00"/>
    <s v="Standard Class"/>
    <x v="494"/>
    <s v="Edward Becker"/>
    <x v="1"/>
    <s v="United States"/>
    <x v="20"/>
    <x v="15"/>
    <n v="10011"/>
    <x v="3"/>
    <s v="OFF-AR-10003373"/>
    <x v="1"/>
    <x v="6"/>
    <s v="Boston School Pro Electric Pencil Sharpener, 1670"/>
    <n v="92.94"/>
    <n v="3"/>
    <n v="0"/>
    <n v="25.093799999999998"/>
  </r>
  <r>
    <n v="7033"/>
    <s v="CA-2013-145548"/>
    <x v="0"/>
    <x v="583"/>
    <d v="2013-11-17T00:00:00"/>
    <s v="Standard Class"/>
    <x v="494"/>
    <s v="Edward Becker"/>
    <x v="1"/>
    <s v="United States"/>
    <x v="20"/>
    <x v="15"/>
    <n v="10011"/>
    <x v="3"/>
    <s v="FUR-CH-10003774"/>
    <x v="0"/>
    <x v="1"/>
    <s v="Global Wood Trimmed Manager's Task Chair, Khaki"/>
    <n v="245.64600000000002"/>
    <n v="3"/>
    <n v="0.1"/>
    <n v="8.1881999999999877"/>
  </r>
  <r>
    <n v="7034"/>
    <s v="CA-2013-145548"/>
    <x v="0"/>
    <x v="583"/>
    <d v="2013-11-17T00:00:00"/>
    <s v="Standard Class"/>
    <x v="494"/>
    <s v="Edward Becker"/>
    <x v="1"/>
    <s v="United States"/>
    <x v="20"/>
    <x v="15"/>
    <n v="10011"/>
    <x v="3"/>
    <s v="OFF-BI-10001510"/>
    <x v="1"/>
    <x v="8"/>
    <s v="Deluxe Heavy-Duty Vinyl Round Ring Binder"/>
    <n v="55.00800000000001"/>
    <n v="3"/>
    <n v="0.2"/>
    <n v="17.189999999999998"/>
  </r>
  <r>
    <n v="7035"/>
    <s v="CA-2013-145548"/>
    <x v="0"/>
    <x v="583"/>
    <d v="2013-11-17T00:00:00"/>
    <s v="Standard Class"/>
    <x v="494"/>
    <s v="Edward Becker"/>
    <x v="1"/>
    <s v="United States"/>
    <x v="20"/>
    <x v="15"/>
    <n v="10011"/>
    <x v="3"/>
    <s v="OFF-BI-10004236"/>
    <x v="1"/>
    <x v="8"/>
    <s v="XtraLife ClearVue Slant-D Ring Binder, White, 3&quot;"/>
    <n v="35.231999999999999"/>
    <n v="3"/>
    <n v="0.2"/>
    <n v="11.450399999999998"/>
  </r>
  <r>
    <n v="7036"/>
    <s v="CA-2014-119494"/>
    <x v="3"/>
    <x v="45"/>
    <d v="2014-11-14T00:00:00"/>
    <s v="Standard Class"/>
    <x v="531"/>
    <s v="Jim Epp"/>
    <x v="1"/>
    <s v="United States"/>
    <x v="70"/>
    <x v="1"/>
    <n v="92105"/>
    <x v="1"/>
    <s v="FUR-CH-10004675"/>
    <x v="0"/>
    <x v="1"/>
    <s v="Lifetime Advantage Folding Chairs, 4/Carton"/>
    <n v="523.39200000000005"/>
    <n v="3"/>
    <n v="0.2"/>
    <n v="52.339199999999977"/>
  </r>
  <r>
    <n v="7037"/>
    <s v="CA-2011-124618"/>
    <x v="2"/>
    <x v="1073"/>
    <d v="2011-05-04T00:00:00"/>
    <s v="Second Class"/>
    <x v="750"/>
    <s v="Cari Schnelling"/>
    <x v="0"/>
    <s v="United States"/>
    <x v="121"/>
    <x v="2"/>
    <n v="33801"/>
    <x v="0"/>
    <s v="TEC-CO-10004202"/>
    <x v="2"/>
    <x v="16"/>
    <s v="Brother DCP1000 Digital 3 in 1 Multifunction Machine"/>
    <n v="479.98400000000004"/>
    <n v="2"/>
    <n v="0.2"/>
    <n v="89.996999999999986"/>
  </r>
  <r>
    <n v="7038"/>
    <s v="CA-2014-161970"/>
    <x v="3"/>
    <x v="585"/>
    <d v="2014-09-28T00:00:00"/>
    <s v="Standard Class"/>
    <x v="287"/>
    <s v="Peter Bühler"/>
    <x v="0"/>
    <s v="United States"/>
    <x v="214"/>
    <x v="32"/>
    <n v="30080"/>
    <x v="0"/>
    <s v="OFF-PA-10004255"/>
    <x v="1"/>
    <x v="10"/>
    <s v="Xerox 219"/>
    <n v="12.96"/>
    <n v="2"/>
    <n v="0"/>
    <n v="6.2208000000000006"/>
  </r>
  <r>
    <n v="7039"/>
    <s v="CA-2014-161970"/>
    <x v="3"/>
    <x v="585"/>
    <d v="2014-09-28T00:00:00"/>
    <s v="Standard Class"/>
    <x v="287"/>
    <s v="Peter Bühler"/>
    <x v="0"/>
    <s v="United States"/>
    <x v="214"/>
    <x v="32"/>
    <n v="30080"/>
    <x v="0"/>
    <s v="OFF-AR-10003896"/>
    <x v="1"/>
    <x v="6"/>
    <s v="Stride Job 150 Highlighters, Chisel Tip, Assorted Colors"/>
    <n v="17.940000000000001"/>
    <n v="3"/>
    <n v="0"/>
    <n v="6.4584000000000001"/>
  </r>
  <r>
    <n v="7040"/>
    <s v="CA-2014-103443"/>
    <x v="3"/>
    <x v="94"/>
    <d v="2014-12-24T00:00:00"/>
    <s v="Standard Class"/>
    <x v="247"/>
    <s v="Annie Thurman"/>
    <x v="0"/>
    <s v="United States"/>
    <x v="20"/>
    <x v="15"/>
    <n v="10009"/>
    <x v="3"/>
    <s v="OFF-ST-10002276"/>
    <x v="1"/>
    <x v="4"/>
    <s v="Safco Steel Mobile File Cart"/>
    <n v="166.72"/>
    <n v="2"/>
    <n v="0"/>
    <n v="41.680000000000007"/>
  </r>
  <r>
    <n v="7041"/>
    <s v="CA-2014-103443"/>
    <x v="3"/>
    <x v="94"/>
    <d v="2014-12-24T00:00:00"/>
    <s v="Standard Class"/>
    <x v="247"/>
    <s v="Annie Thurman"/>
    <x v="0"/>
    <s v="United States"/>
    <x v="20"/>
    <x v="15"/>
    <n v="10009"/>
    <x v="3"/>
    <s v="OFF-BI-10001617"/>
    <x v="1"/>
    <x v="8"/>
    <s v="GBC Wire Binding Combs"/>
    <n v="24.816000000000003"/>
    <n v="3"/>
    <n v="0.2"/>
    <n v="8.3753999999999991"/>
  </r>
  <r>
    <n v="7042"/>
    <s v="CA-2014-103443"/>
    <x v="3"/>
    <x v="94"/>
    <d v="2014-12-24T00:00:00"/>
    <s v="Standard Class"/>
    <x v="247"/>
    <s v="Annie Thurman"/>
    <x v="0"/>
    <s v="United States"/>
    <x v="20"/>
    <x v="15"/>
    <n v="10009"/>
    <x v="3"/>
    <s v="FUR-FU-10000308"/>
    <x v="0"/>
    <x v="5"/>
    <s v="Deflect-o Glass Clear Studded Chair Mats"/>
    <n v="124.36"/>
    <n v="2"/>
    <n v="0"/>
    <n v="27.359200000000001"/>
  </r>
  <r>
    <n v="7043"/>
    <s v="US-2014-165358"/>
    <x v="3"/>
    <x v="930"/>
    <d v="2014-07-24T00:00:00"/>
    <s v="Standard Class"/>
    <x v="277"/>
    <s v="Seth Vernon"/>
    <x v="0"/>
    <s v="United States"/>
    <x v="10"/>
    <x v="9"/>
    <n v="19134"/>
    <x v="3"/>
    <s v="TEC-CO-10001943"/>
    <x v="2"/>
    <x v="16"/>
    <s v="Canon PC-428 Personal Copier"/>
    <n v="599.97"/>
    <n v="5"/>
    <n v="0.4"/>
    <n v="69.996499999999969"/>
  </r>
  <r>
    <n v="7044"/>
    <s v="US-2014-165358"/>
    <x v="3"/>
    <x v="930"/>
    <d v="2014-07-24T00:00:00"/>
    <s v="Standard Class"/>
    <x v="277"/>
    <s v="Seth Vernon"/>
    <x v="0"/>
    <s v="United States"/>
    <x v="10"/>
    <x v="9"/>
    <n v="19134"/>
    <x v="3"/>
    <s v="FUR-CH-10002647"/>
    <x v="0"/>
    <x v="1"/>
    <s v="Situations Contoured Folding Chairs, 4/Set"/>
    <n v="198.744"/>
    <n v="4"/>
    <n v="0.3"/>
    <n v="-14.195999999999984"/>
  </r>
  <r>
    <n v="7045"/>
    <s v="US-2014-165358"/>
    <x v="3"/>
    <x v="930"/>
    <d v="2014-07-24T00:00:00"/>
    <s v="Standard Class"/>
    <x v="277"/>
    <s v="Seth Vernon"/>
    <x v="0"/>
    <s v="United States"/>
    <x v="10"/>
    <x v="9"/>
    <n v="19134"/>
    <x v="3"/>
    <s v="OFF-SU-10004768"/>
    <x v="1"/>
    <x v="14"/>
    <s v="Acme Kleencut Forged Steel Scissors"/>
    <n v="9.1840000000000011"/>
    <n v="2"/>
    <n v="0.2"/>
    <n v="1.1479999999999988"/>
  </r>
  <r>
    <n v="7046"/>
    <s v="CA-2013-160136"/>
    <x v="0"/>
    <x v="54"/>
    <d v="2013-11-10T00:00:00"/>
    <s v="Standard Class"/>
    <x v="601"/>
    <s v="Patrick Jones"/>
    <x v="1"/>
    <s v="United States"/>
    <x v="61"/>
    <x v="5"/>
    <n v="75217"/>
    <x v="2"/>
    <s v="OFF-PA-10002160"/>
    <x v="1"/>
    <x v="10"/>
    <s v="Xerox 1978"/>
    <n v="9.2480000000000011"/>
    <n v="2"/>
    <n v="0.2"/>
    <n v="3.3524000000000003"/>
  </r>
  <r>
    <n v="7047"/>
    <s v="CA-2011-150581"/>
    <x v="2"/>
    <x v="918"/>
    <d v="2011-04-12T00:00:00"/>
    <s v="Standard Class"/>
    <x v="134"/>
    <s v="Nathan Mautz"/>
    <x v="2"/>
    <s v="United States"/>
    <x v="3"/>
    <x v="1"/>
    <n v="94521"/>
    <x v="1"/>
    <s v="FUR-TA-10003748"/>
    <x v="0"/>
    <x v="3"/>
    <s v="Bevis 36 x 72 Conference Tables"/>
    <n v="99.591999999999999"/>
    <n v="1"/>
    <n v="0.2"/>
    <n v="2.4897999999999989"/>
  </r>
  <r>
    <n v="7048"/>
    <s v="CA-2011-150581"/>
    <x v="2"/>
    <x v="918"/>
    <d v="2011-04-12T00:00:00"/>
    <s v="Standard Class"/>
    <x v="134"/>
    <s v="Nathan Mautz"/>
    <x v="2"/>
    <s v="United States"/>
    <x v="3"/>
    <x v="1"/>
    <n v="94521"/>
    <x v="1"/>
    <s v="TEC-AC-10001908"/>
    <x v="2"/>
    <x v="11"/>
    <s v="Logitech Wireless Headset h800"/>
    <n v="399.96"/>
    <n v="4"/>
    <n v="0"/>
    <n v="139.98599999999999"/>
  </r>
  <r>
    <n v="7049"/>
    <s v="CA-2013-119515"/>
    <x v="0"/>
    <x v="1041"/>
    <d v="2013-08-17T00:00:00"/>
    <s v="First Class"/>
    <x v="309"/>
    <s v="Toby Ritter"/>
    <x v="0"/>
    <s v="United States"/>
    <x v="316"/>
    <x v="18"/>
    <n v="37211"/>
    <x v="0"/>
    <s v="OFF-PA-10000552"/>
    <x v="1"/>
    <x v="10"/>
    <s v="Xerox 200"/>
    <n v="15.552000000000003"/>
    <n v="3"/>
    <n v="0.2"/>
    <n v="5.4432"/>
  </r>
  <r>
    <n v="7050"/>
    <s v="CA-2011-141355"/>
    <x v="2"/>
    <x v="794"/>
    <d v="2011-09-30T00:00:00"/>
    <s v="Standard Class"/>
    <x v="593"/>
    <s v="Barry Franz"/>
    <x v="2"/>
    <s v="United States"/>
    <x v="34"/>
    <x v="22"/>
    <n v="80013"/>
    <x v="1"/>
    <s v="OFF-AR-10003179"/>
    <x v="1"/>
    <x v="6"/>
    <s v="Dixon Ticonderoga Core-Lock Colored Pencils"/>
    <n v="14.576000000000001"/>
    <n v="2"/>
    <n v="0.2"/>
    <n v="2.3685999999999989"/>
  </r>
  <r>
    <n v="7051"/>
    <s v="CA-2013-165330"/>
    <x v="0"/>
    <x v="25"/>
    <d v="2013-12-12T00:00:00"/>
    <s v="Same Day"/>
    <x v="576"/>
    <s v="William Brown"/>
    <x v="0"/>
    <s v="United States"/>
    <x v="125"/>
    <x v="1"/>
    <n v="92804"/>
    <x v="1"/>
    <s v="OFF-BI-10004593"/>
    <x v="1"/>
    <x v="8"/>
    <s v="Ibico Laser Imprintable Binding System Covers"/>
    <n v="209.60000000000002"/>
    <n v="5"/>
    <n v="0.2"/>
    <n v="68.11999999999999"/>
  </r>
  <r>
    <n v="7052"/>
    <s v="CA-2013-165330"/>
    <x v="0"/>
    <x v="25"/>
    <d v="2013-12-12T00:00:00"/>
    <s v="Same Day"/>
    <x v="576"/>
    <s v="William Brown"/>
    <x v="0"/>
    <s v="United States"/>
    <x v="125"/>
    <x v="1"/>
    <n v="92804"/>
    <x v="1"/>
    <s v="OFF-AR-10000914"/>
    <x v="1"/>
    <x v="6"/>
    <s v="Boston 16765 Mini Stand Up Battery Pencil Sharpener"/>
    <n v="23.32"/>
    <n v="2"/>
    <n v="0"/>
    <n v="6.0632000000000019"/>
  </r>
  <r>
    <n v="7053"/>
    <s v="CA-2013-165330"/>
    <x v="0"/>
    <x v="25"/>
    <d v="2013-12-12T00:00:00"/>
    <s v="Same Day"/>
    <x v="576"/>
    <s v="William Brown"/>
    <x v="0"/>
    <s v="United States"/>
    <x v="125"/>
    <x v="1"/>
    <n v="92804"/>
    <x v="1"/>
    <s v="OFF-PA-10000241"/>
    <x v="1"/>
    <x v="10"/>
    <s v="IBM Multi-Purpose Copy Paper, 8 1/2 x 11&quot;, Case"/>
    <n v="30.98"/>
    <n v="1"/>
    <n v="0"/>
    <n v="13.940999999999999"/>
  </r>
  <r>
    <n v="7054"/>
    <s v="CA-2013-165330"/>
    <x v="0"/>
    <x v="25"/>
    <d v="2013-12-12T00:00:00"/>
    <s v="Same Day"/>
    <x v="576"/>
    <s v="William Brown"/>
    <x v="0"/>
    <s v="United States"/>
    <x v="125"/>
    <x v="1"/>
    <n v="92804"/>
    <x v="1"/>
    <s v="TEC-AC-10000057"/>
    <x v="2"/>
    <x v="11"/>
    <s v="Microsoft Natural Ergonomic Keyboard 4000"/>
    <n v="119.96"/>
    <n v="4"/>
    <n v="0"/>
    <n v="25.191599999999994"/>
  </r>
  <r>
    <n v="7055"/>
    <s v="CA-2013-165330"/>
    <x v="0"/>
    <x v="25"/>
    <d v="2013-12-12T00:00:00"/>
    <s v="Same Day"/>
    <x v="576"/>
    <s v="William Brown"/>
    <x v="0"/>
    <s v="United States"/>
    <x v="125"/>
    <x v="1"/>
    <n v="92804"/>
    <x v="1"/>
    <s v="FUR-CH-10003774"/>
    <x v="0"/>
    <x v="1"/>
    <s v="Global Wood Trimmed Manager's Task Chair, Khaki"/>
    <n v="363.92"/>
    <n v="5"/>
    <n v="0.2"/>
    <n v="-31.843000000000018"/>
  </r>
  <r>
    <n v="7056"/>
    <s v="CA-2013-165330"/>
    <x v="0"/>
    <x v="25"/>
    <d v="2013-12-12T00:00:00"/>
    <s v="Same Day"/>
    <x v="576"/>
    <s v="William Brown"/>
    <x v="0"/>
    <s v="United States"/>
    <x v="125"/>
    <x v="1"/>
    <n v="92804"/>
    <x v="1"/>
    <s v="OFF-BI-10002824"/>
    <x v="1"/>
    <x v="8"/>
    <s v="Recycled Easel Ring Binders"/>
    <n v="35.808"/>
    <n v="3"/>
    <n v="0.2"/>
    <n v="11.189999999999996"/>
  </r>
  <r>
    <n v="7057"/>
    <s v="CA-2013-165330"/>
    <x v="0"/>
    <x v="25"/>
    <d v="2013-12-12T00:00:00"/>
    <s v="Same Day"/>
    <x v="576"/>
    <s v="William Brown"/>
    <x v="0"/>
    <s v="United States"/>
    <x v="125"/>
    <x v="1"/>
    <n v="92804"/>
    <x v="1"/>
    <s v="OFF-BI-10004001"/>
    <x v="1"/>
    <x v="8"/>
    <s v="GBC Recycled VeloBinder Covers"/>
    <n v="122.688"/>
    <n v="9"/>
    <n v="0.2"/>
    <n v="39.873599999999982"/>
  </r>
  <r>
    <n v="7058"/>
    <s v="CA-2013-165330"/>
    <x v="0"/>
    <x v="25"/>
    <d v="2013-12-12T00:00:00"/>
    <s v="Same Day"/>
    <x v="576"/>
    <s v="William Brown"/>
    <x v="0"/>
    <s v="United States"/>
    <x v="125"/>
    <x v="1"/>
    <n v="92804"/>
    <x v="1"/>
    <s v="FUR-TA-10004619"/>
    <x v="0"/>
    <x v="3"/>
    <s v="Hon Non-Folding Utility Tables"/>
    <n v="892.13600000000008"/>
    <n v="7"/>
    <n v="0.2"/>
    <n v="111.51699999999991"/>
  </r>
  <r>
    <n v="7059"/>
    <s v="CA-2013-165330"/>
    <x v="0"/>
    <x v="25"/>
    <d v="2013-12-12T00:00:00"/>
    <s v="Same Day"/>
    <x v="576"/>
    <s v="William Brown"/>
    <x v="0"/>
    <s v="United States"/>
    <x v="125"/>
    <x v="1"/>
    <n v="92804"/>
    <x v="1"/>
    <s v="OFF-ST-10000636"/>
    <x v="1"/>
    <x v="4"/>
    <s v="Rogers Profile Extra Capacity Storage Tub"/>
    <n v="50.22"/>
    <n v="3"/>
    <n v="0"/>
    <n v="2.0087999999999973"/>
  </r>
  <r>
    <n v="7060"/>
    <s v="CA-2013-165330"/>
    <x v="0"/>
    <x v="25"/>
    <d v="2013-12-12T00:00:00"/>
    <s v="Same Day"/>
    <x v="576"/>
    <s v="William Brown"/>
    <x v="0"/>
    <s v="United States"/>
    <x v="125"/>
    <x v="1"/>
    <n v="92804"/>
    <x v="1"/>
    <s v="OFF-AP-10001469"/>
    <x v="1"/>
    <x v="9"/>
    <s v="Fellowes 8 Outlet Superior Workstation Surge Protector"/>
    <n v="83.42"/>
    <n v="2"/>
    <n v="0"/>
    <n v="24.191799999999994"/>
  </r>
  <r>
    <n v="7061"/>
    <s v="CA-2013-165330"/>
    <x v="0"/>
    <x v="25"/>
    <d v="2013-12-12T00:00:00"/>
    <s v="Same Day"/>
    <x v="576"/>
    <s v="William Brown"/>
    <x v="0"/>
    <s v="United States"/>
    <x v="125"/>
    <x v="1"/>
    <n v="92804"/>
    <x v="1"/>
    <s v="OFF-BI-10002897"/>
    <x v="1"/>
    <x v="8"/>
    <s v="Black Avery Memo-Size 3-Ring Binder, 5 1/2&quot; x 8 1/2&quot;"/>
    <n v="5.8719999999999999"/>
    <n v="2"/>
    <n v="0.2"/>
    <n v="2.1286"/>
  </r>
  <r>
    <n v="7062"/>
    <s v="CA-2012-132633"/>
    <x v="1"/>
    <x v="302"/>
    <d v="2012-02-05T00:00:00"/>
    <s v="Second Class"/>
    <x v="175"/>
    <s v="Ken Heidel"/>
    <x v="1"/>
    <s v="United States"/>
    <x v="213"/>
    <x v="7"/>
    <n v="84062"/>
    <x v="1"/>
    <s v="OFF-BI-10002432"/>
    <x v="1"/>
    <x v="8"/>
    <s v="Wilson Jones Standard D-Ring Binders"/>
    <n v="12.144"/>
    <n v="3"/>
    <n v="0.2"/>
    <n v="4.0985999999999994"/>
  </r>
  <r>
    <n v="7063"/>
    <s v="CA-2013-157742"/>
    <x v="0"/>
    <x v="723"/>
    <d v="2014-01-01T00:00:00"/>
    <s v="Second Class"/>
    <x v="107"/>
    <s v="Ken Lonsdale"/>
    <x v="0"/>
    <s v="United States"/>
    <x v="24"/>
    <x v="21"/>
    <n v="97477"/>
    <x v="1"/>
    <s v="OFF-EN-10002592"/>
    <x v="1"/>
    <x v="12"/>
    <s v="Peel &amp; Seel Recycled Catalog Envelopes, Brown"/>
    <n v="27.792000000000002"/>
    <n v="3"/>
    <n v="0.2"/>
    <n v="10.422000000000001"/>
  </r>
  <r>
    <n v="7064"/>
    <s v="CA-2014-127712"/>
    <x v="3"/>
    <x v="515"/>
    <d v="2014-09-06T00:00:00"/>
    <s v="Standard Class"/>
    <x v="450"/>
    <s v="Michael Granlund"/>
    <x v="2"/>
    <s v="United States"/>
    <x v="127"/>
    <x v="21"/>
    <n v="97301"/>
    <x v="1"/>
    <s v="OFF-SU-10002522"/>
    <x v="1"/>
    <x v="14"/>
    <s v="Acme Kleen Earth Office Shears"/>
    <n v="6.2080000000000002"/>
    <n v="2"/>
    <n v="0.2"/>
    <n v="0.69839999999999902"/>
  </r>
  <r>
    <n v="7065"/>
    <s v="CA-2014-169474"/>
    <x v="3"/>
    <x v="1144"/>
    <d v="2014-02-10T00:00:00"/>
    <s v="Standard Class"/>
    <x v="282"/>
    <s v="Jay Fein"/>
    <x v="0"/>
    <s v="United States"/>
    <x v="30"/>
    <x v="15"/>
    <n v="14609"/>
    <x v="3"/>
    <s v="OFF-AP-10003971"/>
    <x v="1"/>
    <x v="9"/>
    <s v="Belkin 6 Outlet Metallic Surge Strip"/>
    <n v="32.67"/>
    <n v="3"/>
    <n v="0"/>
    <n v="8.4942000000000011"/>
  </r>
  <r>
    <n v="7066"/>
    <s v="CA-2011-106726"/>
    <x v="2"/>
    <x v="776"/>
    <d v="2011-12-08T00:00:00"/>
    <s v="First Class"/>
    <x v="276"/>
    <s v="Roland Schwarz"/>
    <x v="1"/>
    <s v="United States"/>
    <x v="1"/>
    <x v="1"/>
    <n v="90008"/>
    <x v="1"/>
    <s v="OFF-ST-10001496"/>
    <x v="1"/>
    <x v="4"/>
    <s v="Standard Rollaway File with Lock"/>
    <n v="1261.33"/>
    <n v="7"/>
    <n v="0"/>
    <n v="327.94580000000002"/>
  </r>
  <r>
    <n v="7067"/>
    <s v="CA-2013-147473"/>
    <x v="0"/>
    <x v="198"/>
    <d v="2013-06-04T00:00:00"/>
    <s v="Standard Class"/>
    <x v="644"/>
    <s v="Nancy Lomonaco"/>
    <x v="2"/>
    <s v="United States"/>
    <x v="1"/>
    <x v="1"/>
    <n v="90049"/>
    <x v="1"/>
    <s v="OFF-PA-10004782"/>
    <x v="1"/>
    <x v="10"/>
    <s v="Xerox 228"/>
    <n v="38.880000000000003"/>
    <n v="6"/>
    <n v="0"/>
    <n v="18.662400000000002"/>
  </r>
  <r>
    <n v="7068"/>
    <s v="CA-2013-114209"/>
    <x v="0"/>
    <x v="206"/>
    <d v="2013-05-27T00:00:00"/>
    <s v="Standard Class"/>
    <x v="155"/>
    <s v="Alejandro Savely"/>
    <x v="1"/>
    <s v="United States"/>
    <x v="61"/>
    <x v="5"/>
    <n v="75081"/>
    <x v="2"/>
    <s v="OFF-BI-10000343"/>
    <x v="1"/>
    <x v="8"/>
    <s v="Pressboard Covers with Storage Hooks, 9 1/2&quot; x 11&quot;, Light Blue"/>
    <n v="1.9639999999999995"/>
    <n v="2"/>
    <n v="0.8"/>
    <n v="-3.2406000000000006"/>
  </r>
  <r>
    <n v="7069"/>
    <s v="CA-2013-114209"/>
    <x v="0"/>
    <x v="206"/>
    <d v="2013-05-27T00:00:00"/>
    <s v="Standard Class"/>
    <x v="155"/>
    <s v="Alejandro Savely"/>
    <x v="1"/>
    <s v="United States"/>
    <x v="61"/>
    <x v="5"/>
    <n v="75081"/>
    <x v="2"/>
    <s v="OFF-PA-10003591"/>
    <x v="1"/>
    <x v="10"/>
    <s v="Southworth 100% Cotton The Best Paper"/>
    <n v="82.656000000000006"/>
    <n v="9"/>
    <n v="0.2"/>
    <n v="30.996000000000002"/>
  </r>
  <r>
    <n v="7070"/>
    <s v="CA-2011-141901"/>
    <x v="2"/>
    <x v="128"/>
    <d v="2011-08-14T00:00:00"/>
    <s v="Standard Class"/>
    <x v="421"/>
    <s v="Gene McClure"/>
    <x v="0"/>
    <s v="United States"/>
    <x v="201"/>
    <x v="1"/>
    <n v="93727"/>
    <x v="1"/>
    <s v="OFF-PA-10001667"/>
    <x v="1"/>
    <x v="10"/>
    <s v="Great White Multi-Use Recycled Paper (20Lb. and 84 Bright)"/>
    <n v="5.98"/>
    <n v="1"/>
    <n v="0"/>
    <n v="2.6909999999999998"/>
  </r>
  <r>
    <n v="7071"/>
    <s v="CA-2013-164490"/>
    <x v="0"/>
    <x v="64"/>
    <d v="2013-09-11T00:00:00"/>
    <s v="Second Class"/>
    <x v="711"/>
    <s v="Stephanie Ulpright"/>
    <x v="2"/>
    <s v="United States"/>
    <x v="22"/>
    <x v="10"/>
    <n v="60653"/>
    <x v="2"/>
    <s v="OFF-PA-10004971"/>
    <x v="1"/>
    <x v="10"/>
    <s v="Xerox 196"/>
    <n v="9.2480000000000011"/>
    <n v="2"/>
    <n v="0.2"/>
    <n v="3.3524000000000003"/>
  </r>
  <r>
    <n v="7072"/>
    <s v="CA-2013-112256"/>
    <x v="0"/>
    <x v="310"/>
    <d v="2013-07-29T00:00:00"/>
    <s v="Standard Class"/>
    <x v="237"/>
    <s v="Chloris Kastensmidt"/>
    <x v="0"/>
    <s v="United States"/>
    <x v="392"/>
    <x v="5"/>
    <n v="78501"/>
    <x v="2"/>
    <s v="OFF-AR-10001216"/>
    <x v="1"/>
    <x v="6"/>
    <s v="Newell 339"/>
    <n v="4.4479999999999995"/>
    <n v="2"/>
    <n v="0.2"/>
    <n v="0.3335999999999999"/>
  </r>
  <r>
    <n v="7073"/>
    <s v="CA-2013-112256"/>
    <x v="0"/>
    <x v="310"/>
    <d v="2013-07-29T00:00:00"/>
    <s v="Standard Class"/>
    <x v="237"/>
    <s v="Chloris Kastensmidt"/>
    <x v="0"/>
    <s v="United States"/>
    <x v="392"/>
    <x v="5"/>
    <n v="78501"/>
    <x v="2"/>
    <s v="OFF-PA-10004355"/>
    <x v="1"/>
    <x v="10"/>
    <s v="Xerox 231"/>
    <n v="5.1840000000000011"/>
    <n v="1"/>
    <n v="0.2"/>
    <n v="1.8144"/>
  </r>
  <r>
    <n v="7074"/>
    <s v="CA-2013-112256"/>
    <x v="0"/>
    <x v="310"/>
    <d v="2013-07-29T00:00:00"/>
    <s v="Standard Class"/>
    <x v="237"/>
    <s v="Chloris Kastensmidt"/>
    <x v="0"/>
    <s v="United States"/>
    <x v="392"/>
    <x v="5"/>
    <n v="78501"/>
    <x v="2"/>
    <s v="OFF-AR-10001953"/>
    <x v="1"/>
    <x v="6"/>
    <s v="Boston 1645 Deluxe Heavier-Duty Electric Pencil Sharpener"/>
    <n v="175.92"/>
    <n v="5"/>
    <n v="0.2"/>
    <n v="15.393000000000008"/>
  </r>
  <r>
    <n v="7075"/>
    <s v="CA-2013-112256"/>
    <x v="0"/>
    <x v="310"/>
    <d v="2013-07-29T00:00:00"/>
    <s v="Standard Class"/>
    <x v="237"/>
    <s v="Chloris Kastensmidt"/>
    <x v="0"/>
    <s v="United States"/>
    <x v="392"/>
    <x v="5"/>
    <n v="78501"/>
    <x v="2"/>
    <s v="OFF-BI-10004364"/>
    <x v="1"/>
    <x v="8"/>
    <s v="Storex Dura Pro Binders"/>
    <n v="4.7519999999999989"/>
    <n v="4"/>
    <n v="0.8"/>
    <n v="-8.3160000000000025"/>
  </r>
  <r>
    <n v="7076"/>
    <s v="CA-2013-112256"/>
    <x v="0"/>
    <x v="310"/>
    <d v="2013-07-29T00:00:00"/>
    <s v="Standard Class"/>
    <x v="237"/>
    <s v="Chloris Kastensmidt"/>
    <x v="0"/>
    <s v="United States"/>
    <x v="392"/>
    <x v="5"/>
    <n v="78501"/>
    <x v="2"/>
    <s v="OFF-SU-10001165"/>
    <x v="1"/>
    <x v="14"/>
    <s v="Acme Elite Stainless Steel Scissors"/>
    <n v="13.344000000000001"/>
    <n v="2"/>
    <n v="0.2"/>
    <n v="1.0007999999999999"/>
  </r>
  <r>
    <n v="7077"/>
    <s v="CA-2013-167416"/>
    <x v="0"/>
    <x v="536"/>
    <d v="2013-05-18T00:00:00"/>
    <s v="Standard Class"/>
    <x v="758"/>
    <s v="Jill Matthias"/>
    <x v="0"/>
    <s v="United States"/>
    <x v="4"/>
    <x v="4"/>
    <n v="98105"/>
    <x v="1"/>
    <s v="OFF-EN-10001141"/>
    <x v="1"/>
    <x v="12"/>
    <s v="Manila Recycled Extra-Heavyweight Clasp Envelopes, 6&quot; x 9&quot;"/>
    <n v="54.900000000000006"/>
    <n v="5"/>
    <n v="0"/>
    <n v="26.901000000000003"/>
  </r>
  <r>
    <n v="7078"/>
    <s v="CA-2013-106950"/>
    <x v="0"/>
    <x v="476"/>
    <d v="2013-09-07T00:00:00"/>
    <s v="Standard Class"/>
    <x v="555"/>
    <s v="Joe Elijah"/>
    <x v="0"/>
    <s v="United States"/>
    <x v="35"/>
    <x v="3"/>
    <n v="28205"/>
    <x v="0"/>
    <s v="OFF-BI-10000014"/>
    <x v="1"/>
    <x v="8"/>
    <s v="Heavy-Duty E-Z-D Binders"/>
    <n v="22.911000000000005"/>
    <n v="7"/>
    <n v="0.7"/>
    <n v="-17.565099999999994"/>
  </r>
  <r>
    <n v="7079"/>
    <s v="CA-2013-106950"/>
    <x v="0"/>
    <x v="476"/>
    <d v="2013-09-07T00:00:00"/>
    <s v="Standard Class"/>
    <x v="555"/>
    <s v="Joe Elijah"/>
    <x v="0"/>
    <s v="United States"/>
    <x v="35"/>
    <x v="3"/>
    <n v="28205"/>
    <x v="0"/>
    <s v="OFF-AP-10000159"/>
    <x v="1"/>
    <x v="9"/>
    <s v="Belkin F9M820V08 8 Outlet Surge"/>
    <n v="309.45600000000002"/>
    <n v="9"/>
    <n v="0.2"/>
    <n v="34.813799999999944"/>
  </r>
  <r>
    <n v="7080"/>
    <s v="CA-2013-106950"/>
    <x v="0"/>
    <x v="476"/>
    <d v="2013-09-07T00:00:00"/>
    <s v="Standard Class"/>
    <x v="555"/>
    <s v="Joe Elijah"/>
    <x v="0"/>
    <s v="United States"/>
    <x v="35"/>
    <x v="3"/>
    <n v="28205"/>
    <x v="0"/>
    <s v="OFF-AR-10003560"/>
    <x v="1"/>
    <x v="6"/>
    <s v="Zebra Zazzle Fluorescent Highlighters"/>
    <n v="19.456000000000003"/>
    <n v="4"/>
    <n v="0.2"/>
    <n v="3.4047999999999981"/>
  </r>
  <r>
    <n v="7081"/>
    <s v="CA-2013-106950"/>
    <x v="0"/>
    <x v="476"/>
    <d v="2013-09-07T00:00:00"/>
    <s v="Standard Class"/>
    <x v="555"/>
    <s v="Joe Elijah"/>
    <x v="0"/>
    <s v="United States"/>
    <x v="35"/>
    <x v="3"/>
    <n v="28205"/>
    <x v="0"/>
    <s v="FUR-TA-10001768"/>
    <x v="0"/>
    <x v="3"/>
    <s v="Hon Racetrack Conference Tables"/>
    <n v="472.51800000000003"/>
    <n v="3"/>
    <n v="0.4"/>
    <n v="-149.63070000000005"/>
  </r>
  <r>
    <n v="7082"/>
    <s v="CA-2013-106950"/>
    <x v="0"/>
    <x v="476"/>
    <d v="2013-09-07T00:00:00"/>
    <s v="Standard Class"/>
    <x v="555"/>
    <s v="Joe Elijah"/>
    <x v="0"/>
    <s v="United States"/>
    <x v="35"/>
    <x v="3"/>
    <n v="28205"/>
    <x v="0"/>
    <s v="TEC-AC-10002049"/>
    <x v="2"/>
    <x v="11"/>
    <s v="Plantronics Savi W720 Multi-Device Wireless Headset System"/>
    <n v="1012.6800000000001"/>
    <n v="3"/>
    <n v="0.2"/>
    <n v="303.80400000000003"/>
  </r>
  <r>
    <n v="7083"/>
    <s v="CA-2013-106950"/>
    <x v="0"/>
    <x v="476"/>
    <d v="2013-09-07T00:00:00"/>
    <s v="Standard Class"/>
    <x v="555"/>
    <s v="Joe Elijah"/>
    <x v="0"/>
    <s v="United States"/>
    <x v="35"/>
    <x v="3"/>
    <n v="28205"/>
    <x v="0"/>
    <s v="OFF-BI-10003166"/>
    <x v="1"/>
    <x v="8"/>
    <s v="GBC Plasticlear Binding Covers"/>
    <n v="17.220000000000006"/>
    <n v="5"/>
    <n v="0.7"/>
    <n v="-12.628"/>
  </r>
  <r>
    <n v="7084"/>
    <s v="CA-2014-118724"/>
    <x v="3"/>
    <x v="246"/>
    <d v="2014-07-26T00:00:00"/>
    <s v="Second Class"/>
    <x v="255"/>
    <s v="Anthony Rawles"/>
    <x v="1"/>
    <s v="United States"/>
    <x v="3"/>
    <x v="1"/>
    <n v="94521"/>
    <x v="1"/>
    <s v="OFF-AR-10003469"/>
    <x v="1"/>
    <x v="6"/>
    <s v="Nontoxic Chalk"/>
    <n v="3.52"/>
    <n v="2"/>
    <n v="0"/>
    <n v="1.6896"/>
  </r>
  <r>
    <n v="7085"/>
    <s v="CA-2014-118724"/>
    <x v="3"/>
    <x v="246"/>
    <d v="2014-07-26T00:00:00"/>
    <s v="Second Class"/>
    <x v="255"/>
    <s v="Anthony Rawles"/>
    <x v="1"/>
    <s v="United States"/>
    <x v="3"/>
    <x v="1"/>
    <n v="94521"/>
    <x v="1"/>
    <s v="TEC-PH-10002549"/>
    <x v="2"/>
    <x v="7"/>
    <s v="Polycom SoundPoint IP 450 VoIP phone"/>
    <n v="1626.1920000000002"/>
    <n v="9"/>
    <n v="0.2"/>
    <n v="121.96440000000001"/>
  </r>
  <r>
    <n v="7086"/>
    <s v="CA-2014-112004"/>
    <x v="3"/>
    <x v="145"/>
    <d v="2014-09-29T00:00:00"/>
    <s v="First Class"/>
    <x v="340"/>
    <s v="Adam Hart"/>
    <x v="1"/>
    <s v="United States"/>
    <x v="142"/>
    <x v="9"/>
    <n v="19013"/>
    <x v="3"/>
    <s v="OFF-BI-10003476"/>
    <x v="1"/>
    <x v="8"/>
    <s v="Avery Metallic Poly Binders"/>
    <n v="8.5950000000000024"/>
    <n v="5"/>
    <n v="0.7"/>
    <n v="-6.3030000000000008"/>
  </r>
  <r>
    <n v="7087"/>
    <s v="CA-2014-112004"/>
    <x v="3"/>
    <x v="145"/>
    <d v="2014-09-29T00:00:00"/>
    <s v="First Class"/>
    <x v="340"/>
    <s v="Adam Hart"/>
    <x v="1"/>
    <s v="United States"/>
    <x v="142"/>
    <x v="9"/>
    <n v="19013"/>
    <x v="3"/>
    <s v="OFF-SU-10000157"/>
    <x v="1"/>
    <x v="14"/>
    <s v="Compact Automatic Electric Letter Opener"/>
    <n v="190.89600000000002"/>
    <n v="2"/>
    <n v="0.2"/>
    <n v="-42.951599999999999"/>
  </r>
  <r>
    <n v="7088"/>
    <s v="US-2014-143175"/>
    <x v="3"/>
    <x v="646"/>
    <d v="2014-08-07T00:00:00"/>
    <s v="Second Class"/>
    <x v="654"/>
    <s v="George Ashbrook"/>
    <x v="0"/>
    <s v="United States"/>
    <x v="1"/>
    <x v="1"/>
    <n v="90004"/>
    <x v="1"/>
    <s v="OFF-ST-10003123"/>
    <x v="1"/>
    <x v="4"/>
    <s v="Fellowes Bases and Tops For Staxonsteel/High-Stak Systems"/>
    <n v="99.87"/>
    <n v="3"/>
    <n v="0"/>
    <n v="23.968799999999998"/>
  </r>
  <r>
    <n v="7089"/>
    <s v="CA-2012-105844"/>
    <x v="1"/>
    <x v="969"/>
    <d v="2012-10-27T00:00:00"/>
    <s v="Second Class"/>
    <x v="226"/>
    <s v="Jennifer Ferguson"/>
    <x v="0"/>
    <s v="United States"/>
    <x v="306"/>
    <x v="33"/>
    <n v="89431"/>
    <x v="1"/>
    <s v="OFF-AR-10001955"/>
    <x v="1"/>
    <x v="6"/>
    <s v="Newell 319"/>
    <n v="79.36"/>
    <n v="4"/>
    <n v="0"/>
    <n v="23.807999999999993"/>
  </r>
  <r>
    <n v="7090"/>
    <s v="CA-2014-118864"/>
    <x v="3"/>
    <x v="140"/>
    <d v="2014-06-20T00:00:00"/>
    <s v="Second Class"/>
    <x v="120"/>
    <s v="Kristen Hastings"/>
    <x v="1"/>
    <s v="United States"/>
    <x v="1"/>
    <x v="1"/>
    <n v="90032"/>
    <x v="1"/>
    <s v="TEC-PH-10001809"/>
    <x v="2"/>
    <x v="7"/>
    <s v="Panasonic KX T7736-B Digital phone"/>
    <n v="119.96"/>
    <n v="1"/>
    <n v="0.2"/>
    <n v="7.4974999999999987"/>
  </r>
  <r>
    <n v="7091"/>
    <s v="CA-2012-119480"/>
    <x v="1"/>
    <x v="1145"/>
    <d v="2012-01-13T00:00:00"/>
    <s v="Standard Class"/>
    <x v="530"/>
    <s v="Craig Carroll"/>
    <x v="0"/>
    <s v="United States"/>
    <x v="0"/>
    <x v="0"/>
    <n v="42420"/>
    <x v="0"/>
    <s v="OFF-PA-10000474"/>
    <x v="1"/>
    <x v="10"/>
    <s v="Staples"/>
    <n v="106.32"/>
    <n v="3"/>
    <n v="0"/>
    <n v="49.970399999999991"/>
  </r>
  <r>
    <n v="7092"/>
    <s v="CA-2012-119480"/>
    <x v="1"/>
    <x v="1145"/>
    <d v="2012-01-13T00:00:00"/>
    <s v="Standard Class"/>
    <x v="530"/>
    <s v="Craig Carroll"/>
    <x v="0"/>
    <s v="United States"/>
    <x v="0"/>
    <x v="0"/>
    <n v="42420"/>
    <x v="0"/>
    <s v="OFF-AP-10001205"/>
    <x v="1"/>
    <x v="9"/>
    <s v="Belkin 5 Outlet SurgeMaster Power Centers"/>
    <n v="163.44"/>
    <n v="3"/>
    <n v="0"/>
    <n v="45.763200000000012"/>
  </r>
  <r>
    <n v="7093"/>
    <s v="CA-2012-119480"/>
    <x v="1"/>
    <x v="1145"/>
    <d v="2012-01-13T00:00:00"/>
    <s v="Standard Class"/>
    <x v="530"/>
    <s v="Craig Carroll"/>
    <x v="0"/>
    <s v="United States"/>
    <x v="0"/>
    <x v="0"/>
    <n v="42420"/>
    <x v="0"/>
    <s v="OFF-AR-10004691"/>
    <x v="1"/>
    <x v="6"/>
    <s v="Boston 1730 StandUp Electric Pencil Sharpener"/>
    <n v="42.76"/>
    <n v="2"/>
    <n v="0"/>
    <n v="11.117599999999999"/>
  </r>
  <r>
    <n v="7094"/>
    <s v="CA-2012-119480"/>
    <x v="1"/>
    <x v="1145"/>
    <d v="2012-01-13T00:00:00"/>
    <s v="Standard Class"/>
    <x v="530"/>
    <s v="Craig Carroll"/>
    <x v="0"/>
    <s v="United States"/>
    <x v="0"/>
    <x v="0"/>
    <n v="42420"/>
    <x v="0"/>
    <s v="OFF-PA-10004996"/>
    <x v="1"/>
    <x v="10"/>
    <s v="Speediset Carbonless Redi-Letter 7&quot; x 8 1/2&quot;"/>
    <n v="51.550000000000004"/>
    <n v="5"/>
    <n v="0"/>
    <n v="24.2285"/>
  </r>
  <r>
    <n v="7095"/>
    <s v="US-2012-153374"/>
    <x v="1"/>
    <x v="97"/>
    <d v="2012-02-13T00:00:00"/>
    <s v="Second Class"/>
    <x v="535"/>
    <s v="Jill Fjeld"/>
    <x v="0"/>
    <s v="United States"/>
    <x v="27"/>
    <x v="10"/>
    <n v="62521"/>
    <x v="2"/>
    <s v="TEC-AC-10001908"/>
    <x v="2"/>
    <x v="11"/>
    <s v="Logitech Wireless Headset h800"/>
    <n v="479.952"/>
    <n v="6"/>
    <n v="0.2"/>
    <n v="89.990999999999985"/>
  </r>
  <r>
    <n v="7096"/>
    <s v="CA-2013-101980"/>
    <x v="0"/>
    <x v="1146"/>
    <d v="2013-08-21T00:00:00"/>
    <s v="First Class"/>
    <x v="261"/>
    <s v="Resi Pölking"/>
    <x v="0"/>
    <s v="United States"/>
    <x v="20"/>
    <x v="15"/>
    <n v="10009"/>
    <x v="3"/>
    <s v="OFF-BI-10000666"/>
    <x v="1"/>
    <x v="8"/>
    <s v="Surelock Post Binders"/>
    <n v="146.68799999999999"/>
    <n v="6"/>
    <n v="0.2"/>
    <n v="55.007999999999996"/>
  </r>
  <r>
    <n v="7097"/>
    <s v="CA-2013-101980"/>
    <x v="0"/>
    <x v="1146"/>
    <d v="2013-08-21T00:00:00"/>
    <s v="First Class"/>
    <x v="261"/>
    <s v="Resi Pölking"/>
    <x v="0"/>
    <s v="United States"/>
    <x v="20"/>
    <x v="15"/>
    <n v="10009"/>
    <x v="3"/>
    <s v="OFF-BI-10004318"/>
    <x v="1"/>
    <x v="8"/>
    <s v="Ibico EB-19 Dual Function Manual Binding System"/>
    <n v="276.78400000000005"/>
    <n v="2"/>
    <n v="0.2"/>
    <n v="89.954799999999992"/>
  </r>
  <r>
    <n v="7098"/>
    <s v="CA-2013-101980"/>
    <x v="0"/>
    <x v="1146"/>
    <d v="2013-08-21T00:00:00"/>
    <s v="First Class"/>
    <x v="261"/>
    <s v="Resi Pölking"/>
    <x v="0"/>
    <s v="United States"/>
    <x v="20"/>
    <x v="15"/>
    <n v="10009"/>
    <x v="3"/>
    <s v="OFF-BI-10003429"/>
    <x v="1"/>
    <x v="8"/>
    <s v="Cardinal HOLDit! Binder Insert Strips,Extra Strips"/>
    <n v="25.32"/>
    <n v="5"/>
    <n v="0.2"/>
    <n v="9.1785000000000014"/>
  </r>
  <r>
    <n v="7099"/>
    <s v="CA-2014-144596"/>
    <x v="3"/>
    <x v="44"/>
    <d v="2014-11-11T00:00:00"/>
    <s v="Standard Class"/>
    <x v="263"/>
    <s v="Carol Darley"/>
    <x v="0"/>
    <s v="United States"/>
    <x v="20"/>
    <x v="15"/>
    <n v="10011"/>
    <x v="3"/>
    <s v="OFF-PA-10003302"/>
    <x v="1"/>
    <x v="10"/>
    <s v="Xerox 1906"/>
    <n v="318.95999999999998"/>
    <n v="9"/>
    <n v="0"/>
    <n v="149.91119999999998"/>
  </r>
  <r>
    <n v="7100"/>
    <s v="CA-2012-124933"/>
    <x v="1"/>
    <x v="207"/>
    <d v="2012-12-30T00:00:00"/>
    <s v="Second Class"/>
    <x v="650"/>
    <s v="David Flashing"/>
    <x v="0"/>
    <s v="United States"/>
    <x v="20"/>
    <x v="15"/>
    <n v="10009"/>
    <x v="3"/>
    <s v="OFF-PA-10003302"/>
    <x v="1"/>
    <x v="10"/>
    <s v="Xerox 1906"/>
    <n v="212.64"/>
    <n v="6"/>
    <n v="0"/>
    <n v="99.940799999999982"/>
  </r>
  <r>
    <n v="7101"/>
    <s v="CA-2011-159625"/>
    <x v="2"/>
    <x v="533"/>
    <d v="2011-11-28T00:00:00"/>
    <s v="Standard Class"/>
    <x v="325"/>
    <s v="Sally Matthias"/>
    <x v="0"/>
    <s v="United States"/>
    <x v="48"/>
    <x v="16"/>
    <n v="85254"/>
    <x v="1"/>
    <s v="OFF-EN-10002621"/>
    <x v="1"/>
    <x v="12"/>
    <s v="Staples"/>
    <n v="23.472000000000001"/>
    <n v="3"/>
    <n v="0.2"/>
    <n v="8.8019999999999978"/>
  </r>
  <r>
    <n v="7102"/>
    <s v="CA-2013-144337"/>
    <x v="0"/>
    <x v="1147"/>
    <d v="2013-08-06T00:00:00"/>
    <s v="Second Class"/>
    <x v="737"/>
    <s v="Susan Gilcrest"/>
    <x v="1"/>
    <s v="United States"/>
    <x v="112"/>
    <x v="5"/>
    <n v="79109"/>
    <x v="2"/>
    <s v="OFF-PA-10000249"/>
    <x v="1"/>
    <x v="10"/>
    <s v="Staples"/>
    <n v="19.648"/>
    <n v="2"/>
    <n v="0.2"/>
    <n v="6.6311999999999989"/>
  </r>
  <r>
    <n v="7103"/>
    <s v="CA-2011-117478"/>
    <x v="2"/>
    <x v="158"/>
    <d v="2011-09-24T00:00:00"/>
    <s v="First Class"/>
    <x v="405"/>
    <s v="Larry Hughes"/>
    <x v="0"/>
    <s v="United States"/>
    <x v="10"/>
    <x v="9"/>
    <n v="19140"/>
    <x v="3"/>
    <s v="OFF-BI-10000050"/>
    <x v="1"/>
    <x v="8"/>
    <s v="Angle-D Binders with Locking Rings, Label Holders"/>
    <n v="6.5700000000000012"/>
    <n v="3"/>
    <n v="0.7"/>
    <n v="-5.036999999999999"/>
  </r>
  <r>
    <n v="7104"/>
    <s v="CA-2014-147410"/>
    <x v="3"/>
    <x v="507"/>
    <d v="2014-09-09T00:00:00"/>
    <s v="Standard Class"/>
    <x v="412"/>
    <s v="Eva Jacobs"/>
    <x v="0"/>
    <s v="United States"/>
    <x v="157"/>
    <x v="1"/>
    <n v="92704"/>
    <x v="1"/>
    <s v="OFF-ST-10003805"/>
    <x v="1"/>
    <x v="4"/>
    <s v="24 Capacity Maxi Data Binder Racks, Pearl"/>
    <n v="421.1"/>
    <n v="2"/>
    <n v="0"/>
    <n v="105.27499999999998"/>
  </r>
  <r>
    <n v="7105"/>
    <s v="CA-2014-128944"/>
    <x v="3"/>
    <x v="249"/>
    <d v="2014-06-22T00:00:00"/>
    <s v="Second Class"/>
    <x v="542"/>
    <s v="Katharine Harms"/>
    <x v="1"/>
    <s v="United States"/>
    <x v="46"/>
    <x v="24"/>
    <n v="43055"/>
    <x v="3"/>
    <s v="FUR-CH-10000785"/>
    <x v="0"/>
    <x v="1"/>
    <s v="Global Ergonomic Managers Chair"/>
    <n v="760.11599999999987"/>
    <n v="6"/>
    <n v="0.3"/>
    <n v="-43.435200000000009"/>
  </r>
  <r>
    <n v="7106"/>
    <s v="CA-2014-128944"/>
    <x v="3"/>
    <x v="249"/>
    <d v="2014-06-22T00:00:00"/>
    <s v="Second Class"/>
    <x v="542"/>
    <s v="Katharine Harms"/>
    <x v="1"/>
    <s v="United States"/>
    <x v="46"/>
    <x v="24"/>
    <n v="43055"/>
    <x v="3"/>
    <s v="FUR-FU-10004909"/>
    <x v="0"/>
    <x v="5"/>
    <s v="Contemporary Wood/Metal Frame"/>
    <n v="38.784000000000006"/>
    <n v="3"/>
    <n v="0.2"/>
    <n v="7.2719999999999949"/>
  </r>
  <r>
    <n v="7107"/>
    <s v="CA-2014-128944"/>
    <x v="3"/>
    <x v="249"/>
    <d v="2014-06-22T00:00:00"/>
    <s v="Second Class"/>
    <x v="542"/>
    <s v="Katharine Harms"/>
    <x v="1"/>
    <s v="United States"/>
    <x v="46"/>
    <x v="24"/>
    <n v="43055"/>
    <x v="3"/>
    <s v="TEC-AC-10001553"/>
    <x v="2"/>
    <x v="11"/>
    <s v="Memorex 25GB 6X Branded Blu-Ray Recordable Disc, 15/Pack"/>
    <n v="122.32799999999999"/>
    <n v="9"/>
    <n v="0.2"/>
    <n v="1.5291000000000032"/>
  </r>
  <r>
    <n v="7108"/>
    <s v="CA-2013-109666"/>
    <x v="0"/>
    <x v="475"/>
    <d v="2013-04-27T00:00:00"/>
    <s v="Standard Class"/>
    <x v="27"/>
    <s v="Kunst Miller"/>
    <x v="0"/>
    <s v="United States"/>
    <x v="20"/>
    <x v="15"/>
    <n v="10035"/>
    <x v="3"/>
    <s v="TEC-PH-10004774"/>
    <x v="2"/>
    <x v="7"/>
    <s v="Gear Head AU3700S Headset"/>
    <n v="25.98"/>
    <n v="2"/>
    <n v="0"/>
    <n v="0.77939999999999898"/>
  </r>
  <r>
    <n v="7109"/>
    <s v="CA-2013-109666"/>
    <x v="0"/>
    <x v="475"/>
    <d v="2013-04-27T00:00:00"/>
    <s v="Standard Class"/>
    <x v="27"/>
    <s v="Kunst Miller"/>
    <x v="0"/>
    <s v="United States"/>
    <x v="20"/>
    <x v="15"/>
    <n v="10035"/>
    <x v="3"/>
    <s v="OFF-AR-10004582"/>
    <x v="1"/>
    <x v="6"/>
    <s v="BIC Brite Liner Grip Highlighters"/>
    <n v="3.28"/>
    <n v="2"/>
    <n v="0"/>
    <n v="1.4759999999999998"/>
  </r>
  <r>
    <n v="7110"/>
    <s v="CA-2013-109666"/>
    <x v="0"/>
    <x v="475"/>
    <d v="2013-04-27T00:00:00"/>
    <s v="Standard Class"/>
    <x v="27"/>
    <s v="Kunst Miller"/>
    <x v="0"/>
    <s v="United States"/>
    <x v="20"/>
    <x v="15"/>
    <n v="10035"/>
    <x v="3"/>
    <s v="OFF-ST-10000991"/>
    <x v="1"/>
    <x v="4"/>
    <s v="Space Solutions HD Industrial Steel Shelving."/>
    <n v="459.88"/>
    <n v="4"/>
    <n v="0"/>
    <n v="13.796400000000006"/>
  </r>
  <r>
    <n v="7111"/>
    <s v="CA-2013-109666"/>
    <x v="0"/>
    <x v="475"/>
    <d v="2013-04-27T00:00:00"/>
    <s v="Standard Class"/>
    <x v="27"/>
    <s v="Kunst Miller"/>
    <x v="0"/>
    <s v="United States"/>
    <x v="20"/>
    <x v="15"/>
    <n v="10035"/>
    <x v="3"/>
    <s v="OFF-SU-10002522"/>
    <x v="1"/>
    <x v="14"/>
    <s v="Acme Kleen Earth Office Shears"/>
    <n v="7.76"/>
    <n v="2"/>
    <n v="0"/>
    <n v="2.2503999999999991"/>
  </r>
  <r>
    <n v="7112"/>
    <s v="CA-2013-109666"/>
    <x v="0"/>
    <x v="475"/>
    <d v="2013-04-27T00:00:00"/>
    <s v="Standard Class"/>
    <x v="27"/>
    <s v="Kunst Miller"/>
    <x v="0"/>
    <s v="United States"/>
    <x v="20"/>
    <x v="15"/>
    <n v="10035"/>
    <x v="3"/>
    <s v="OFF-AR-10004022"/>
    <x v="1"/>
    <x v="6"/>
    <s v="Panasonic KP-380BK Classic Electric Pencil Sharpener"/>
    <n v="71.959999999999994"/>
    <n v="2"/>
    <n v="0"/>
    <n v="17.989999999999995"/>
  </r>
  <r>
    <n v="7113"/>
    <s v="CA-2013-109666"/>
    <x v="0"/>
    <x v="475"/>
    <d v="2013-04-27T00:00:00"/>
    <s v="Standard Class"/>
    <x v="27"/>
    <s v="Kunst Miller"/>
    <x v="0"/>
    <s v="United States"/>
    <x v="20"/>
    <x v="15"/>
    <n v="10035"/>
    <x v="3"/>
    <s v="OFF-SU-10001218"/>
    <x v="1"/>
    <x v="14"/>
    <s v="Fiskars Softgrip Scissors"/>
    <n v="54.900000000000006"/>
    <n v="5"/>
    <n v="0"/>
    <n v="15.372000000000003"/>
  </r>
  <r>
    <n v="7114"/>
    <s v="CA-2013-109666"/>
    <x v="0"/>
    <x v="475"/>
    <d v="2013-04-27T00:00:00"/>
    <s v="Standard Class"/>
    <x v="27"/>
    <s v="Kunst Miller"/>
    <x v="0"/>
    <s v="United States"/>
    <x v="20"/>
    <x v="15"/>
    <n v="10035"/>
    <x v="3"/>
    <s v="OFF-BI-10000174"/>
    <x v="1"/>
    <x v="8"/>
    <s v="Wilson Jones Clip &amp; Carry Folder Binder Tool for Ring Binders, Clear"/>
    <n v="9.2799999999999994"/>
    <n v="2"/>
    <n v="0.2"/>
    <n v="3.2479999999999998"/>
  </r>
  <r>
    <n v="7115"/>
    <s v="US-2013-102239"/>
    <x v="0"/>
    <x v="465"/>
    <d v="2013-05-07T00:00:00"/>
    <s v="First Class"/>
    <x v="352"/>
    <s v="Lindsay Williams"/>
    <x v="1"/>
    <s v="United States"/>
    <x v="0"/>
    <x v="33"/>
    <n v="89015"/>
    <x v="1"/>
    <s v="FUR-TA-10003392"/>
    <x v="0"/>
    <x v="3"/>
    <s v="Global Adaptabilities Conference Tables"/>
    <n v="1685.88"/>
    <n v="6"/>
    <n v="0"/>
    <n v="320.31720000000001"/>
  </r>
  <r>
    <n v="7116"/>
    <s v="US-2013-102239"/>
    <x v="0"/>
    <x v="465"/>
    <d v="2013-05-07T00:00:00"/>
    <s v="First Class"/>
    <x v="352"/>
    <s v="Lindsay Williams"/>
    <x v="1"/>
    <s v="United States"/>
    <x v="0"/>
    <x v="33"/>
    <n v="89015"/>
    <x v="1"/>
    <s v="OFF-BI-10001890"/>
    <x v="1"/>
    <x v="8"/>
    <s v="Avery Poly Binder Pockets"/>
    <n v="5.7280000000000006"/>
    <n v="2"/>
    <n v="0.2"/>
    <n v="2.0047999999999995"/>
  </r>
  <r>
    <n v="7117"/>
    <s v="CA-2011-143168"/>
    <x v="2"/>
    <x v="638"/>
    <d v="2011-10-23T00:00:00"/>
    <s v="Second Class"/>
    <x v="490"/>
    <s v="Ivan Gibson"/>
    <x v="0"/>
    <s v="United States"/>
    <x v="4"/>
    <x v="4"/>
    <n v="98103"/>
    <x v="1"/>
    <s v="OFF-PA-10000167"/>
    <x v="1"/>
    <x v="10"/>
    <s v="Xerox 1925"/>
    <n v="61.96"/>
    <n v="2"/>
    <n v="0"/>
    <n v="27.881999999999998"/>
  </r>
  <r>
    <n v="7118"/>
    <s v="CA-2011-143168"/>
    <x v="2"/>
    <x v="638"/>
    <d v="2011-10-23T00:00:00"/>
    <s v="Second Class"/>
    <x v="490"/>
    <s v="Ivan Gibson"/>
    <x v="0"/>
    <s v="United States"/>
    <x v="4"/>
    <x v="4"/>
    <n v="98103"/>
    <x v="1"/>
    <s v="OFF-BI-10003784"/>
    <x v="1"/>
    <x v="8"/>
    <s v="Computer Printout Index Tabs"/>
    <n v="1.3440000000000001"/>
    <n v="1"/>
    <n v="0.2"/>
    <n v="0.47039999999999987"/>
  </r>
  <r>
    <n v="7119"/>
    <s v="CA-2014-104906"/>
    <x v="3"/>
    <x v="778"/>
    <d v="2014-02-18T00:00:00"/>
    <s v="Standard Class"/>
    <x v="687"/>
    <s v="Jennifer Patt"/>
    <x v="1"/>
    <s v="United States"/>
    <x v="20"/>
    <x v="15"/>
    <n v="10009"/>
    <x v="3"/>
    <s v="OFF-PA-10001184"/>
    <x v="1"/>
    <x v="10"/>
    <s v="Xerox 1903"/>
    <n v="17.940000000000001"/>
    <n v="3"/>
    <n v="0"/>
    <n v="8.7906000000000013"/>
  </r>
  <r>
    <n v="7120"/>
    <s v="CA-2014-118122"/>
    <x v="3"/>
    <x v="701"/>
    <d v="2014-11-25T00:00:00"/>
    <s v="Standard Class"/>
    <x v="55"/>
    <s v="Greg Guthrie"/>
    <x v="1"/>
    <s v="United States"/>
    <x v="4"/>
    <x v="4"/>
    <n v="98103"/>
    <x v="1"/>
    <s v="OFF-BI-10002103"/>
    <x v="1"/>
    <x v="8"/>
    <s v="Cardinal Slant-D Ring Binder, Heavy Gauge Vinyl"/>
    <n v="13.904"/>
    <n v="2"/>
    <n v="0.2"/>
    <n v="4.5187999999999997"/>
  </r>
  <r>
    <n v="7121"/>
    <s v="US-2011-147774"/>
    <x v="2"/>
    <x v="407"/>
    <d v="2011-01-27T00:00:00"/>
    <s v="Standard Class"/>
    <x v="152"/>
    <s v="Muhammed MacIntyre"/>
    <x v="1"/>
    <s v="United States"/>
    <x v="214"/>
    <x v="18"/>
    <n v="37167"/>
    <x v="0"/>
    <s v="OFF-BI-10003091"/>
    <x v="1"/>
    <x v="8"/>
    <s v="GBC DocuBind TL200 Manual Binding Machine"/>
    <n v="67.194000000000003"/>
    <n v="1"/>
    <n v="0.7"/>
    <n v="-51.515399999999985"/>
  </r>
  <r>
    <n v="7122"/>
    <s v="CA-2014-166926"/>
    <x v="3"/>
    <x v="96"/>
    <d v="2014-12-09T00:00:00"/>
    <s v="Standard Class"/>
    <x v="2"/>
    <s v="Sean O'Donnell"/>
    <x v="0"/>
    <s v="United States"/>
    <x v="4"/>
    <x v="4"/>
    <n v="98105"/>
    <x v="1"/>
    <s v="OFF-PA-10001593"/>
    <x v="1"/>
    <x v="10"/>
    <s v="Xerox 1947"/>
    <n v="41.86"/>
    <n v="7"/>
    <n v="0"/>
    <n v="18.837"/>
  </r>
  <r>
    <n v="7123"/>
    <s v="CA-2014-166926"/>
    <x v="3"/>
    <x v="96"/>
    <d v="2014-12-09T00:00:00"/>
    <s v="Standard Class"/>
    <x v="2"/>
    <s v="Sean O'Donnell"/>
    <x v="0"/>
    <s v="United States"/>
    <x v="4"/>
    <x v="4"/>
    <n v="98105"/>
    <x v="1"/>
    <s v="FUR-BO-10002598"/>
    <x v="0"/>
    <x v="0"/>
    <s v="Hon Metal Bookcases, Putty"/>
    <n v="141.96"/>
    <n v="2"/>
    <n v="0"/>
    <n v="41.168399999999991"/>
  </r>
  <r>
    <n v="7124"/>
    <s v="CA-2012-128013"/>
    <x v="1"/>
    <x v="101"/>
    <d v="2012-08-16T00:00:00"/>
    <s v="Standard Class"/>
    <x v="751"/>
    <s v="Monica Federle"/>
    <x v="1"/>
    <s v="United States"/>
    <x v="20"/>
    <x v="15"/>
    <n v="10035"/>
    <x v="3"/>
    <s v="FUR-FU-10000320"/>
    <x v="0"/>
    <x v="5"/>
    <s v="OIC Stacking Trays"/>
    <n v="10.02"/>
    <n v="3"/>
    <n v="0"/>
    <n v="4.4088000000000012"/>
  </r>
  <r>
    <n v="7125"/>
    <s v="CA-2012-128013"/>
    <x v="1"/>
    <x v="101"/>
    <d v="2012-08-16T00:00:00"/>
    <s v="Standard Class"/>
    <x v="751"/>
    <s v="Monica Federle"/>
    <x v="1"/>
    <s v="United States"/>
    <x v="20"/>
    <x v="15"/>
    <n v="10035"/>
    <x v="3"/>
    <s v="OFF-PA-10001815"/>
    <x v="1"/>
    <x v="10"/>
    <s v="Xerox 1885"/>
    <n v="144.12"/>
    <n v="3"/>
    <n v="0"/>
    <n v="69.177599999999984"/>
  </r>
  <r>
    <n v="7126"/>
    <s v="CA-2013-123176"/>
    <x v="0"/>
    <x v="720"/>
    <d v="2013-09-30T00:00:00"/>
    <s v="Second Class"/>
    <x v="506"/>
    <s v="James Galang"/>
    <x v="0"/>
    <s v="United States"/>
    <x v="118"/>
    <x v="32"/>
    <n v="30318"/>
    <x v="0"/>
    <s v="OFF-PA-10003971"/>
    <x v="1"/>
    <x v="10"/>
    <s v="Xerox 1965"/>
    <n v="17.940000000000001"/>
    <n v="3"/>
    <n v="0"/>
    <n v="8.7906000000000013"/>
  </r>
  <r>
    <n v="7127"/>
    <s v="CA-2013-123176"/>
    <x v="0"/>
    <x v="720"/>
    <d v="2013-09-30T00:00:00"/>
    <s v="Second Class"/>
    <x v="506"/>
    <s v="James Galang"/>
    <x v="0"/>
    <s v="United States"/>
    <x v="118"/>
    <x v="32"/>
    <n v="30318"/>
    <x v="0"/>
    <s v="OFF-AR-10004685"/>
    <x v="1"/>
    <x v="6"/>
    <s v="Binney &amp; Smith Crayola Metallic Colored Pencils, 8-Color Set"/>
    <n v="13.89"/>
    <n v="3"/>
    <n v="0"/>
    <n v="4.5836999999999994"/>
  </r>
  <r>
    <n v="7128"/>
    <s v="US-2013-117541"/>
    <x v="0"/>
    <x v="696"/>
    <d v="2013-11-21T00:00:00"/>
    <s v="Standard Class"/>
    <x v="594"/>
    <s v="Justin MacKendrick"/>
    <x v="0"/>
    <s v="United States"/>
    <x v="46"/>
    <x v="13"/>
    <n v="19711"/>
    <x v="3"/>
    <s v="OFF-PA-10001609"/>
    <x v="1"/>
    <x v="10"/>
    <s v="Tops Wirebound Message Log Books"/>
    <n v="16.45"/>
    <n v="5"/>
    <n v="0"/>
    <n v="7.5669999999999993"/>
  </r>
  <r>
    <n v="7129"/>
    <s v="US-2013-117541"/>
    <x v="0"/>
    <x v="696"/>
    <d v="2013-11-21T00:00:00"/>
    <s v="Standard Class"/>
    <x v="594"/>
    <s v="Justin MacKendrick"/>
    <x v="0"/>
    <s v="United States"/>
    <x v="46"/>
    <x v="13"/>
    <n v="19711"/>
    <x v="3"/>
    <s v="FUR-FU-10000550"/>
    <x v="0"/>
    <x v="5"/>
    <s v="Stacking Trays by OIC"/>
    <n v="19.920000000000002"/>
    <n v="4"/>
    <n v="0"/>
    <n v="6.573599999999999"/>
  </r>
  <r>
    <n v="7130"/>
    <s v="CA-2013-166282"/>
    <x v="0"/>
    <x v="947"/>
    <d v="2013-04-23T00:00:00"/>
    <s v="Standard Class"/>
    <x v="7"/>
    <s v="Pete Kriz"/>
    <x v="0"/>
    <s v="United States"/>
    <x v="316"/>
    <x v="18"/>
    <n v="37211"/>
    <x v="0"/>
    <s v="TEC-AC-10004209"/>
    <x v="2"/>
    <x v="11"/>
    <s v="Memorex Froggy Flash Drive 4 GB"/>
    <n v="35.167999999999999"/>
    <n v="4"/>
    <n v="0.2"/>
    <n v="8.3524000000000012"/>
  </r>
  <r>
    <n v="7131"/>
    <s v="CA-2013-166282"/>
    <x v="0"/>
    <x v="947"/>
    <d v="2013-04-23T00:00:00"/>
    <s v="Standard Class"/>
    <x v="7"/>
    <s v="Pete Kriz"/>
    <x v="0"/>
    <s v="United States"/>
    <x v="316"/>
    <x v="18"/>
    <n v="37211"/>
    <x v="0"/>
    <s v="OFF-PA-10003022"/>
    <x v="1"/>
    <x v="10"/>
    <s v="Standard Line “While You Were Out” Hardbound Telephone Message Book"/>
    <n v="123.08799999999999"/>
    <n v="7"/>
    <n v="0.2"/>
    <n v="40.003599999999999"/>
  </r>
  <r>
    <n v="7132"/>
    <s v="CA-2014-141439"/>
    <x v="3"/>
    <x v="200"/>
    <d v="2014-12-02T00:00:00"/>
    <s v="Standard Class"/>
    <x v="499"/>
    <s v="Tonja Turnell"/>
    <x v="2"/>
    <s v="United States"/>
    <x v="102"/>
    <x v="14"/>
    <n v="47374"/>
    <x v="2"/>
    <s v="FUR-TA-10001039"/>
    <x v="0"/>
    <x v="3"/>
    <s v="KI Adjustable-Height Table"/>
    <n v="257.94"/>
    <n v="3"/>
    <n v="0"/>
    <n v="67.064400000000006"/>
  </r>
  <r>
    <n v="7133"/>
    <s v="CA-2014-141439"/>
    <x v="3"/>
    <x v="200"/>
    <d v="2014-12-02T00:00:00"/>
    <s v="Standard Class"/>
    <x v="499"/>
    <s v="Tonja Turnell"/>
    <x v="2"/>
    <s v="United States"/>
    <x v="102"/>
    <x v="14"/>
    <n v="47374"/>
    <x v="2"/>
    <s v="TEC-PH-10002624"/>
    <x v="2"/>
    <x v="7"/>
    <s v="Samsung Galaxy S4 Mini"/>
    <n v="1879.96"/>
    <n v="4"/>
    <n v="0"/>
    <n v="545.18839999999977"/>
  </r>
  <r>
    <n v="7134"/>
    <s v="CA-2014-141439"/>
    <x v="3"/>
    <x v="200"/>
    <d v="2014-12-02T00:00:00"/>
    <s v="Standard Class"/>
    <x v="499"/>
    <s v="Tonja Turnell"/>
    <x v="2"/>
    <s v="United States"/>
    <x v="102"/>
    <x v="14"/>
    <n v="47374"/>
    <x v="2"/>
    <s v="FUR-FU-10001473"/>
    <x v="0"/>
    <x v="5"/>
    <s v="DAX Wood Document Frame"/>
    <n v="27.46"/>
    <n v="2"/>
    <n v="0"/>
    <n v="9.8856000000000002"/>
  </r>
  <r>
    <n v="7135"/>
    <s v="CA-2014-141439"/>
    <x v="3"/>
    <x v="200"/>
    <d v="2014-12-02T00:00:00"/>
    <s v="Standard Class"/>
    <x v="499"/>
    <s v="Tonja Turnell"/>
    <x v="2"/>
    <s v="United States"/>
    <x v="102"/>
    <x v="14"/>
    <n v="47374"/>
    <x v="2"/>
    <s v="TEC-PH-10001819"/>
    <x v="2"/>
    <x v="7"/>
    <s v="Innergie mMini Combo Duo USB Travel Charging Kit"/>
    <n v="89.98"/>
    <n v="2"/>
    <n v="0"/>
    <n v="43.190399999999997"/>
  </r>
  <r>
    <n v="7136"/>
    <s v="CA-2014-141439"/>
    <x v="3"/>
    <x v="200"/>
    <d v="2014-12-02T00:00:00"/>
    <s v="Standard Class"/>
    <x v="499"/>
    <s v="Tonja Turnell"/>
    <x v="2"/>
    <s v="United States"/>
    <x v="102"/>
    <x v="14"/>
    <n v="47374"/>
    <x v="2"/>
    <s v="FUR-CH-10004287"/>
    <x v="0"/>
    <x v="1"/>
    <s v="SAFCO Arco Folding Chair"/>
    <n v="828.59999999999991"/>
    <n v="3"/>
    <n v="0"/>
    <n v="240.29399999999995"/>
  </r>
  <r>
    <n v="7137"/>
    <s v="CA-2012-163965"/>
    <x v="1"/>
    <x v="312"/>
    <d v="2012-11-27T00:00:00"/>
    <s v="Standard Class"/>
    <x v="286"/>
    <s v="Sung Shariari"/>
    <x v="0"/>
    <s v="United States"/>
    <x v="100"/>
    <x v="2"/>
    <n v="33180"/>
    <x v="0"/>
    <s v="OFF-BI-10004728"/>
    <x v="1"/>
    <x v="8"/>
    <s v="Wilson Jones Turn Tabs Binder Tool for Ring Binders"/>
    <n v="7.2300000000000022"/>
    <n v="5"/>
    <n v="0.7"/>
    <n v="-5.7840000000000007"/>
  </r>
  <r>
    <n v="7138"/>
    <s v="CA-2012-163965"/>
    <x v="1"/>
    <x v="312"/>
    <d v="2012-11-27T00:00:00"/>
    <s v="Standard Class"/>
    <x v="286"/>
    <s v="Sung Shariari"/>
    <x v="0"/>
    <s v="United States"/>
    <x v="100"/>
    <x v="2"/>
    <n v="33180"/>
    <x v="0"/>
    <s v="OFF-ST-10000918"/>
    <x v="1"/>
    <x v="4"/>
    <s v="Crate-A-Files"/>
    <n v="17.440000000000001"/>
    <n v="2"/>
    <n v="0.2"/>
    <n v="1.3079999999999989"/>
  </r>
  <r>
    <n v="7139"/>
    <s v="CA-2012-163965"/>
    <x v="1"/>
    <x v="312"/>
    <d v="2012-11-27T00:00:00"/>
    <s v="Standard Class"/>
    <x v="286"/>
    <s v="Sung Shariari"/>
    <x v="0"/>
    <s v="United States"/>
    <x v="100"/>
    <x v="2"/>
    <n v="33180"/>
    <x v="0"/>
    <s v="OFF-BI-10004593"/>
    <x v="1"/>
    <x v="8"/>
    <s v="Ibico Laser Imprintable Binding System Covers"/>
    <n v="62.88000000000001"/>
    <n v="4"/>
    <n v="0.7"/>
    <n v="-50.304000000000002"/>
  </r>
  <r>
    <n v="7140"/>
    <s v="CA-2012-163965"/>
    <x v="1"/>
    <x v="312"/>
    <d v="2012-11-27T00:00:00"/>
    <s v="Standard Class"/>
    <x v="286"/>
    <s v="Sung Shariari"/>
    <x v="0"/>
    <s v="United States"/>
    <x v="100"/>
    <x v="2"/>
    <n v="33180"/>
    <x v="0"/>
    <s v="FUR-BO-10001337"/>
    <x v="0"/>
    <x v="0"/>
    <s v="O'Sullivan Living Dimensions 2-Shelf Bookcases"/>
    <n v="290.35200000000003"/>
    <n v="3"/>
    <n v="0.2"/>
    <n v="-36.294000000000011"/>
  </r>
  <r>
    <n v="7141"/>
    <s v="CA-2014-128783"/>
    <x v="3"/>
    <x v="210"/>
    <d v="2014-09-08T00:00:00"/>
    <s v="Same Day"/>
    <x v="228"/>
    <s v="Trudy Glocke"/>
    <x v="0"/>
    <s v="United States"/>
    <x v="490"/>
    <x v="25"/>
    <n v="63301"/>
    <x v="2"/>
    <s v="TEC-AC-10002473"/>
    <x v="2"/>
    <x v="11"/>
    <s v="Maxell 4.7GB DVD-R"/>
    <n v="113.52"/>
    <n v="4"/>
    <n v="0"/>
    <n v="46.543199999999999"/>
  </r>
  <r>
    <n v="7142"/>
    <s v="CA-2014-128783"/>
    <x v="3"/>
    <x v="210"/>
    <d v="2014-09-08T00:00:00"/>
    <s v="Same Day"/>
    <x v="228"/>
    <s v="Trudy Glocke"/>
    <x v="0"/>
    <s v="United States"/>
    <x v="490"/>
    <x v="25"/>
    <n v="63301"/>
    <x v="2"/>
    <s v="FUR-FU-10003623"/>
    <x v="0"/>
    <x v="5"/>
    <s v="DataProducts Ampli Magnifier Task Lamp, Black,"/>
    <n v="135.29999999999998"/>
    <n v="5"/>
    <n v="0"/>
    <n v="37.883999999999993"/>
  </r>
  <r>
    <n v="7143"/>
    <s v="CA-2011-122217"/>
    <x v="2"/>
    <x v="156"/>
    <d v="2011-11-29T00:00:00"/>
    <s v="Standard Class"/>
    <x v="6"/>
    <s v="Harold Pawlan"/>
    <x v="2"/>
    <s v="United States"/>
    <x v="173"/>
    <x v="17"/>
    <n v="23464"/>
    <x v="0"/>
    <s v="FUR-FU-10002045"/>
    <x v="0"/>
    <x v="5"/>
    <s v="Executive Impressions 14&quot;"/>
    <n v="111.15"/>
    <n v="5"/>
    <n v="0"/>
    <n v="48.906000000000006"/>
  </r>
  <r>
    <n v="7144"/>
    <s v="US-2014-141558"/>
    <x v="3"/>
    <x v="825"/>
    <d v="2014-03-17T00:00:00"/>
    <s v="Standard Class"/>
    <x v="762"/>
    <s v="Marc Harrigan"/>
    <x v="2"/>
    <s v="United States"/>
    <x v="10"/>
    <x v="9"/>
    <n v="19140"/>
    <x v="3"/>
    <s v="TEC-PH-10002555"/>
    <x v="2"/>
    <x v="7"/>
    <s v="Nortel Meridian M5316 Digital phone"/>
    <n v="776.84999999999991"/>
    <n v="5"/>
    <n v="0.4"/>
    <n v="-181.26499999999999"/>
  </r>
  <r>
    <n v="7145"/>
    <s v="US-2014-141558"/>
    <x v="3"/>
    <x v="825"/>
    <d v="2014-03-17T00:00:00"/>
    <s v="Standard Class"/>
    <x v="762"/>
    <s v="Marc Harrigan"/>
    <x v="2"/>
    <s v="United States"/>
    <x v="10"/>
    <x v="9"/>
    <n v="19140"/>
    <x v="3"/>
    <s v="OFF-BI-10002794"/>
    <x v="1"/>
    <x v="8"/>
    <s v="Avery Trapezoid Ring Binder, 3&quot; Capacity, Black, 1040 sheets"/>
    <n v="12.294"/>
    <n v="1"/>
    <n v="0.7"/>
    <n v="-8.6057999999999986"/>
  </r>
  <r>
    <n v="7146"/>
    <s v="US-2014-141558"/>
    <x v="3"/>
    <x v="825"/>
    <d v="2014-03-17T00:00:00"/>
    <s v="Standard Class"/>
    <x v="762"/>
    <s v="Marc Harrigan"/>
    <x v="2"/>
    <s v="United States"/>
    <x v="10"/>
    <x v="9"/>
    <n v="19140"/>
    <x v="3"/>
    <s v="FUR-TA-10004086"/>
    <x v="0"/>
    <x v="3"/>
    <s v="KI Adjustable-Height Table"/>
    <n v="154.76400000000001"/>
    <n v="3"/>
    <n v="0.4"/>
    <n v="-46.429200000000023"/>
  </r>
  <r>
    <n v="7147"/>
    <s v="US-2014-141558"/>
    <x v="3"/>
    <x v="825"/>
    <d v="2014-03-17T00:00:00"/>
    <s v="Standard Class"/>
    <x v="762"/>
    <s v="Marc Harrigan"/>
    <x v="2"/>
    <s v="United States"/>
    <x v="10"/>
    <x v="9"/>
    <n v="19140"/>
    <x v="3"/>
    <s v="OFF-ST-10004946"/>
    <x v="1"/>
    <x v="4"/>
    <s v="Desktop 3-Pocket Hot File"/>
    <n v="43.28"/>
    <n v="1"/>
    <n v="0.2"/>
    <n v="3.2460000000000022"/>
  </r>
  <r>
    <n v="7148"/>
    <s v="CA-2013-139941"/>
    <x v="0"/>
    <x v="1"/>
    <d v="2013-06-18T00:00:00"/>
    <s v="Standard Class"/>
    <x v="558"/>
    <s v="Christy Brittain"/>
    <x v="0"/>
    <s v="United States"/>
    <x v="85"/>
    <x v="15"/>
    <n v="11561"/>
    <x v="3"/>
    <s v="OFF-PA-10000241"/>
    <x v="1"/>
    <x v="10"/>
    <s v="IBM Multi-Purpose Copy Paper, 8 1/2 x 11&quot;, Case"/>
    <n v="92.94"/>
    <n v="3"/>
    <n v="0"/>
    <n v="41.822999999999993"/>
  </r>
  <r>
    <n v="7149"/>
    <s v="CA-2013-139941"/>
    <x v="0"/>
    <x v="1"/>
    <d v="2013-06-18T00:00:00"/>
    <s v="Standard Class"/>
    <x v="558"/>
    <s v="Christy Brittain"/>
    <x v="0"/>
    <s v="United States"/>
    <x v="85"/>
    <x v="15"/>
    <n v="11561"/>
    <x v="3"/>
    <s v="OFF-AP-10004036"/>
    <x v="1"/>
    <x v="9"/>
    <s v="Bionaire 99.97% HEPA Air Cleaner"/>
    <n v="52.56"/>
    <n v="3"/>
    <n v="0"/>
    <n v="18.396000000000001"/>
  </r>
  <r>
    <n v="7150"/>
    <s v="CA-2012-166583"/>
    <x v="1"/>
    <x v="153"/>
    <d v="2012-06-30T00:00:00"/>
    <s v="Standard Class"/>
    <x v="104"/>
    <s v="Valerie Dominguez"/>
    <x v="0"/>
    <s v="United States"/>
    <x v="12"/>
    <x v="5"/>
    <n v="77070"/>
    <x v="2"/>
    <s v="TEC-PH-10001578"/>
    <x v="2"/>
    <x v="7"/>
    <s v="Polycom SoundStation2 EX Conference phone"/>
    <n v="971.88000000000011"/>
    <n v="3"/>
    <n v="0.2"/>
    <n v="109.33649999999994"/>
  </r>
  <r>
    <n v="7151"/>
    <s v="CA-2014-100412"/>
    <x v="3"/>
    <x v="66"/>
    <d v="2014-12-27T00:00:00"/>
    <s v="Standard Class"/>
    <x v="676"/>
    <s v="Sharelle Roach"/>
    <x v="2"/>
    <s v="United States"/>
    <x v="428"/>
    <x v="19"/>
    <n v="35401"/>
    <x v="0"/>
    <s v="FUR-CH-10002647"/>
    <x v="0"/>
    <x v="1"/>
    <s v="Situations Contoured Folding Chairs, 4/Set"/>
    <n v="141.96"/>
    <n v="2"/>
    <n v="0"/>
    <n v="35.490000000000009"/>
  </r>
  <r>
    <n v="7152"/>
    <s v="CA-2014-142909"/>
    <x v="3"/>
    <x v="66"/>
    <d v="2014-12-26T00:00:00"/>
    <s v="Second Class"/>
    <x v="743"/>
    <s v="Alex Grayson"/>
    <x v="0"/>
    <s v="United States"/>
    <x v="123"/>
    <x v="16"/>
    <n v="85204"/>
    <x v="1"/>
    <s v="FUR-TA-10003008"/>
    <x v="0"/>
    <x v="3"/>
    <s v="Lesro Round Back Collection Coffee Table, End Table"/>
    <n v="182.55"/>
    <n v="2"/>
    <n v="0.5"/>
    <n v="-135.08699999999999"/>
  </r>
  <r>
    <n v="7153"/>
    <s v="CA-2011-137911"/>
    <x v="2"/>
    <x v="1148"/>
    <d v="2011-10-15T00:00:00"/>
    <s v="Standard Class"/>
    <x v="162"/>
    <s v="Bart Pistole"/>
    <x v="1"/>
    <s v="United States"/>
    <x v="108"/>
    <x v="3"/>
    <n v="28540"/>
    <x v="0"/>
    <s v="OFF-PA-10004071"/>
    <x v="1"/>
    <x v="10"/>
    <s v="Eaton Premium Continuous-Feed Paper, 25% Cotton, Letter Size, White, 1000 Shts/Box"/>
    <n v="88.768000000000001"/>
    <n v="2"/>
    <n v="0.2"/>
    <n v="31.068799999999996"/>
  </r>
  <r>
    <n v="7154"/>
    <s v="CA-2012-106208"/>
    <x v="1"/>
    <x v="895"/>
    <d v="2012-12-15T00:00:00"/>
    <s v="Standard Class"/>
    <x v="493"/>
    <s v="Julia West"/>
    <x v="0"/>
    <s v="United States"/>
    <x v="22"/>
    <x v="10"/>
    <n v="60610"/>
    <x v="2"/>
    <s v="OFF-AP-10004980"/>
    <x v="1"/>
    <x v="9"/>
    <s v="3M Replacement Filter for Office Air Cleaner for 20' x 33' Room"/>
    <n v="53.087999999999994"/>
    <n v="7"/>
    <n v="0.8"/>
    <n v="-108.8304"/>
  </r>
  <r>
    <n v="7155"/>
    <s v="US-2012-136749"/>
    <x v="1"/>
    <x v="707"/>
    <d v="2012-12-27T00:00:00"/>
    <s v="Second Class"/>
    <x v="23"/>
    <s v="Lena Hernandez"/>
    <x v="0"/>
    <s v="United States"/>
    <x v="38"/>
    <x v="32"/>
    <n v="31907"/>
    <x v="0"/>
    <s v="FUR-FU-10000747"/>
    <x v="0"/>
    <x v="5"/>
    <s v="Tenex B1-RE Series Chair Mats for Low Pile Carpets"/>
    <n v="275.88"/>
    <n v="6"/>
    <n v="0"/>
    <n v="46.899599999999964"/>
  </r>
  <r>
    <n v="7156"/>
    <s v="US-2012-136749"/>
    <x v="1"/>
    <x v="707"/>
    <d v="2012-12-27T00:00:00"/>
    <s v="Second Class"/>
    <x v="23"/>
    <s v="Lena Hernandez"/>
    <x v="0"/>
    <s v="United States"/>
    <x v="38"/>
    <x v="32"/>
    <n v="31907"/>
    <x v="0"/>
    <s v="OFF-BI-10004492"/>
    <x v="1"/>
    <x v="8"/>
    <s v="Tuf-Vin Binders"/>
    <n v="157.89999999999998"/>
    <n v="5"/>
    <n v="0"/>
    <n v="74.212999999999994"/>
  </r>
  <r>
    <n v="7157"/>
    <s v="CA-2014-126718"/>
    <x v="3"/>
    <x v="568"/>
    <d v="2014-05-05T00:00:00"/>
    <s v="Standard Class"/>
    <x v="409"/>
    <s v="Kean Thornton"/>
    <x v="0"/>
    <s v="United States"/>
    <x v="334"/>
    <x v="30"/>
    <n v="7050"/>
    <x v="3"/>
    <s v="OFF-LA-10004055"/>
    <x v="1"/>
    <x v="2"/>
    <s v="Color-Coded Legal Exhibit Labels"/>
    <n v="4.91"/>
    <n v="1"/>
    <n v="0"/>
    <n v="2.4058999999999999"/>
  </r>
  <r>
    <n v="7158"/>
    <s v="CA-2013-131380"/>
    <x v="0"/>
    <x v="463"/>
    <d v="2013-04-01T00:00:00"/>
    <s v="Second Class"/>
    <x v="417"/>
    <s v="Chris Cortes"/>
    <x v="0"/>
    <s v="United States"/>
    <x v="1"/>
    <x v="1"/>
    <n v="90032"/>
    <x v="1"/>
    <s v="OFF-ST-10002485"/>
    <x v="1"/>
    <x v="4"/>
    <s v="Rogers Deluxe File Chest"/>
    <n v="87.92"/>
    <n v="4"/>
    <n v="0"/>
    <n v="0.87919999999999732"/>
  </r>
  <r>
    <n v="7159"/>
    <s v="CA-2013-131380"/>
    <x v="0"/>
    <x v="463"/>
    <d v="2013-04-01T00:00:00"/>
    <s v="Second Class"/>
    <x v="417"/>
    <s v="Chris Cortes"/>
    <x v="0"/>
    <s v="United States"/>
    <x v="1"/>
    <x v="1"/>
    <n v="90032"/>
    <x v="1"/>
    <s v="OFF-PA-10001243"/>
    <x v="1"/>
    <x v="10"/>
    <s v="Xerox 1983"/>
    <n v="5.98"/>
    <n v="1"/>
    <n v="0"/>
    <n v="2.9302000000000001"/>
  </r>
  <r>
    <n v="7160"/>
    <s v="CA-2012-145835"/>
    <x v="1"/>
    <x v="1149"/>
    <d v="2012-05-18T00:00:00"/>
    <s v="Second Class"/>
    <x v="408"/>
    <s v="Ben Ferrer"/>
    <x v="2"/>
    <s v="United States"/>
    <x v="22"/>
    <x v="10"/>
    <n v="60623"/>
    <x v="2"/>
    <s v="TEC-PH-10004447"/>
    <x v="2"/>
    <x v="7"/>
    <s v="Toshiba IPT2010-SD IP Telephone"/>
    <n v="222.38400000000001"/>
    <n v="2"/>
    <n v="0.2"/>
    <n v="16.678799999999995"/>
  </r>
  <r>
    <n v="7161"/>
    <s v="CA-2012-145835"/>
    <x v="1"/>
    <x v="1149"/>
    <d v="2012-05-18T00:00:00"/>
    <s v="Second Class"/>
    <x v="408"/>
    <s v="Ben Ferrer"/>
    <x v="2"/>
    <s v="United States"/>
    <x v="22"/>
    <x v="10"/>
    <n v="60623"/>
    <x v="2"/>
    <s v="OFF-FA-10002280"/>
    <x v="1"/>
    <x v="13"/>
    <s v="Advantus Plastic Paper Clips"/>
    <n v="16"/>
    <n v="4"/>
    <n v="0.2"/>
    <n v="5.6"/>
  </r>
  <r>
    <n v="7162"/>
    <s v="CA-2011-138709"/>
    <x v="2"/>
    <x v="1129"/>
    <d v="2011-07-09T00:00:00"/>
    <s v="Standard Class"/>
    <x v="474"/>
    <s v="Maxwell Schwartz"/>
    <x v="0"/>
    <s v="United States"/>
    <x v="102"/>
    <x v="17"/>
    <n v="23223"/>
    <x v="0"/>
    <s v="OFF-PA-10004734"/>
    <x v="1"/>
    <x v="10"/>
    <s v="Southworth Structures Collection"/>
    <n v="21.84"/>
    <n v="3"/>
    <n v="0"/>
    <n v="10.92"/>
  </r>
  <r>
    <n v="7163"/>
    <s v="CA-2011-138709"/>
    <x v="2"/>
    <x v="1129"/>
    <d v="2011-07-09T00:00:00"/>
    <s v="Standard Class"/>
    <x v="474"/>
    <s v="Maxwell Schwartz"/>
    <x v="0"/>
    <s v="United States"/>
    <x v="102"/>
    <x v="17"/>
    <n v="23223"/>
    <x v="0"/>
    <s v="OFF-BI-10000145"/>
    <x v="1"/>
    <x v="8"/>
    <s v="Zipper Ring Binder Pockets"/>
    <n v="15.600000000000001"/>
    <n v="5"/>
    <n v="0"/>
    <n v="7.6440000000000001"/>
  </r>
  <r>
    <n v="7164"/>
    <s v="CA-2011-122070"/>
    <x v="2"/>
    <x v="1150"/>
    <d v="2011-04-24T00:00:00"/>
    <s v="Second Class"/>
    <x v="692"/>
    <s v="Aaron Hawkins"/>
    <x v="1"/>
    <s v="United States"/>
    <x v="21"/>
    <x v="15"/>
    <n v="12180"/>
    <x v="3"/>
    <s v="OFF-EN-10004773"/>
    <x v="1"/>
    <x v="12"/>
    <s v="Staples"/>
    <n v="247.84"/>
    <n v="8"/>
    <n v="0"/>
    <n v="121.44159999999999"/>
  </r>
  <r>
    <n v="7165"/>
    <s v="CA-2011-122070"/>
    <x v="2"/>
    <x v="1150"/>
    <d v="2011-04-24T00:00:00"/>
    <s v="Second Class"/>
    <x v="692"/>
    <s v="Aaron Hawkins"/>
    <x v="1"/>
    <s v="United States"/>
    <x v="21"/>
    <x v="15"/>
    <n v="12180"/>
    <x v="3"/>
    <s v="OFF-BI-10004970"/>
    <x v="1"/>
    <x v="8"/>
    <s v="ACCOHIDE 3-Ring Binder, Blue, 1&quot;"/>
    <n v="9.9120000000000008"/>
    <n v="3"/>
    <n v="0.2"/>
    <n v="3.3452999999999995"/>
  </r>
  <r>
    <n v="7166"/>
    <s v="CA-2013-158610"/>
    <x v="0"/>
    <x v="251"/>
    <d v="2013-09-23T00:00:00"/>
    <s v="First Class"/>
    <x v="242"/>
    <s v="Clytie Kelty"/>
    <x v="0"/>
    <s v="United States"/>
    <x v="205"/>
    <x v="34"/>
    <n v="2908"/>
    <x v="3"/>
    <s v="OFF-ST-10000604"/>
    <x v="1"/>
    <x v="4"/>
    <s v="Home/Office Personal File Carts"/>
    <n v="69.52"/>
    <n v="2"/>
    <n v="0"/>
    <n v="17.379999999999995"/>
  </r>
  <r>
    <n v="7167"/>
    <s v="CA-2011-117464"/>
    <x v="2"/>
    <x v="192"/>
    <d v="2011-07-24T00:00:00"/>
    <s v="Second Class"/>
    <x v="268"/>
    <s v="Naresj Patel"/>
    <x v="0"/>
    <s v="United States"/>
    <x v="8"/>
    <x v="1"/>
    <n v="94122"/>
    <x v="1"/>
    <s v="OFF-AR-10003190"/>
    <x v="1"/>
    <x v="6"/>
    <s v="Newell 32"/>
    <n v="11.52"/>
    <n v="4"/>
    <n v="0"/>
    <n v="3.2256"/>
  </r>
  <r>
    <n v="7168"/>
    <s v="CA-2011-117464"/>
    <x v="2"/>
    <x v="192"/>
    <d v="2011-07-24T00:00:00"/>
    <s v="Second Class"/>
    <x v="268"/>
    <s v="Naresj Patel"/>
    <x v="0"/>
    <s v="United States"/>
    <x v="8"/>
    <x v="1"/>
    <n v="94122"/>
    <x v="1"/>
    <s v="FUR-CH-10000155"/>
    <x v="0"/>
    <x v="1"/>
    <s v="Global Comet Stacking Armless Chair"/>
    <n v="717.72"/>
    <n v="3"/>
    <n v="0.2"/>
    <n v="71.77200000000002"/>
  </r>
  <r>
    <n v="7169"/>
    <s v="CA-2011-117464"/>
    <x v="2"/>
    <x v="192"/>
    <d v="2011-07-24T00:00:00"/>
    <s v="Second Class"/>
    <x v="268"/>
    <s v="Naresj Patel"/>
    <x v="0"/>
    <s v="United States"/>
    <x v="8"/>
    <x v="1"/>
    <n v="94122"/>
    <x v="1"/>
    <s v="OFF-ST-10003058"/>
    <x v="1"/>
    <x v="4"/>
    <s v="Eldon Mobile Mega Data Cart  Mega Stackable  Add-On Trays"/>
    <n v="236.5"/>
    <n v="10"/>
    <n v="0"/>
    <n v="68.584999999999994"/>
  </r>
  <r>
    <n v="7170"/>
    <s v="CA-2011-117464"/>
    <x v="2"/>
    <x v="192"/>
    <d v="2011-07-24T00:00:00"/>
    <s v="Second Class"/>
    <x v="268"/>
    <s v="Naresj Patel"/>
    <x v="0"/>
    <s v="United States"/>
    <x v="8"/>
    <x v="1"/>
    <n v="94122"/>
    <x v="1"/>
    <s v="FUR-TA-10004767"/>
    <x v="0"/>
    <x v="3"/>
    <s v="Safco Drafting Table"/>
    <n v="170.35200000000003"/>
    <n v="3"/>
    <n v="0.2"/>
    <n v="19.164599999999979"/>
  </r>
  <r>
    <n v="7171"/>
    <s v="US-2014-168613"/>
    <x v="3"/>
    <x v="1048"/>
    <d v="2014-10-15T00:00:00"/>
    <s v="Standard Class"/>
    <x v="306"/>
    <s v="Gary McGarr"/>
    <x v="0"/>
    <s v="United States"/>
    <x v="20"/>
    <x v="15"/>
    <n v="10009"/>
    <x v="3"/>
    <s v="FUR-CH-10002372"/>
    <x v="0"/>
    <x v="1"/>
    <s v="Office Star - Ergonomically Designed Knee Chair"/>
    <n v="145.76400000000001"/>
    <n v="2"/>
    <n v="0.1"/>
    <n v="3.2392000000000074"/>
  </r>
  <r>
    <n v="7172"/>
    <s v="CA-2014-125381"/>
    <x v="3"/>
    <x v="1016"/>
    <d v="2014-04-28T00:00:00"/>
    <s v="Second Class"/>
    <x v="611"/>
    <s v="Speros Goranitis"/>
    <x v="0"/>
    <s v="United States"/>
    <x v="8"/>
    <x v="1"/>
    <n v="94109"/>
    <x v="1"/>
    <s v="TEC-AC-10000158"/>
    <x v="2"/>
    <x v="11"/>
    <s v="Sony 64GB Class 10 Micro SDHC R40 Memory Card"/>
    <n v="107.97"/>
    <n v="3"/>
    <n v="0"/>
    <n v="22.6737"/>
  </r>
  <r>
    <n v="7173"/>
    <s v="US-2014-141677"/>
    <x v="3"/>
    <x v="606"/>
    <d v="2014-03-31T00:00:00"/>
    <s v="Standard Class"/>
    <x v="96"/>
    <s v="Heather Kirkland"/>
    <x v="1"/>
    <s v="United States"/>
    <x v="12"/>
    <x v="5"/>
    <n v="77070"/>
    <x v="2"/>
    <s v="TEC-AC-10000158"/>
    <x v="2"/>
    <x v="11"/>
    <s v="Sony 64GB Class 10 Micro SDHC R40 Memory Card"/>
    <n v="143.96"/>
    <n v="5"/>
    <n v="0.2"/>
    <n v="1.7995000000000019"/>
  </r>
  <r>
    <n v="7174"/>
    <s v="US-2014-141677"/>
    <x v="3"/>
    <x v="606"/>
    <d v="2014-03-31T00:00:00"/>
    <s v="Standard Class"/>
    <x v="96"/>
    <s v="Heather Kirkland"/>
    <x v="1"/>
    <s v="United States"/>
    <x v="12"/>
    <x v="5"/>
    <n v="77070"/>
    <x v="2"/>
    <s v="TEC-CO-10002313"/>
    <x v="2"/>
    <x v="16"/>
    <s v="Canon PC1080F Personal Copier"/>
    <n v="2399.96"/>
    <n v="5"/>
    <n v="0.2"/>
    <n v="569.99050000000011"/>
  </r>
  <r>
    <n v="7175"/>
    <s v="US-2014-141677"/>
    <x v="3"/>
    <x v="606"/>
    <d v="2014-03-31T00:00:00"/>
    <s v="Standard Class"/>
    <x v="96"/>
    <s v="Heather Kirkland"/>
    <x v="1"/>
    <s v="United States"/>
    <x v="12"/>
    <x v="5"/>
    <n v="77070"/>
    <x v="2"/>
    <s v="OFF-PA-10002581"/>
    <x v="1"/>
    <x v="10"/>
    <s v="Xerox 1951"/>
    <n v="74.352000000000004"/>
    <n v="3"/>
    <n v="0.2"/>
    <n v="23.234999999999992"/>
  </r>
  <r>
    <n v="7176"/>
    <s v="US-2014-141677"/>
    <x v="3"/>
    <x v="606"/>
    <d v="2014-03-31T00:00:00"/>
    <s v="Standard Class"/>
    <x v="96"/>
    <s v="Heather Kirkland"/>
    <x v="1"/>
    <s v="United States"/>
    <x v="12"/>
    <x v="5"/>
    <n v="77070"/>
    <x v="2"/>
    <s v="OFF-AP-10001205"/>
    <x v="1"/>
    <x v="9"/>
    <s v="Belkin 5 Outlet SurgeMaster Power Centers"/>
    <n v="87.167999999999978"/>
    <n v="8"/>
    <n v="0.8"/>
    <n v="-226.63679999999999"/>
  </r>
  <r>
    <n v="7177"/>
    <s v="US-2014-141677"/>
    <x v="3"/>
    <x v="606"/>
    <d v="2014-03-31T00:00:00"/>
    <s v="Standard Class"/>
    <x v="96"/>
    <s v="Heather Kirkland"/>
    <x v="1"/>
    <s v="United States"/>
    <x v="12"/>
    <x v="5"/>
    <n v="77070"/>
    <x v="2"/>
    <s v="OFF-ST-10000344"/>
    <x v="1"/>
    <x v="4"/>
    <s v="Neat Ideas Personal Hanging Folder Files, Black"/>
    <n v="32.231999999999999"/>
    <n v="3"/>
    <n v="0.2"/>
    <n v="2.4173999999999989"/>
  </r>
  <r>
    <n v="7178"/>
    <s v="CA-2014-133067"/>
    <x v="3"/>
    <x v="464"/>
    <d v="2014-05-11T00:00:00"/>
    <s v="Standard Class"/>
    <x v="501"/>
    <s v="Muhammed Yedwab"/>
    <x v="1"/>
    <s v="United States"/>
    <x v="10"/>
    <x v="9"/>
    <n v="19140"/>
    <x v="3"/>
    <s v="OFF-BI-10002897"/>
    <x v="1"/>
    <x v="8"/>
    <s v="Black Avery Memo-Size 3-Ring Binder, 5 1/2&quot; x 8 1/2&quot;"/>
    <n v="2.2020000000000004"/>
    <n v="2"/>
    <n v="0.7"/>
    <n v="-1.5413999999999999"/>
  </r>
  <r>
    <n v="7179"/>
    <s v="CA-2014-133067"/>
    <x v="3"/>
    <x v="464"/>
    <d v="2014-05-11T00:00:00"/>
    <s v="Standard Class"/>
    <x v="501"/>
    <s v="Muhammed Yedwab"/>
    <x v="1"/>
    <s v="United States"/>
    <x v="10"/>
    <x v="9"/>
    <n v="19140"/>
    <x v="3"/>
    <s v="OFF-BI-10003694"/>
    <x v="1"/>
    <x v="8"/>
    <s v="Avery 3 1/2&quot; Diskette Storage Pages, 10/Pack"/>
    <n v="9.3960000000000008"/>
    <n v="3"/>
    <n v="0.7"/>
    <n v="-7.5167999999999964"/>
  </r>
  <r>
    <n v="7180"/>
    <s v="US-2013-144351"/>
    <x v="0"/>
    <x v="696"/>
    <d v="2013-11-19T00:00:00"/>
    <s v="Standard Class"/>
    <x v="53"/>
    <s v="Ryan Crowe"/>
    <x v="0"/>
    <s v="United States"/>
    <x v="248"/>
    <x v="39"/>
    <n v="21215"/>
    <x v="3"/>
    <s v="TEC-PH-10001644"/>
    <x v="2"/>
    <x v="7"/>
    <s v="BlueLounge Milo Smartphone Stand, White/Metallic"/>
    <n v="89.97"/>
    <n v="3"/>
    <n v="0"/>
    <n v="25.191600000000005"/>
  </r>
  <r>
    <n v="7181"/>
    <s v="CA-2011-106054"/>
    <x v="2"/>
    <x v="1037"/>
    <d v="2011-01-08T00:00:00"/>
    <s v="First Class"/>
    <x v="705"/>
    <s v="Jack O'Briant"/>
    <x v="1"/>
    <s v="United States"/>
    <x v="417"/>
    <x v="32"/>
    <n v="30605"/>
    <x v="0"/>
    <s v="OFF-AR-10002399"/>
    <x v="1"/>
    <x v="6"/>
    <s v="Dixon Prang Watercolor Pencils, 10-Color Set with Brush"/>
    <n v="12.78"/>
    <n v="3"/>
    <n v="0"/>
    <n v="5.2397999999999998"/>
  </r>
  <r>
    <n v="7182"/>
    <s v="CA-2013-138667"/>
    <x v="0"/>
    <x v="797"/>
    <d v="2013-12-31T00:00:00"/>
    <s v="Second Class"/>
    <x v="596"/>
    <s v="Mitch Webber"/>
    <x v="0"/>
    <s v="United States"/>
    <x v="152"/>
    <x v="24"/>
    <n v="43130"/>
    <x v="3"/>
    <s v="TEC-AC-10003063"/>
    <x v="2"/>
    <x v="11"/>
    <s v="Micro Innovations USB RF Wireless Keyboard with Mouse"/>
    <n v="40"/>
    <n v="2"/>
    <n v="0.2"/>
    <n v="0.5"/>
  </r>
  <r>
    <n v="7183"/>
    <s v="CA-2014-150609"/>
    <x v="3"/>
    <x v="504"/>
    <d v="2014-05-05T00:00:00"/>
    <s v="Standard Class"/>
    <x v="125"/>
    <s v="Nick Zandusky"/>
    <x v="2"/>
    <s v="United States"/>
    <x v="1"/>
    <x v="1"/>
    <n v="90032"/>
    <x v="1"/>
    <s v="OFF-BI-10002071"/>
    <x v="1"/>
    <x v="8"/>
    <s v="Fellowes Black Plastic Comb Bindings"/>
    <n v="23.24"/>
    <n v="5"/>
    <n v="0.2"/>
    <n v="7.5529999999999982"/>
  </r>
  <r>
    <n v="7184"/>
    <s v="CA-2014-128853"/>
    <x v="3"/>
    <x v="81"/>
    <d v="2014-04-24T00:00:00"/>
    <s v="First Class"/>
    <x v="49"/>
    <s v="Janet Martin"/>
    <x v="0"/>
    <s v="United States"/>
    <x v="248"/>
    <x v="39"/>
    <n v="21215"/>
    <x v="3"/>
    <s v="FUR-CH-10004218"/>
    <x v="0"/>
    <x v="1"/>
    <s v="Global Fabric Manager's Chair, Dark Gray"/>
    <n v="908.82"/>
    <n v="9"/>
    <n v="0"/>
    <n v="227.20500000000004"/>
  </r>
  <r>
    <n v="7185"/>
    <s v="CA-2014-133102"/>
    <x v="3"/>
    <x v="629"/>
    <d v="2014-08-25T00:00:00"/>
    <s v="Standard Class"/>
    <x v="525"/>
    <s v="Emily Ducich"/>
    <x v="2"/>
    <s v="United States"/>
    <x v="12"/>
    <x v="5"/>
    <n v="77095"/>
    <x v="2"/>
    <s v="OFF-SU-10000432"/>
    <x v="1"/>
    <x v="14"/>
    <s v="Acco Side-Punched Conventional Columnar Pads"/>
    <n v="5.5520000000000005"/>
    <n v="2"/>
    <n v="0.2"/>
    <n v="-1.0410000000000006"/>
  </r>
  <r>
    <n v="7186"/>
    <s v="CA-2014-133102"/>
    <x v="3"/>
    <x v="629"/>
    <d v="2014-08-25T00:00:00"/>
    <s v="Standard Class"/>
    <x v="525"/>
    <s v="Emily Ducich"/>
    <x v="2"/>
    <s v="United States"/>
    <x v="12"/>
    <x v="5"/>
    <n v="77095"/>
    <x v="2"/>
    <s v="OFF-AR-10003183"/>
    <x v="1"/>
    <x v="6"/>
    <s v="Avery Fluorescent Highlighter Four-Color Set"/>
    <n v="8.016"/>
    <n v="3"/>
    <n v="0.2"/>
    <n v="1.0019999999999993"/>
  </r>
  <r>
    <n v="7187"/>
    <s v="CA-2014-133102"/>
    <x v="3"/>
    <x v="629"/>
    <d v="2014-08-25T00:00:00"/>
    <s v="Standard Class"/>
    <x v="525"/>
    <s v="Emily Ducich"/>
    <x v="2"/>
    <s v="United States"/>
    <x v="12"/>
    <x v="5"/>
    <n v="77095"/>
    <x v="2"/>
    <s v="FUR-CH-10002017"/>
    <x v="0"/>
    <x v="1"/>
    <s v="SAFCO Optional Arm Kit for Workspace Cribbage Stacking Chair"/>
    <n v="74.591999999999999"/>
    <n v="4"/>
    <n v="0.3"/>
    <n v="-2.1312000000000033"/>
  </r>
  <r>
    <n v="7188"/>
    <s v="CA-2014-133102"/>
    <x v="3"/>
    <x v="629"/>
    <d v="2014-08-25T00:00:00"/>
    <s v="Standard Class"/>
    <x v="525"/>
    <s v="Emily Ducich"/>
    <x v="2"/>
    <s v="United States"/>
    <x v="12"/>
    <x v="5"/>
    <n v="77095"/>
    <x v="2"/>
    <s v="FUR-FU-10003247"/>
    <x v="0"/>
    <x v="5"/>
    <s v="36X48 HARDFLOOR CHAIRMAT"/>
    <n v="16.784000000000002"/>
    <n v="2"/>
    <n v="0.6"/>
    <n v="-22.238800000000001"/>
  </r>
  <r>
    <n v="7189"/>
    <s v="CA-2014-133102"/>
    <x v="3"/>
    <x v="629"/>
    <d v="2014-08-25T00:00:00"/>
    <s v="Standard Class"/>
    <x v="525"/>
    <s v="Emily Ducich"/>
    <x v="2"/>
    <s v="United States"/>
    <x v="12"/>
    <x v="5"/>
    <n v="77095"/>
    <x v="2"/>
    <s v="OFF-AP-10001563"/>
    <x v="1"/>
    <x v="9"/>
    <s v="Belkin Premiere Surge Master II 8-outlet surge protector"/>
    <n v="38.86399999999999"/>
    <n v="4"/>
    <n v="0.8"/>
    <n v="-99.103200000000044"/>
  </r>
  <r>
    <n v="7190"/>
    <s v="CA-2013-164399"/>
    <x v="0"/>
    <x v="396"/>
    <d v="2013-11-16T00:00:00"/>
    <s v="First Class"/>
    <x v="108"/>
    <s v="Dianna Wilson"/>
    <x v="2"/>
    <s v="United States"/>
    <x v="70"/>
    <x v="1"/>
    <n v="92024"/>
    <x v="1"/>
    <s v="TEC-PH-10004908"/>
    <x v="2"/>
    <x v="7"/>
    <s v="Panasonic KX TS3282W Corded phone"/>
    <n v="203.976"/>
    <n v="3"/>
    <n v="0.2"/>
    <n v="25.496999999999986"/>
  </r>
  <r>
    <n v="7191"/>
    <s v="CA-2013-164399"/>
    <x v="0"/>
    <x v="396"/>
    <d v="2013-11-16T00:00:00"/>
    <s v="First Class"/>
    <x v="108"/>
    <s v="Dianna Wilson"/>
    <x v="2"/>
    <s v="United States"/>
    <x v="70"/>
    <x v="1"/>
    <n v="92024"/>
    <x v="1"/>
    <s v="FUR-TA-10003392"/>
    <x v="0"/>
    <x v="3"/>
    <s v="Global Adaptabilities Conference Tables"/>
    <n v="674.35200000000009"/>
    <n v="3"/>
    <n v="0.2"/>
    <n v="-8.4294000000000153"/>
  </r>
  <r>
    <n v="7192"/>
    <s v="CA-2013-116918"/>
    <x v="0"/>
    <x v="393"/>
    <d v="2013-10-07T00:00:00"/>
    <s v="Second Class"/>
    <x v="523"/>
    <s v="Jamie Kunitz"/>
    <x v="0"/>
    <s v="United States"/>
    <x v="146"/>
    <x v="2"/>
    <n v="33012"/>
    <x v="0"/>
    <s v="OFF-BI-10004140"/>
    <x v="1"/>
    <x v="8"/>
    <s v="Avery Non-Stick Binders"/>
    <n v="5.3880000000000008"/>
    <n v="4"/>
    <n v="0.7"/>
    <n v="-4.49"/>
  </r>
  <r>
    <n v="7193"/>
    <s v="CA-2013-116918"/>
    <x v="0"/>
    <x v="393"/>
    <d v="2013-10-07T00:00:00"/>
    <s v="Second Class"/>
    <x v="523"/>
    <s v="Jamie Kunitz"/>
    <x v="0"/>
    <s v="United States"/>
    <x v="146"/>
    <x v="2"/>
    <n v="33012"/>
    <x v="0"/>
    <s v="OFF-AR-10003631"/>
    <x v="1"/>
    <x v="6"/>
    <s v="Staples"/>
    <n v="30.975999999999999"/>
    <n v="8"/>
    <n v="0.2"/>
    <n v="5.0335999999999999"/>
  </r>
  <r>
    <n v="7194"/>
    <s v="CA-2013-110492"/>
    <x v="0"/>
    <x v="1151"/>
    <d v="2013-02-14T00:00:00"/>
    <s v="First Class"/>
    <x v="365"/>
    <s v="John Stevenson"/>
    <x v="0"/>
    <s v="United States"/>
    <x v="118"/>
    <x v="32"/>
    <n v="30318"/>
    <x v="0"/>
    <s v="OFF-ST-10003716"/>
    <x v="1"/>
    <x v="4"/>
    <s v="Tennsco Double-Tier Lockers"/>
    <n v="1350.1200000000001"/>
    <n v="6"/>
    <n v="0"/>
    <n v="175.51560000000001"/>
  </r>
  <r>
    <n v="7195"/>
    <s v="CA-2013-110492"/>
    <x v="0"/>
    <x v="1151"/>
    <d v="2013-02-14T00:00:00"/>
    <s v="First Class"/>
    <x v="365"/>
    <s v="John Stevenson"/>
    <x v="0"/>
    <s v="United States"/>
    <x v="118"/>
    <x v="32"/>
    <n v="30318"/>
    <x v="0"/>
    <s v="OFF-BI-10003274"/>
    <x v="1"/>
    <x v="8"/>
    <s v="Avery Durable Slant Ring Binders, No Labels"/>
    <n v="15.92"/>
    <n v="4"/>
    <n v="0"/>
    <n v="7.4824000000000002"/>
  </r>
  <r>
    <n v="7196"/>
    <s v="CA-2013-147683"/>
    <x v="0"/>
    <x v="373"/>
    <d v="2013-11-18T00:00:00"/>
    <s v="Standard Class"/>
    <x v="178"/>
    <s v="Philisse Overcash"/>
    <x v="2"/>
    <s v="United States"/>
    <x v="4"/>
    <x v="4"/>
    <n v="98103"/>
    <x v="1"/>
    <s v="FUR-FU-10004848"/>
    <x v="0"/>
    <x v="5"/>
    <s v="DAX Solid Wood Frames"/>
    <n v="19.54"/>
    <n v="2"/>
    <n v="0"/>
    <n v="7.2297999999999991"/>
  </r>
  <r>
    <n v="7197"/>
    <s v="CA-2011-116785"/>
    <x v="2"/>
    <x v="759"/>
    <d v="2011-04-30T00:00:00"/>
    <s v="Standard Class"/>
    <x v="762"/>
    <s v="Marc Harrigan"/>
    <x v="2"/>
    <s v="United States"/>
    <x v="1"/>
    <x v="1"/>
    <n v="90036"/>
    <x v="1"/>
    <s v="OFF-AR-10003504"/>
    <x v="1"/>
    <x v="6"/>
    <s v="Newell 347"/>
    <n v="21.400000000000002"/>
    <n v="5"/>
    <n v="0"/>
    <n v="6.2059999999999977"/>
  </r>
  <r>
    <n v="7198"/>
    <s v="CA-2011-116785"/>
    <x v="2"/>
    <x v="759"/>
    <d v="2011-04-30T00:00:00"/>
    <s v="Standard Class"/>
    <x v="762"/>
    <s v="Marc Harrigan"/>
    <x v="2"/>
    <s v="United States"/>
    <x v="1"/>
    <x v="1"/>
    <n v="90036"/>
    <x v="1"/>
    <s v="OFF-LA-10000305"/>
    <x v="1"/>
    <x v="2"/>
    <s v="Avery 495"/>
    <n v="12.6"/>
    <n v="2"/>
    <n v="0"/>
    <n v="5.7959999999999994"/>
  </r>
  <r>
    <n v="7199"/>
    <s v="US-2012-156797"/>
    <x v="1"/>
    <x v="1067"/>
    <d v="2012-08-15T00:00:00"/>
    <s v="Standard Class"/>
    <x v="178"/>
    <s v="Philisse Overcash"/>
    <x v="2"/>
    <s v="United States"/>
    <x v="20"/>
    <x v="15"/>
    <n v="10035"/>
    <x v="3"/>
    <s v="OFF-AR-10001427"/>
    <x v="1"/>
    <x v="6"/>
    <s v="Newell 330"/>
    <n v="11.96"/>
    <n v="2"/>
    <n v="0"/>
    <n v="3.1096000000000004"/>
  </r>
  <r>
    <n v="7200"/>
    <s v="US-2012-156797"/>
    <x v="1"/>
    <x v="1067"/>
    <d v="2012-08-15T00:00:00"/>
    <s v="Standard Class"/>
    <x v="178"/>
    <s v="Philisse Overcash"/>
    <x v="2"/>
    <s v="United States"/>
    <x v="20"/>
    <x v="15"/>
    <n v="10035"/>
    <x v="3"/>
    <s v="TEC-PH-10004614"/>
    <x v="2"/>
    <x v="7"/>
    <s v="AT&amp;T 841000 Phone"/>
    <n v="138"/>
    <n v="2"/>
    <n v="0"/>
    <n v="34.5"/>
  </r>
  <r>
    <n v="7201"/>
    <s v="CA-2013-104276"/>
    <x v="0"/>
    <x v="581"/>
    <d v="2013-12-04T00:00:00"/>
    <s v="Standard Class"/>
    <x v="520"/>
    <s v="Herbert Flentye"/>
    <x v="0"/>
    <s v="United States"/>
    <x v="2"/>
    <x v="2"/>
    <n v="33311"/>
    <x v="0"/>
    <s v="TEC-PH-10001944"/>
    <x v="2"/>
    <x v="7"/>
    <s v="Wi-Ex zBoost YX540 Cellular Phone Signal Booster"/>
    <n v="116.75999999999999"/>
    <n v="1"/>
    <n v="0.2"/>
    <n v="14.594999999999985"/>
  </r>
  <r>
    <n v="7202"/>
    <s v="CA-2013-104276"/>
    <x v="0"/>
    <x v="581"/>
    <d v="2013-12-04T00:00:00"/>
    <s v="Standard Class"/>
    <x v="520"/>
    <s v="Herbert Flentye"/>
    <x v="0"/>
    <s v="United States"/>
    <x v="2"/>
    <x v="2"/>
    <n v="33311"/>
    <x v="0"/>
    <s v="FUR-TA-10001039"/>
    <x v="0"/>
    <x v="3"/>
    <s v="KI Adjustable-Height Table"/>
    <n v="331.02300000000008"/>
    <n v="7"/>
    <n v="0.45"/>
    <n v="-114.35339999999997"/>
  </r>
  <r>
    <n v="7203"/>
    <s v="CA-2013-120369"/>
    <x v="0"/>
    <x v="99"/>
    <d v="2013-10-29T00:00:00"/>
    <s v="Same Day"/>
    <x v="146"/>
    <s v="Victoria Brennan"/>
    <x v="1"/>
    <s v="United States"/>
    <x v="30"/>
    <x v="15"/>
    <n v="14609"/>
    <x v="3"/>
    <s v="FUR-FU-10003806"/>
    <x v="0"/>
    <x v="5"/>
    <s v="Tenex Chairmat w/ Average Lip, 45&quot; x 53&quot;"/>
    <n v="756.80000000000007"/>
    <n v="5"/>
    <n v="0"/>
    <n v="75.679999999999978"/>
  </r>
  <r>
    <n v="7204"/>
    <s v="CA-2011-118276"/>
    <x v="2"/>
    <x v="282"/>
    <d v="2012-01-02T00:00:00"/>
    <s v="Standard Class"/>
    <x v="450"/>
    <s v="Michael Granlund"/>
    <x v="2"/>
    <s v="United States"/>
    <x v="490"/>
    <x v="10"/>
    <n v="60174"/>
    <x v="2"/>
    <s v="FUR-FU-10002111"/>
    <x v="0"/>
    <x v="5"/>
    <s v="Master Caster Door Stop, Large Brown"/>
    <n v="8.7360000000000007"/>
    <n v="3"/>
    <n v="0.6"/>
    <n v="-4.804800000000002"/>
  </r>
  <r>
    <n v="7205"/>
    <s v="CA-2012-136658"/>
    <x v="1"/>
    <x v="229"/>
    <d v="2012-09-17T00:00:00"/>
    <s v="Standard Class"/>
    <x v="491"/>
    <s v="Bobby Odegard"/>
    <x v="0"/>
    <s v="United States"/>
    <x v="20"/>
    <x v="15"/>
    <n v="10024"/>
    <x v="3"/>
    <s v="OFF-AR-10000817"/>
    <x v="1"/>
    <x v="6"/>
    <s v="Manco Dry-Lighter Erasable Highlighter"/>
    <n v="6.08"/>
    <n v="2"/>
    <n v="0"/>
    <n v="2.0671999999999997"/>
  </r>
  <r>
    <n v="7206"/>
    <s v="CA-2014-137414"/>
    <x v="3"/>
    <x v="280"/>
    <d v="2014-10-07T00:00:00"/>
    <s v="Standard Class"/>
    <x v="441"/>
    <s v="Chad McGuire"/>
    <x v="0"/>
    <s v="United States"/>
    <x v="8"/>
    <x v="1"/>
    <n v="94109"/>
    <x v="1"/>
    <s v="FUR-FU-10001424"/>
    <x v="0"/>
    <x v="5"/>
    <s v="Dax Clear Box Frame"/>
    <n v="17.46"/>
    <n v="2"/>
    <n v="0"/>
    <n v="5.936399999999999"/>
  </r>
  <r>
    <n v="7207"/>
    <s v="CA-2014-137414"/>
    <x v="3"/>
    <x v="280"/>
    <d v="2014-10-07T00:00:00"/>
    <s v="Standard Class"/>
    <x v="441"/>
    <s v="Chad McGuire"/>
    <x v="0"/>
    <s v="United States"/>
    <x v="8"/>
    <x v="1"/>
    <n v="94109"/>
    <x v="1"/>
    <s v="TEC-MA-10002930"/>
    <x v="2"/>
    <x v="15"/>
    <s v="Ricoh - Ink Collector Unit for GX3000 Series Printers"/>
    <n v="369.16"/>
    <n v="11"/>
    <n v="0.2"/>
    <n v="32.301500000000019"/>
  </r>
  <r>
    <n v="7208"/>
    <s v="CA-2013-143476"/>
    <x v="0"/>
    <x v="108"/>
    <d v="2013-09-14T00:00:00"/>
    <s v="First Class"/>
    <x v="18"/>
    <s v="Linda Cazamias"/>
    <x v="1"/>
    <s v="United States"/>
    <x v="42"/>
    <x v="16"/>
    <n v="85023"/>
    <x v="1"/>
    <s v="OFF-AR-10003759"/>
    <x v="1"/>
    <x v="6"/>
    <s v="Crayola Anti Dust Chalk, 12/Pack"/>
    <n v="2.9120000000000004"/>
    <n v="2"/>
    <n v="0.2"/>
    <n v="0.90999999999999981"/>
  </r>
  <r>
    <n v="7209"/>
    <s v="CA-2013-143476"/>
    <x v="0"/>
    <x v="108"/>
    <d v="2013-09-14T00:00:00"/>
    <s v="First Class"/>
    <x v="18"/>
    <s v="Linda Cazamias"/>
    <x v="1"/>
    <s v="United States"/>
    <x v="42"/>
    <x v="16"/>
    <n v="85023"/>
    <x v="1"/>
    <s v="OFF-PA-10001837"/>
    <x v="1"/>
    <x v="10"/>
    <s v="Xerox 1976"/>
    <n v="20.736000000000004"/>
    <n v="4"/>
    <n v="0.2"/>
    <n v="7.2576000000000001"/>
  </r>
  <r>
    <n v="7210"/>
    <s v="CA-2013-143476"/>
    <x v="0"/>
    <x v="108"/>
    <d v="2013-09-14T00:00:00"/>
    <s v="First Class"/>
    <x v="18"/>
    <s v="Linda Cazamias"/>
    <x v="1"/>
    <s v="United States"/>
    <x v="42"/>
    <x v="16"/>
    <n v="85023"/>
    <x v="1"/>
    <s v="OFF-PA-10001667"/>
    <x v="1"/>
    <x v="10"/>
    <s v="Great White Multi-Use Recycled Paper (20Lb. and 84 Bright)"/>
    <n v="9.5680000000000014"/>
    <n v="2"/>
    <n v="0.2"/>
    <n v="2.9899999999999993"/>
  </r>
  <r>
    <n v="7211"/>
    <s v="US-2013-119046"/>
    <x v="0"/>
    <x v="799"/>
    <d v="2013-06-07T00:00:00"/>
    <s v="Standard Class"/>
    <x v="553"/>
    <s v="Edward Hooks"/>
    <x v="1"/>
    <s v="United States"/>
    <x v="4"/>
    <x v="4"/>
    <n v="98115"/>
    <x v="1"/>
    <s v="OFF-PA-10000246"/>
    <x v="1"/>
    <x v="10"/>
    <s v="Riverleaf Stik-Withit Designer Note Cubes"/>
    <n v="30.18"/>
    <n v="3"/>
    <n v="0"/>
    <n v="13.8828"/>
  </r>
  <r>
    <n v="7212"/>
    <s v="US-2013-119046"/>
    <x v="0"/>
    <x v="799"/>
    <d v="2013-06-07T00:00:00"/>
    <s v="Standard Class"/>
    <x v="553"/>
    <s v="Edward Hooks"/>
    <x v="1"/>
    <s v="United States"/>
    <x v="4"/>
    <x v="4"/>
    <n v="98115"/>
    <x v="1"/>
    <s v="OFF-BI-10001078"/>
    <x v="1"/>
    <x v="8"/>
    <s v="Acco PRESSTEX Data Binder with Storage Hooks, Dark Blue, 14 7/8&quot; X 11&quot;"/>
    <n v="51.648000000000003"/>
    <n v="12"/>
    <n v="0.2"/>
    <n v="18.7224"/>
  </r>
  <r>
    <n v="7213"/>
    <s v="US-2013-119046"/>
    <x v="0"/>
    <x v="799"/>
    <d v="2013-06-07T00:00:00"/>
    <s v="Standard Class"/>
    <x v="553"/>
    <s v="Edward Hooks"/>
    <x v="1"/>
    <s v="United States"/>
    <x v="4"/>
    <x v="4"/>
    <n v="98115"/>
    <x v="1"/>
    <s v="OFF-BI-10000138"/>
    <x v="1"/>
    <x v="8"/>
    <s v="Acco Translucent Poly Ring Binders"/>
    <n v="11.231999999999999"/>
    <n v="3"/>
    <n v="0.2"/>
    <n v="3.9312000000000005"/>
  </r>
  <r>
    <n v="7214"/>
    <s v="CA-2014-154949"/>
    <x v="3"/>
    <x v="453"/>
    <d v="2014-10-20T00:00:00"/>
    <s v="Standard Class"/>
    <x v="507"/>
    <s v="Marc Crier"/>
    <x v="0"/>
    <s v="United States"/>
    <x v="491"/>
    <x v="1"/>
    <n v="93010"/>
    <x v="1"/>
    <s v="OFF-LA-10002034"/>
    <x v="1"/>
    <x v="2"/>
    <s v="Avery 478"/>
    <n v="14.73"/>
    <n v="3"/>
    <n v="0"/>
    <n v="7.2176999999999998"/>
  </r>
  <r>
    <n v="7215"/>
    <s v="CA-2012-103072"/>
    <x v="1"/>
    <x v="874"/>
    <d v="2012-09-30T00:00:00"/>
    <s v="Second Class"/>
    <x v="304"/>
    <s v="Helen Wasserman"/>
    <x v="1"/>
    <s v="United States"/>
    <x v="66"/>
    <x v="12"/>
    <n v="48205"/>
    <x v="2"/>
    <s v="OFF-AR-10000127"/>
    <x v="1"/>
    <x v="6"/>
    <s v="Newell 321"/>
    <n v="16.399999999999999"/>
    <n v="5"/>
    <n v="0"/>
    <n v="4.7559999999999985"/>
  </r>
  <r>
    <n v="7216"/>
    <s v="CA-2012-103072"/>
    <x v="1"/>
    <x v="874"/>
    <d v="2012-09-30T00:00:00"/>
    <s v="Second Class"/>
    <x v="304"/>
    <s v="Helen Wasserman"/>
    <x v="1"/>
    <s v="United States"/>
    <x v="66"/>
    <x v="12"/>
    <n v="48205"/>
    <x v="2"/>
    <s v="OFF-PA-10003172"/>
    <x v="1"/>
    <x v="10"/>
    <s v="Xerox 1996"/>
    <n v="25.92"/>
    <n v="4"/>
    <n v="0"/>
    <n v="12.441600000000001"/>
  </r>
  <r>
    <n v="7217"/>
    <s v="CA-2012-150770"/>
    <x v="1"/>
    <x v="910"/>
    <d v="2012-05-06T00:00:00"/>
    <s v="First Class"/>
    <x v="48"/>
    <s v="Lena Cacioppo"/>
    <x v="0"/>
    <s v="United States"/>
    <x v="8"/>
    <x v="1"/>
    <n v="94109"/>
    <x v="1"/>
    <s v="OFF-AR-10001246"/>
    <x v="1"/>
    <x v="6"/>
    <s v="Newell 317"/>
    <n v="8.82"/>
    <n v="3"/>
    <n v="0"/>
    <n v="2.5577999999999994"/>
  </r>
  <r>
    <n v="7218"/>
    <s v="CA-2012-150770"/>
    <x v="1"/>
    <x v="910"/>
    <d v="2012-05-06T00:00:00"/>
    <s v="First Class"/>
    <x v="48"/>
    <s v="Lena Cacioppo"/>
    <x v="0"/>
    <s v="United States"/>
    <x v="8"/>
    <x v="1"/>
    <n v="94109"/>
    <x v="1"/>
    <s v="OFF-BI-10002026"/>
    <x v="1"/>
    <x v="8"/>
    <s v="Ibico Recycled Linen-Style Covers"/>
    <n v="62.496000000000009"/>
    <n v="2"/>
    <n v="0.2"/>
    <n v="21.873599999999996"/>
  </r>
  <r>
    <n v="7219"/>
    <s v="CA-2012-150770"/>
    <x v="1"/>
    <x v="910"/>
    <d v="2012-05-06T00:00:00"/>
    <s v="First Class"/>
    <x v="48"/>
    <s v="Lena Cacioppo"/>
    <x v="0"/>
    <s v="United States"/>
    <x v="8"/>
    <x v="1"/>
    <n v="94109"/>
    <x v="1"/>
    <s v="TEC-AC-10000844"/>
    <x v="2"/>
    <x v="11"/>
    <s v="Logitech Gaming G510s - Keyboard"/>
    <n v="339.96"/>
    <n v="4"/>
    <n v="0"/>
    <n v="122.38559999999998"/>
  </r>
  <r>
    <n v="7220"/>
    <s v="CA-2012-150770"/>
    <x v="1"/>
    <x v="910"/>
    <d v="2012-05-06T00:00:00"/>
    <s v="First Class"/>
    <x v="48"/>
    <s v="Lena Cacioppo"/>
    <x v="0"/>
    <s v="United States"/>
    <x v="8"/>
    <x v="1"/>
    <n v="94109"/>
    <x v="1"/>
    <s v="OFF-BI-10001575"/>
    <x v="1"/>
    <x v="8"/>
    <s v="GBC Linen Binding Covers"/>
    <n v="49.568000000000005"/>
    <n v="2"/>
    <n v="0.2"/>
    <n v="17.348799999999997"/>
  </r>
  <r>
    <n v="7221"/>
    <s v="CA-2014-154760"/>
    <x v="3"/>
    <x v="1152"/>
    <d v="2014-01-14T00:00:00"/>
    <s v="Standard Class"/>
    <x v="443"/>
    <s v="Beth Paige"/>
    <x v="0"/>
    <s v="United States"/>
    <x v="10"/>
    <x v="9"/>
    <n v="19140"/>
    <x v="3"/>
    <s v="OFF-BI-10004632"/>
    <x v="1"/>
    <x v="8"/>
    <s v="Ibico Hi-Tech Manual Binding System"/>
    <n v="274.49100000000004"/>
    <n v="3"/>
    <n v="0.7"/>
    <n v="-228.74250000000006"/>
  </r>
  <r>
    <n v="7222"/>
    <s v="US-2014-104437"/>
    <x v="3"/>
    <x v="678"/>
    <d v="2014-02-01T00:00:00"/>
    <s v="Standard Class"/>
    <x v="592"/>
    <s v="Toby Gnade"/>
    <x v="0"/>
    <s v="United States"/>
    <x v="20"/>
    <x v="15"/>
    <n v="10035"/>
    <x v="3"/>
    <s v="TEC-PH-10000193"/>
    <x v="2"/>
    <x v="7"/>
    <s v="Jensen SMPS-640 - speaker phone"/>
    <n v="137.94"/>
    <n v="3"/>
    <n v="0"/>
    <n v="35.864399999999996"/>
  </r>
  <r>
    <n v="7223"/>
    <s v="CA-2014-113075"/>
    <x v="3"/>
    <x v="264"/>
    <d v="2014-09-07T00:00:00"/>
    <s v="Standard Class"/>
    <x v="498"/>
    <s v="Mick Crebagga"/>
    <x v="0"/>
    <s v="United States"/>
    <x v="22"/>
    <x v="10"/>
    <n v="60623"/>
    <x v="2"/>
    <s v="TEC-AC-10003441"/>
    <x v="2"/>
    <x v="11"/>
    <s v="Kingston Digital DataTraveler 32GB USB 2.0"/>
    <n v="40.68"/>
    <n v="3"/>
    <n v="0.2"/>
    <n v="-7.1190000000000015"/>
  </r>
  <r>
    <n v="7224"/>
    <s v="CA-2013-109953"/>
    <x v="0"/>
    <x v="216"/>
    <d v="2013-07-19T00:00:00"/>
    <s v="Standard Class"/>
    <x v="181"/>
    <s v="Raymond Buch"/>
    <x v="0"/>
    <s v="United States"/>
    <x v="8"/>
    <x v="1"/>
    <n v="94122"/>
    <x v="1"/>
    <s v="TEC-PH-10004093"/>
    <x v="2"/>
    <x v="7"/>
    <s v="Panasonic Kx-TS550"/>
    <n v="110.376"/>
    <n v="3"/>
    <n v="0.2"/>
    <n v="12.417299999999997"/>
  </r>
  <r>
    <n v="7225"/>
    <s v="CA-2013-109953"/>
    <x v="0"/>
    <x v="216"/>
    <d v="2013-07-19T00:00:00"/>
    <s v="Standard Class"/>
    <x v="181"/>
    <s v="Raymond Buch"/>
    <x v="0"/>
    <s v="United States"/>
    <x v="8"/>
    <x v="1"/>
    <n v="94122"/>
    <x v="1"/>
    <s v="OFF-AP-10002998"/>
    <x v="1"/>
    <x v="9"/>
    <s v="Holmes 99% HEPA Air Purifier"/>
    <n v="151.62"/>
    <n v="7"/>
    <n v="0"/>
    <n v="50.03459999999999"/>
  </r>
  <r>
    <n v="7226"/>
    <s v="CA-2013-109953"/>
    <x v="0"/>
    <x v="216"/>
    <d v="2013-07-19T00:00:00"/>
    <s v="Standard Class"/>
    <x v="181"/>
    <s v="Raymond Buch"/>
    <x v="0"/>
    <s v="United States"/>
    <x v="8"/>
    <x v="1"/>
    <n v="94122"/>
    <x v="1"/>
    <s v="FUR-FU-10000073"/>
    <x v="0"/>
    <x v="5"/>
    <s v="Deflect-O Glasstique Clear Desk Accessories"/>
    <n v="30.8"/>
    <n v="4"/>
    <n v="0"/>
    <n v="10.163999999999998"/>
  </r>
  <r>
    <n v="7227"/>
    <s v="CA-2014-127397"/>
    <x v="3"/>
    <x v="642"/>
    <d v="2014-03-01T00:00:00"/>
    <s v="Standard Class"/>
    <x v="20"/>
    <s v="Erin Smith"/>
    <x v="1"/>
    <s v="United States"/>
    <x v="10"/>
    <x v="9"/>
    <n v="19134"/>
    <x v="3"/>
    <s v="OFF-PA-10001125"/>
    <x v="1"/>
    <x v="10"/>
    <s v="Xerox 1988"/>
    <n v="123.92000000000002"/>
    <n v="5"/>
    <n v="0.2"/>
    <n v="38.724999999999994"/>
  </r>
  <r>
    <n v="7228"/>
    <s v="CA-2014-127397"/>
    <x v="3"/>
    <x v="642"/>
    <d v="2014-03-01T00:00:00"/>
    <s v="Standard Class"/>
    <x v="20"/>
    <s v="Erin Smith"/>
    <x v="1"/>
    <s v="United States"/>
    <x v="10"/>
    <x v="9"/>
    <n v="19134"/>
    <x v="3"/>
    <s v="TEC-AC-10003033"/>
    <x v="2"/>
    <x v="11"/>
    <s v="Plantronics CS510 - Over-the-Head monaural Wireless Headset System"/>
    <n v="1319.8"/>
    <n v="5"/>
    <n v="0.2"/>
    <n v="214.4674999999998"/>
  </r>
  <r>
    <n v="7229"/>
    <s v="CA-2011-157546"/>
    <x v="2"/>
    <x v="836"/>
    <d v="2011-07-22T00:00:00"/>
    <s v="First Class"/>
    <x v="742"/>
    <s v="Roger Demir"/>
    <x v="0"/>
    <s v="United States"/>
    <x v="8"/>
    <x v="1"/>
    <n v="94122"/>
    <x v="1"/>
    <s v="OFF-BI-10002498"/>
    <x v="1"/>
    <x v="8"/>
    <s v="Clear Mylar Reinforcing Strips"/>
    <n v="89.712000000000018"/>
    <n v="6"/>
    <n v="0.2"/>
    <n v="30.277799999999992"/>
  </r>
  <r>
    <n v="7230"/>
    <s v="CA-2011-157546"/>
    <x v="2"/>
    <x v="836"/>
    <d v="2011-07-22T00:00:00"/>
    <s v="First Class"/>
    <x v="742"/>
    <s v="Roger Demir"/>
    <x v="0"/>
    <s v="United States"/>
    <x v="8"/>
    <x v="1"/>
    <n v="94122"/>
    <x v="1"/>
    <s v="OFF-PA-10004569"/>
    <x v="1"/>
    <x v="10"/>
    <s v="Wirebound Message Books, Two 4 1/4&quot; x 5&quot; Forms per Page"/>
    <n v="22.830000000000002"/>
    <n v="3"/>
    <n v="0"/>
    <n v="10.7301"/>
  </r>
  <r>
    <n v="7231"/>
    <s v="CA-2014-153843"/>
    <x v="3"/>
    <x v="677"/>
    <d v="2014-03-16T00:00:00"/>
    <s v="First Class"/>
    <x v="618"/>
    <s v="Shahid Collister"/>
    <x v="0"/>
    <s v="United States"/>
    <x v="54"/>
    <x v="29"/>
    <n v="6824"/>
    <x v="3"/>
    <s v="OFF-BI-10002353"/>
    <x v="1"/>
    <x v="8"/>
    <s v="GBC VeloBind Cover Sets"/>
    <n v="30.88"/>
    <n v="2"/>
    <n v="0"/>
    <n v="15.44"/>
  </r>
  <r>
    <n v="7232"/>
    <s v="CA-2014-153843"/>
    <x v="3"/>
    <x v="677"/>
    <d v="2014-03-16T00:00:00"/>
    <s v="First Class"/>
    <x v="618"/>
    <s v="Shahid Collister"/>
    <x v="0"/>
    <s v="United States"/>
    <x v="54"/>
    <x v="29"/>
    <n v="6824"/>
    <x v="3"/>
    <s v="OFF-AP-10001564"/>
    <x v="1"/>
    <x v="9"/>
    <s v="Hoover Commercial Lightweight Upright Vacuum with E-Z Empty Dirt Cup"/>
    <n v="465.16"/>
    <n v="2"/>
    <n v="0"/>
    <n v="120.94159999999999"/>
  </r>
  <r>
    <n v="7233"/>
    <s v="CA-2014-153843"/>
    <x v="3"/>
    <x v="677"/>
    <d v="2014-03-16T00:00:00"/>
    <s v="First Class"/>
    <x v="618"/>
    <s v="Shahid Collister"/>
    <x v="0"/>
    <s v="United States"/>
    <x v="54"/>
    <x v="29"/>
    <n v="6824"/>
    <x v="3"/>
    <s v="OFF-PA-10003673"/>
    <x v="1"/>
    <x v="10"/>
    <s v="Strathmore Photo Mount Cards"/>
    <n v="27.12"/>
    <n v="4"/>
    <n v="0"/>
    <n v="12.475199999999999"/>
  </r>
  <r>
    <n v="7234"/>
    <s v="CA-2013-137337"/>
    <x v="0"/>
    <x v="387"/>
    <d v="2013-03-13T00:00:00"/>
    <s v="Standard Class"/>
    <x v="673"/>
    <s v="Giulietta Baptist"/>
    <x v="0"/>
    <s v="United States"/>
    <x v="20"/>
    <x v="15"/>
    <n v="10011"/>
    <x v="3"/>
    <s v="FUR-FU-10003347"/>
    <x v="0"/>
    <x v="5"/>
    <s v="Coloredge Poster Frame"/>
    <n v="113.6"/>
    <n v="8"/>
    <n v="0"/>
    <n v="44.304000000000002"/>
  </r>
  <r>
    <n v="7235"/>
    <s v="CA-2013-137337"/>
    <x v="0"/>
    <x v="387"/>
    <d v="2013-03-13T00:00:00"/>
    <s v="Standard Class"/>
    <x v="673"/>
    <s v="Giulietta Baptist"/>
    <x v="0"/>
    <s v="United States"/>
    <x v="20"/>
    <x v="15"/>
    <n v="10011"/>
    <x v="3"/>
    <s v="OFF-PA-10001934"/>
    <x v="1"/>
    <x v="10"/>
    <s v="Xerox 1993"/>
    <n v="12.96"/>
    <n v="2"/>
    <n v="0"/>
    <n v="6.3504000000000005"/>
  </r>
  <r>
    <n v="7236"/>
    <s v="CA-2013-137337"/>
    <x v="0"/>
    <x v="387"/>
    <d v="2013-03-13T00:00:00"/>
    <s v="Standard Class"/>
    <x v="673"/>
    <s v="Giulietta Baptist"/>
    <x v="0"/>
    <s v="United States"/>
    <x v="20"/>
    <x v="15"/>
    <n v="10011"/>
    <x v="3"/>
    <s v="OFF-BI-10000632"/>
    <x v="1"/>
    <x v="8"/>
    <s v="Satellite Sectional Post Binders"/>
    <n v="69.456000000000003"/>
    <n v="2"/>
    <n v="0.2"/>
    <n v="22.573199999999996"/>
  </r>
  <r>
    <n v="7237"/>
    <s v="CA-2011-138737"/>
    <x v="2"/>
    <x v="1035"/>
    <d v="2011-12-10T00:00:00"/>
    <s v="First Class"/>
    <x v="224"/>
    <s v="Frank Preis"/>
    <x v="0"/>
    <s v="United States"/>
    <x v="1"/>
    <x v="1"/>
    <n v="90049"/>
    <x v="1"/>
    <s v="OFF-AR-10003190"/>
    <x v="1"/>
    <x v="6"/>
    <s v="Newell 32"/>
    <n v="8.64"/>
    <n v="3"/>
    <n v="0"/>
    <n v="2.4192"/>
  </r>
  <r>
    <n v="7238"/>
    <s v="CA-2013-164924"/>
    <x v="0"/>
    <x v="212"/>
    <d v="2013-07-11T00:00:00"/>
    <s v="Same Day"/>
    <x v="105"/>
    <s v="Erin Ashbrook"/>
    <x v="1"/>
    <s v="United States"/>
    <x v="10"/>
    <x v="9"/>
    <n v="19143"/>
    <x v="3"/>
    <s v="TEC-MA-10000904"/>
    <x v="2"/>
    <x v="15"/>
    <s v="Brother MFC-9340CDW LED All-In-One Printer, Copier Scanner"/>
    <n v="341.99100000000004"/>
    <n v="3"/>
    <n v="0.7"/>
    <n v="-319.19159999999999"/>
  </r>
  <r>
    <n v="7239"/>
    <s v="CA-2013-101651"/>
    <x v="0"/>
    <x v="435"/>
    <d v="2013-12-31T00:00:00"/>
    <s v="Standard Class"/>
    <x v="253"/>
    <s v="Sean Christensen"/>
    <x v="0"/>
    <s v="United States"/>
    <x v="49"/>
    <x v="1"/>
    <n v="95123"/>
    <x v="1"/>
    <s v="FUR-FU-10000771"/>
    <x v="0"/>
    <x v="5"/>
    <s v="Eldon 200 Class Desk Accessories, Smoke"/>
    <n v="43.96"/>
    <n v="7"/>
    <n v="0"/>
    <n v="18.463200000000004"/>
  </r>
  <r>
    <n v="7240"/>
    <s v="CA-2013-101651"/>
    <x v="0"/>
    <x v="435"/>
    <d v="2013-12-31T00:00:00"/>
    <s v="Standard Class"/>
    <x v="253"/>
    <s v="Sean Christensen"/>
    <x v="0"/>
    <s v="United States"/>
    <x v="49"/>
    <x v="1"/>
    <n v="95123"/>
    <x v="1"/>
    <s v="OFF-EN-10001990"/>
    <x v="1"/>
    <x v="12"/>
    <s v="Staples"/>
    <n v="39.76"/>
    <n v="7"/>
    <n v="0"/>
    <n v="18.687199999999997"/>
  </r>
  <r>
    <n v="7241"/>
    <s v="CA-2014-136651"/>
    <x v="3"/>
    <x v="756"/>
    <d v="2014-04-26T00:00:00"/>
    <s v="Second Class"/>
    <x v="282"/>
    <s v="Jay Fein"/>
    <x v="0"/>
    <s v="United States"/>
    <x v="45"/>
    <x v="1"/>
    <n v="91104"/>
    <x v="1"/>
    <s v="FUR-FU-10002445"/>
    <x v="0"/>
    <x v="5"/>
    <s v="DAX Two-Tone Rosewood/Black Document Frame, Desktop, 5 x 7"/>
    <n v="66.36"/>
    <n v="7"/>
    <n v="0"/>
    <n v="26.544000000000004"/>
  </r>
  <r>
    <n v="7242"/>
    <s v="CA-2014-136651"/>
    <x v="3"/>
    <x v="756"/>
    <d v="2014-04-26T00:00:00"/>
    <s v="Second Class"/>
    <x v="282"/>
    <s v="Jay Fein"/>
    <x v="0"/>
    <s v="United States"/>
    <x v="45"/>
    <x v="1"/>
    <n v="91104"/>
    <x v="1"/>
    <s v="OFF-BI-10003638"/>
    <x v="1"/>
    <x v="8"/>
    <s v="GBC Durable Plastic Covers"/>
    <n v="92.88000000000001"/>
    <n v="6"/>
    <n v="0.2"/>
    <n v="30.185999999999996"/>
  </r>
  <r>
    <n v="7243"/>
    <s v="CA-2014-136651"/>
    <x v="3"/>
    <x v="756"/>
    <d v="2014-04-26T00:00:00"/>
    <s v="Second Class"/>
    <x v="282"/>
    <s v="Jay Fein"/>
    <x v="0"/>
    <s v="United States"/>
    <x v="45"/>
    <x v="1"/>
    <n v="91104"/>
    <x v="1"/>
    <s v="FUR-FU-10004864"/>
    <x v="0"/>
    <x v="5"/>
    <s v="Eldon 500 Class Desk Accessories"/>
    <n v="24.14"/>
    <n v="2"/>
    <n v="0"/>
    <n v="7.9662000000000006"/>
  </r>
  <r>
    <n v="7244"/>
    <s v="CA-2014-118892"/>
    <x v="3"/>
    <x v="629"/>
    <d v="2014-08-23T00:00:00"/>
    <s v="Second Class"/>
    <x v="599"/>
    <s v="Tom Prescott"/>
    <x v="0"/>
    <s v="United States"/>
    <x v="10"/>
    <x v="9"/>
    <n v="19134"/>
    <x v="3"/>
    <s v="FUR-CH-10002024"/>
    <x v="0"/>
    <x v="1"/>
    <s v="HON 5400 Series Task Chairs for Big and Tall"/>
    <n v="4416.174"/>
    <n v="9"/>
    <n v="0.3"/>
    <n v="-630.88200000000006"/>
  </r>
  <r>
    <n v="7245"/>
    <s v="US-2014-151127"/>
    <x v="3"/>
    <x v="1053"/>
    <d v="2014-05-26T00:00:00"/>
    <s v="First Class"/>
    <x v="210"/>
    <s v="Rob Lucas"/>
    <x v="0"/>
    <s v="United States"/>
    <x v="1"/>
    <x v="1"/>
    <n v="90049"/>
    <x v="1"/>
    <s v="OFF-AR-10002445"/>
    <x v="1"/>
    <x v="6"/>
    <s v="SANFORD Major Accent Highlighters"/>
    <n v="49.56"/>
    <n v="7"/>
    <n v="0"/>
    <n v="18.832800000000002"/>
  </r>
  <r>
    <n v="7246"/>
    <s v="CA-2014-145807"/>
    <x v="3"/>
    <x v="839"/>
    <d v="2014-02-14T00:00:00"/>
    <s v="Standard Class"/>
    <x v="641"/>
    <s v="Sarah Bern"/>
    <x v="0"/>
    <s v="United States"/>
    <x v="1"/>
    <x v="1"/>
    <n v="90032"/>
    <x v="1"/>
    <s v="OFF-ST-10001370"/>
    <x v="1"/>
    <x v="4"/>
    <s v="Sensible Storage WireTech Storage Systems"/>
    <n v="354.90000000000003"/>
    <n v="5"/>
    <n v="0"/>
    <n v="17.744999999999962"/>
  </r>
  <r>
    <n v="7247"/>
    <s v="US-2011-127978"/>
    <x v="2"/>
    <x v="223"/>
    <d v="2011-03-08T00:00:00"/>
    <s v="Standard Class"/>
    <x v="329"/>
    <s v="Jill Stevenson"/>
    <x v="1"/>
    <s v="United States"/>
    <x v="38"/>
    <x v="24"/>
    <n v="43229"/>
    <x v="3"/>
    <s v="OFF-LA-10000305"/>
    <x v="1"/>
    <x v="2"/>
    <s v="Avery 495"/>
    <n v="15.120000000000001"/>
    <n v="3"/>
    <n v="0.2"/>
    <n v="4.9139999999999988"/>
  </r>
  <r>
    <n v="7248"/>
    <s v="US-2011-127978"/>
    <x v="2"/>
    <x v="223"/>
    <d v="2011-03-08T00:00:00"/>
    <s v="Standard Class"/>
    <x v="329"/>
    <s v="Jill Stevenson"/>
    <x v="1"/>
    <s v="United States"/>
    <x v="38"/>
    <x v="24"/>
    <n v="43229"/>
    <x v="3"/>
    <s v="FUR-BO-10001972"/>
    <x v="0"/>
    <x v="0"/>
    <s v="O'Sullivan 4-Shelf Bookcase in Odessa Pine"/>
    <n v="302.45"/>
    <n v="5"/>
    <n v="0.5"/>
    <n v="-199.61700000000002"/>
  </r>
  <r>
    <n v="7249"/>
    <s v="US-2011-127978"/>
    <x v="2"/>
    <x v="223"/>
    <d v="2011-03-08T00:00:00"/>
    <s v="Standard Class"/>
    <x v="329"/>
    <s v="Jill Stevenson"/>
    <x v="1"/>
    <s v="United States"/>
    <x v="38"/>
    <x v="24"/>
    <n v="43229"/>
    <x v="3"/>
    <s v="OFF-ST-10002486"/>
    <x v="1"/>
    <x v="4"/>
    <s v="Eldon Shelf Savers Cubes and Bins"/>
    <n v="44.672000000000004"/>
    <n v="8"/>
    <n v="0.2"/>
    <n v="-10.051200000000003"/>
  </r>
  <r>
    <n v="7250"/>
    <s v="CA-2012-158491"/>
    <x v="1"/>
    <x v="593"/>
    <d v="2012-06-09T00:00:00"/>
    <s v="Second Class"/>
    <x v="669"/>
    <s v="Becky Pak"/>
    <x v="0"/>
    <s v="United States"/>
    <x v="1"/>
    <x v="1"/>
    <n v="90008"/>
    <x v="1"/>
    <s v="TEC-AC-10001874"/>
    <x v="2"/>
    <x v="11"/>
    <s v="Logitech Wireless Anywhere Mouse MX for PC and Mac"/>
    <n v="119.98"/>
    <n v="2"/>
    <n v="0"/>
    <n v="35.994"/>
  </r>
  <r>
    <n v="7251"/>
    <s v="CA-2012-158491"/>
    <x v="1"/>
    <x v="593"/>
    <d v="2012-06-09T00:00:00"/>
    <s v="Second Class"/>
    <x v="669"/>
    <s v="Becky Pak"/>
    <x v="0"/>
    <s v="United States"/>
    <x v="1"/>
    <x v="1"/>
    <n v="90008"/>
    <x v="1"/>
    <s v="TEC-AC-10003870"/>
    <x v="2"/>
    <x v="11"/>
    <s v="Logitech Z-906 Speaker sys - home theater - 5.1-CH"/>
    <n v="989.97"/>
    <n v="3"/>
    <n v="0"/>
    <n v="395.98800000000006"/>
  </r>
  <r>
    <n v="7252"/>
    <s v="CA-2013-116764"/>
    <x v="0"/>
    <x v="278"/>
    <d v="2013-09-03T00:00:00"/>
    <s v="Standard Class"/>
    <x v="605"/>
    <s v="Elizabeth Moffitt"/>
    <x v="1"/>
    <s v="United States"/>
    <x v="389"/>
    <x v="2"/>
    <n v="33021"/>
    <x v="0"/>
    <s v="OFF-LA-10002473"/>
    <x v="1"/>
    <x v="2"/>
    <s v="Avery 484"/>
    <n v="9.2159999999999993"/>
    <n v="4"/>
    <n v="0.2"/>
    <n v="3.3408000000000002"/>
  </r>
  <r>
    <n v="7253"/>
    <s v="CA-2013-152457"/>
    <x v="0"/>
    <x v="126"/>
    <d v="2013-09-19T00:00:00"/>
    <s v="Standard Class"/>
    <x v="281"/>
    <s v="Steve Chapman"/>
    <x v="1"/>
    <s v="United States"/>
    <x v="43"/>
    <x v="12"/>
    <n v="48066"/>
    <x v="2"/>
    <s v="OFF-PA-10003790"/>
    <x v="1"/>
    <x v="10"/>
    <s v="Xerox 1991"/>
    <n v="68.52"/>
    <n v="3"/>
    <n v="0"/>
    <n v="31.519199999999998"/>
  </r>
  <r>
    <n v="7254"/>
    <s v="CA-2013-152730"/>
    <x v="0"/>
    <x v="198"/>
    <d v="2013-06-05T00:00:00"/>
    <s v="Standard Class"/>
    <x v="670"/>
    <s v="Eugene Moren"/>
    <x v="2"/>
    <s v="United States"/>
    <x v="384"/>
    <x v="6"/>
    <n v="54880"/>
    <x v="2"/>
    <s v="OFF-AP-10002684"/>
    <x v="1"/>
    <x v="9"/>
    <s v="Acco 7-Outlet Masterpiece Power Center, Wihtout Fax/Phone Line Protection"/>
    <n v="364.74"/>
    <n v="3"/>
    <n v="0"/>
    <n v="109.42199999999997"/>
  </r>
  <r>
    <n v="7255"/>
    <s v="CA-2013-152730"/>
    <x v="0"/>
    <x v="198"/>
    <d v="2013-06-05T00:00:00"/>
    <s v="Standard Class"/>
    <x v="670"/>
    <s v="Eugene Moren"/>
    <x v="2"/>
    <s v="United States"/>
    <x v="384"/>
    <x v="6"/>
    <n v="54880"/>
    <x v="2"/>
    <s v="FUR-FU-10001037"/>
    <x v="0"/>
    <x v="5"/>
    <s v="DAX Charcoal/Nickel-Tone Document Frame, 5 x 7"/>
    <n v="47.400000000000006"/>
    <n v="5"/>
    <n v="0"/>
    <n v="21.33"/>
  </r>
  <r>
    <n v="7256"/>
    <s v="CA-2013-152730"/>
    <x v="0"/>
    <x v="198"/>
    <d v="2013-06-05T00:00:00"/>
    <s v="Standard Class"/>
    <x v="670"/>
    <s v="Eugene Moren"/>
    <x v="2"/>
    <s v="United States"/>
    <x v="384"/>
    <x v="6"/>
    <n v="54880"/>
    <x v="2"/>
    <s v="OFF-ST-10000876"/>
    <x v="1"/>
    <x v="4"/>
    <s v="Eldon Simplefile Box Office"/>
    <n v="49.76"/>
    <n v="4"/>
    <n v="0"/>
    <n v="13.9328"/>
  </r>
  <r>
    <n v="7257"/>
    <s v="CA-2013-152730"/>
    <x v="0"/>
    <x v="198"/>
    <d v="2013-06-05T00:00:00"/>
    <s v="Standard Class"/>
    <x v="670"/>
    <s v="Eugene Moren"/>
    <x v="2"/>
    <s v="United States"/>
    <x v="384"/>
    <x v="6"/>
    <n v="54880"/>
    <x v="2"/>
    <s v="OFF-AR-10003732"/>
    <x v="1"/>
    <x v="6"/>
    <s v="Newell 333"/>
    <n v="5.56"/>
    <n v="2"/>
    <n v="0"/>
    <n v="1.4455999999999998"/>
  </r>
  <r>
    <n v="7258"/>
    <s v="CA-2013-152730"/>
    <x v="0"/>
    <x v="198"/>
    <d v="2013-06-05T00:00:00"/>
    <s v="Standard Class"/>
    <x v="670"/>
    <s v="Eugene Moren"/>
    <x v="2"/>
    <s v="United States"/>
    <x v="384"/>
    <x v="6"/>
    <n v="54880"/>
    <x v="2"/>
    <s v="OFF-PA-10000994"/>
    <x v="1"/>
    <x v="10"/>
    <s v="Xerox 1915"/>
    <n v="629.09999999999991"/>
    <n v="6"/>
    <n v="0"/>
    <n v="301.96799999999996"/>
  </r>
  <r>
    <n v="7259"/>
    <s v="CA-2013-152730"/>
    <x v="0"/>
    <x v="198"/>
    <d v="2013-06-05T00:00:00"/>
    <s v="Standard Class"/>
    <x v="670"/>
    <s v="Eugene Moren"/>
    <x v="2"/>
    <s v="United States"/>
    <x v="384"/>
    <x v="6"/>
    <n v="54880"/>
    <x v="2"/>
    <s v="OFF-AR-10000940"/>
    <x v="1"/>
    <x v="6"/>
    <s v="Newell 343"/>
    <n v="14.7"/>
    <n v="5"/>
    <n v="0"/>
    <n v="3.9690000000000003"/>
  </r>
  <r>
    <n v="7260"/>
    <s v="CA-2013-152730"/>
    <x v="0"/>
    <x v="198"/>
    <d v="2013-06-05T00:00:00"/>
    <s v="Standard Class"/>
    <x v="670"/>
    <s v="Eugene Moren"/>
    <x v="2"/>
    <s v="United States"/>
    <x v="384"/>
    <x v="6"/>
    <n v="54880"/>
    <x v="2"/>
    <s v="OFF-PA-10004888"/>
    <x v="1"/>
    <x v="10"/>
    <s v="Xerox 217"/>
    <n v="45.36"/>
    <n v="7"/>
    <n v="0"/>
    <n v="21.772800000000004"/>
  </r>
  <r>
    <n v="7261"/>
    <s v="CA-2013-152730"/>
    <x v="0"/>
    <x v="198"/>
    <d v="2013-06-05T00:00:00"/>
    <s v="Standard Class"/>
    <x v="670"/>
    <s v="Eugene Moren"/>
    <x v="2"/>
    <s v="United States"/>
    <x v="384"/>
    <x v="6"/>
    <n v="54880"/>
    <x v="2"/>
    <s v="TEC-PH-10000441"/>
    <x v="2"/>
    <x v="7"/>
    <s v="VTech DS6151"/>
    <n v="125.99"/>
    <n v="1"/>
    <n v="0"/>
    <n v="35.277200000000008"/>
  </r>
  <r>
    <n v="7262"/>
    <s v="CA-2014-137001"/>
    <x v="3"/>
    <x v="193"/>
    <d v="2014-06-14T00:00:00"/>
    <s v="Second Class"/>
    <x v="433"/>
    <s v="George Zrebassa"/>
    <x v="1"/>
    <s v="United States"/>
    <x v="302"/>
    <x v="1"/>
    <n v="91360"/>
    <x v="1"/>
    <s v="OFF-AR-10001231"/>
    <x v="1"/>
    <x v="6"/>
    <s v="Sanford EarthWrite Recycled Pencils, Medium Soft, #2"/>
    <n v="14.700000000000001"/>
    <n v="7"/>
    <n v="0"/>
    <n v="4.1160000000000005"/>
  </r>
  <r>
    <n v="7263"/>
    <s v="CA-2014-156363"/>
    <x v="3"/>
    <x v="760"/>
    <d v="2014-10-29T00:00:00"/>
    <s v="Standard Class"/>
    <x v="504"/>
    <s v="Marina Lichtenstein"/>
    <x v="1"/>
    <s v="United States"/>
    <x v="10"/>
    <x v="9"/>
    <n v="19134"/>
    <x v="3"/>
    <s v="TEC-PH-10003988"/>
    <x v="2"/>
    <x v="7"/>
    <s v="LF Elite 3D Dazzle Designer Hard Case Cover, Lf Stylus Pen and Wiper For Apple Iphone 5c Mini Lite"/>
    <n v="32.700000000000003"/>
    <n v="5"/>
    <n v="0.4"/>
    <n v="-6.5399999999999991"/>
  </r>
  <r>
    <n v="7264"/>
    <s v="CA-2014-156363"/>
    <x v="3"/>
    <x v="760"/>
    <d v="2014-10-29T00:00:00"/>
    <s v="Standard Class"/>
    <x v="504"/>
    <s v="Marina Lichtenstein"/>
    <x v="1"/>
    <s v="United States"/>
    <x v="10"/>
    <x v="9"/>
    <n v="19134"/>
    <x v="3"/>
    <s v="OFF-EN-10003068"/>
    <x v="1"/>
    <x v="12"/>
    <s v="#6 3/4 Gummed Flap White Envelopes"/>
    <n v="31.680000000000003"/>
    <n v="4"/>
    <n v="0.2"/>
    <n v="11.087999999999997"/>
  </r>
  <r>
    <n v="7265"/>
    <s v="CA-2014-122056"/>
    <x v="3"/>
    <x v="487"/>
    <d v="2014-06-18T00:00:00"/>
    <s v="Standard Class"/>
    <x v="38"/>
    <s v="Paul Gonzalez"/>
    <x v="0"/>
    <s v="United States"/>
    <x v="24"/>
    <x v="17"/>
    <n v="22153"/>
    <x v="0"/>
    <s v="OFF-AR-10004260"/>
    <x v="1"/>
    <x v="6"/>
    <s v="Boston 1799 Powerhouse Electric Pencil Sharpener"/>
    <n v="181.86"/>
    <n v="7"/>
    <n v="0"/>
    <n v="50.9208"/>
  </r>
  <r>
    <n v="7266"/>
    <s v="US-2011-143721"/>
    <x v="2"/>
    <x v="533"/>
    <d v="2011-11-26T00:00:00"/>
    <s v="Second Class"/>
    <x v="460"/>
    <s v="Damala Kotsonis"/>
    <x v="1"/>
    <s v="United States"/>
    <x v="12"/>
    <x v="5"/>
    <n v="77095"/>
    <x v="2"/>
    <s v="FUR-CH-10001973"/>
    <x v="0"/>
    <x v="1"/>
    <s v="Office Star Flex Back Scooter Chair with White Frame"/>
    <n v="155.37199999999999"/>
    <n v="2"/>
    <n v="0.3"/>
    <n v="-35.513599999999997"/>
  </r>
  <r>
    <n v="7267"/>
    <s v="CA-2014-122987"/>
    <x v="3"/>
    <x v="1153"/>
    <d v="2014-08-17T00:00:00"/>
    <s v="Same Day"/>
    <x v="695"/>
    <s v="Sarah Jordon"/>
    <x v="0"/>
    <s v="United States"/>
    <x v="29"/>
    <x v="18"/>
    <n v="38401"/>
    <x v="0"/>
    <s v="OFF-BI-10002824"/>
    <x v="1"/>
    <x v="8"/>
    <s v="Recycled Easel Ring Binders"/>
    <n v="13.428000000000003"/>
    <n v="3"/>
    <n v="0.7"/>
    <n v="-11.190000000000001"/>
  </r>
  <r>
    <n v="7268"/>
    <s v="CA-2014-122987"/>
    <x v="3"/>
    <x v="1153"/>
    <d v="2014-08-17T00:00:00"/>
    <s v="Same Day"/>
    <x v="695"/>
    <s v="Sarah Jordon"/>
    <x v="0"/>
    <s v="United States"/>
    <x v="29"/>
    <x v="18"/>
    <n v="38401"/>
    <x v="0"/>
    <s v="OFF-ST-10004950"/>
    <x v="1"/>
    <x v="4"/>
    <s v="Acco Perma 3000 Stacking Storage Drawers"/>
    <n v="67.13600000000001"/>
    <n v="4"/>
    <n v="0.2"/>
    <n v="-0.83920000000000172"/>
  </r>
  <r>
    <n v="7269"/>
    <s v="CA-2013-133368"/>
    <x v="0"/>
    <x v="1154"/>
    <d v="2013-01-20T00:00:00"/>
    <s v="Standard Class"/>
    <x v="165"/>
    <s v="Anna Gayman"/>
    <x v="0"/>
    <s v="United States"/>
    <x v="3"/>
    <x v="3"/>
    <n v="28027"/>
    <x v="0"/>
    <s v="OFF-PA-10004039"/>
    <x v="1"/>
    <x v="10"/>
    <s v="Xerox 1882"/>
    <n v="89.567999999999998"/>
    <n v="2"/>
    <n v="0.2"/>
    <n v="32.468400000000003"/>
  </r>
  <r>
    <n v="7270"/>
    <s v="CA-2013-133368"/>
    <x v="0"/>
    <x v="1154"/>
    <d v="2013-01-20T00:00:00"/>
    <s v="Standard Class"/>
    <x v="165"/>
    <s v="Anna Gayman"/>
    <x v="0"/>
    <s v="United States"/>
    <x v="3"/>
    <x v="3"/>
    <n v="28027"/>
    <x v="0"/>
    <s v="FUR-FU-10003374"/>
    <x v="0"/>
    <x v="5"/>
    <s v="Electrix Fluorescent Magnifier Lamps &amp; Weighted Base"/>
    <n v="315.77600000000007"/>
    <n v="8"/>
    <n v="0.2"/>
    <n v="31.577600000000018"/>
  </r>
  <r>
    <n v="7271"/>
    <s v="CA-2013-123337"/>
    <x v="0"/>
    <x v="1142"/>
    <d v="2013-09-23T00:00:00"/>
    <s v="Standard Class"/>
    <x v="470"/>
    <s v="Keith Dawkins"/>
    <x v="1"/>
    <s v="United States"/>
    <x v="49"/>
    <x v="1"/>
    <n v="95123"/>
    <x v="1"/>
    <s v="FUR-BO-10001918"/>
    <x v="0"/>
    <x v="0"/>
    <s v="Sauder Forest Hills Library with Doors, Woodland Oak Finish"/>
    <n v="273.666"/>
    <n v="2"/>
    <n v="0.15"/>
    <n v="-12.878400000000013"/>
  </r>
  <r>
    <n v="7272"/>
    <s v="CA-2013-123337"/>
    <x v="0"/>
    <x v="1142"/>
    <d v="2013-09-23T00:00:00"/>
    <s v="Standard Class"/>
    <x v="470"/>
    <s v="Keith Dawkins"/>
    <x v="1"/>
    <s v="United States"/>
    <x v="49"/>
    <x v="1"/>
    <n v="95123"/>
    <x v="1"/>
    <s v="OFF-AP-10002287"/>
    <x v="1"/>
    <x v="9"/>
    <s v="Eureka Sanitaire  Multi-Pro Heavy-Duty Upright, Disposable Bags"/>
    <n v="17.48"/>
    <n v="4"/>
    <n v="0"/>
    <n v="4.5448000000000004"/>
  </r>
  <r>
    <n v="7273"/>
    <s v="US-2013-150357"/>
    <x v="0"/>
    <x v="1155"/>
    <d v="2013-10-15T00:00:00"/>
    <s v="Standard Class"/>
    <x v="424"/>
    <s v="Erica Bern"/>
    <x v="1"/>
    <s v="United States"/>
    <x v="247"/>
    <x v="3"/>
    <n v="27405"/>
    <x v="0"/>
    <s v="OFF-SU-10004498"/>
    <x v="1"/>
    <x v="14"/>
    <s v="Martin-Yale Premier Letter Opener"/>
    <n v="20.608000000000004"/>
    <n v="2"/>
    <n v="0.2"/>
    <n v="-4.3792000000000009"/>
  </r>
  <r>
    <n v="7274"/>
    <s v="US-2013-150357"/>
    <x v="0"/>
    <x v="1155"/>
    <d v="2013-10-15T00:00:00"/>
    <s v="Standard Class"/>
    <x v="424"/>
    <s v="Erica Bern"/>
    <x v="1"/>
    <s v="United States"/>
    <x v="247"/>
    <x v="3"/>
    <n v="27405"/>
    <x v="0"/>
    <s v="OFF-BI-10002557"/>
    <x v="1"/>
    <x v="8"/>
    <s v="Presstex Flexible Ring Binders"/>
    <n v="4.0950000000000006"/>
    <n v="3"/>
    <n v="0.7"/>
    <n v="-2.7300000000000004"/>
  </r>
  <r>
    <n v="7275"/>
    <s v="CA-2012-144519"/>
    <x v="1"/>
    <x v="50"/>
    <d v="2012-11-17T00:00:00"/>
    <s v="Standard Class"/>
    <x v="585"/>
    <s v="Arthur Wiediger"/>
    <x v="2"/>
    <s v="United States"/>
    <x v="433"/>
    <x v="37"/>
    <n v="59601"/>
    <x v="1"/>
    <s v="TEC-PH-10004908"/>
    <x v="2"/>
    <x v="7"/>
    <s v="Panasonic KX TS3282W Corded phone"/>
    <n v="339.96000000000004"/>
    <n v="5"/>
    <n v="0.2"/>
    <n v="42.494999999999948"/>
  </r>
  <r>
    <n v="7276"/>
    <s v="CA-2012-144519"/>
    <x v="1"/>
    <x v="50"/>
    <d v="2012-11-17T00:00:00"/>
    <s v="Standard Class"/>
    <x v="585"/>
    <s v="Arthur Wiediger"/>
    <x v="2"/>
    <s v="United States"/>
    <x v="433"/>
    <x v="37"/>
    <n v="59601"/>
    <x v="1"/>
    <s v="FUR-FU-10000794"/>
    <x v="0"/>
    <x v="5"/>
    <s v="Eldon Stackable Tray, Side-Load, Legal, Smoke"/>
    <n v="63.980000000000004"/>
    <n v="7"/>
    <n v="0"/>
    <n v="21.7532"/>
  </r>
  <r>
    <n v="7277"/>
    <s v="CA-2011-120670"/>
    <x v="2"/>
    <x v="981"/>
    <d v="2011-11-06T00:00:00"/>
    <s v="Standard Class"/>
    <x v="451"/>
    <s v="Julie Kriz"/>
    <x v="2"/>
    <s v="United States"/>
    <x v="2"/>
    <x v="2"/>
    <n v="33311"/>
    <x v="0"/>
    <s v="TEC-AC-10004171"/>
    <x v="2"/>
    <x v="11"/>
    <s v="Razer Kraken 7.1 Surround Sound Over Ear USB Gaming Headset"/>
    <n v="799.92000000000007"/>
    <n v="10"/>
    <n v="0.2"/>
    <n v="239.976"/>
  </r>
  <r>
    <n v="7278"/>
    <s v="CA-2013-157217"/>
    <x v="0"/>
    <x v="1080"/>
    <d v="2013-07-22T00:00:00"/>
    <s v="First Class"/>
    <x v="426"/>
    <s v="Tracy Collins"/>
    <x v="2"/>
    <s v="United States"/>
    <x v="8"/>
    <x v="1"/>
    <n v="94110"/>
    <x v="1"/>
    <s v="TEC-PH-10002070"/>
    <x v="2"/>
    <x v="7"/>
    <s v="Griffin GC36547 PowerJolt SE Lightning Charger"/>
    <n v="35.984000000000002"/>
    <n v="2"/>
    <n v="0.2"/>
    <n v="4.4979999999999958"/>
  </r>
  <r>
    <n v="7279"/>
    <s v="CA-2013-157217"/>
    <x v="0"/>
    <x v="1080"/>
    <d v="2013-07-22T00:00:00"/>
    <s v="First Class"/>
    <x v="426"/>
    <s v="Tracy Collins"/>
    <x v="2"/>
    <s v="United States"/>
    <x v="8"/>
    <x v="1"/>
    <n v="94110"/>
    <x v="1"/>
    <s v="TEC-AC-10003095"/>
    <x v="2"/>
    <x v="11"/>
    <s v="Logitech G35 7.1-Channel Surround Sound Headset"/>
    <n v="389.97"/>
    <n v="3"/>
    <n v="0"/>
    <n v="132.58980000000003"/>
  </r>
  <r>
    <n v="7280"/>
    <s v="CA-2013-108224"/>
    <x v="0"/>
    <x v="675"/>
    <d v="2013-05-15T00:00:00"/>
    <s v="Same Day"/>
    <x v="260"/>
    <s v="Tiffany House"/>
    <x v="1"/>
    <s v="United States"/>
    <x v="420"/>
    <x v="16"/>
    <n v="85364"/>
    <x v="1"/>
    <s v="TEC-AC-10003832"/>
    <x v="2"/>
    <x v="11"/>
    <s v="Imation 16GB Mini TravelDrive USB 2.0 Flash Drive"/>
    <n v="185.52800000000002"/>
    <n v="7"/>
    <n v="0.2"/>
    <n v="48.701099999999997"/>
  </r>
  <r>
    <n v="7281"/>
    <s v="CA-2012-162782"/>
    <x v="1"/>
    <x v="780"/>
    <d v="2012-02-27T00:00:00"/>
    <s v="Standard Class"/>
    <x v="617"/>
    <s v="Pierre Wener"/>
    <x v="0"/>
    <s v="United States"/>
    <x v="29"/>
    <x v="39"/>
    <n v="21044"/>
    <x v="3"/>
    <s v="OFF-BI-10003527"/>
    <x v="1"/>
    <x v="8"/>
    <s v="Fellowes PB500 Electric Punch Plastic Comb Binding Machine with Manual Bind"/>
    <n v="2541.98"/>
    <n v="2"/>
    <n v="0"/>
    <n v="1270.99"/>
  </r>
  <r>
    <n v="7282"/>
    <s v="CA-2014-159282"/>
    <x v="3"/>
    <x v="524"/>
    <d v="2014-10-22T00:00:00"/>
    <s v="Standard Class"/>
    <x v="689"/>
    <s v="Gary Hansen"/>
    <x v="2"/>
    <s v="United States"/>
    <x v="420"/>
    <x v="16"/>
    <n v="85364"/>
    <x v="1"/>
    <s v="TEC-MA-10001148"/>
    <x v="2"/>
    <x v="15"/>
    <s v="Swingline SM12-08 MicroCut Jam Free Shredder"/>
    <n v="599.98500000000013"/>
    <n v="5"/>
    <n v="0.7"/>
    <n v="-479.98799999999994"/>
  </r>
  <r>
    <n v="7283"/>
    <s v="CA-2014-155936"/>
    <x v="3"/>
    <x v="738"/>
    <d v="2014-06-30T00:00:00"/>
    <s v="Standard Class"/>
    <x v="300"/>
    <s v="Joe Kamberova"/>
    <x v="0"/>
    <s v="United States"/>
    <x v="22"/>
    <x v="10"/>
    <n v="60653"/>
    <x v="2"/>
    <s v="OFF-BI-10002432"/>
    <x v="1"/>
    <x v="8"/>
    <s v="Wilson Jones Standard D-Ring Binders"/>
    <n v="3.0359999999999996"/>
    <n v="3"/>
    <n v="0.8"/>
    <n v="-5.0094000000000012"/>
  </r>
  <r>
    <n v="7284"/>
    <s v="CA-2014-169439"/>
    <x v="3"/>
    <x v="428"/>
    <d v="2014-09-14T00:00:00"/>
    <s v="Standard Class"/>
    <x v="95"/>
    <s v="Logan Currie"/>
    <x v="0"/>
    <s v="United States"/>
    <x v="138"/>
    <x v="24"/>
    <n v="44105"/>
    <x v="3"/>
    <s v="OFF-AR-10001374"/>
    <x v="1"/>
    <x v="6"/>
    <s v="BIC Brite Liner Highlighters, Chisel Tip"/>
    <n v="25.920000000000005"/>
    <n v="5"/>
    <n v="0.2"/>
    <n v="3.8879999999999972"/>
  </r>
  <r>
    <n v="7285"/>
    <s v="CA-2014-169439"/>
    <x v="3"/>
    <x v="428"/>
    <d v="2014-09-14T00:00:00"/>
    <s v="Standard Class"/>
    <x v="95"/>
    <s v="Logan Currie"/>
    <x v="0"/>
    <s v="United States"/>
    <x v="138"/>
    <x v="24"/>
    <n v="44105"/>
    <x v="3"/>
    <s v="FUR-FU-10000723"/>
    <x v="0"/>
    <x v="5"/>
    <s v="Deflect-o EconoMat Studded, No Bevel Mat for Low Pile Carpeting"/>
    <n v="66.112000000000009"/>
    <n v="2"/>
    <n v="0.2"/>
    <n v="-9.0903999999999989"/>
  </r>
  <r>
    <n v="7286"/>
    <s v="CA-2014-151183"/>
    <x v="3"/>
    <x v="336"/>
    <d v="2014-10-20T00:00:00"/>
    <s v="Standard Class"/>
    <x v="318"/>
    <s v="Berenike Kampe"/>
    <x v="0"/>
    <s v="United States"/>
    <x v="8"/>
    <x v="1"/>
    <n v="94110"/>
    <x v="1"/>
    <s v="TEC-AC-10003614"/>
    <x v="2"/>
    <x v="11"/>
    <s v="Verbatim 25 GB 6x Blu-ray Single Layer Recordable Disc, 10/Pack"/>
    <n v="46.36"/>
    <n v="4"/>
    <n v="0"/>
    <n v="15.298799999999996"/>
  </r>
  <r>
    <n v="7287"/>
    <s v="CA-2013-149965"/>
    <x v="0"/>
    <x v="23"/>
    <d v="2013-06-26T00:00:00"/>
    <s v="Standard Class"/>
    <x v="740"/>
    <s v="Bill Shonely"/>
    <x v="1"/>
    <s v="United States"/>
    <x v="268"/>
    <x v="26"/>
    <n v="73120"/>
    <x v="2"/>
    <s v="TEC-AC-10004877"/>
    <x v="2"/>
    <x v="11"/>
    <s v="Imation 30456 USB Flash Drive 8GB"/>
    <n v="6.9"/>
    <n v="1"/>
    <n v="0"/>
    <n v="0.5519999999999996"/>
  </r>
  <r>
    <n v="7288"/>
    <s v="CA-2013-149965"/>
    <x v="0"/>
    <x v="23"/>
    <d v="2013-06-26T00:00:00"/>
    <s v="Standard Class"/>
    <x v="740"/>
    <s v="Bill Shonely"/>
    <x v="1"/>
    <s v="United States"/>
    <x v="268"/>
    <x v="26"/>
    <n v="73120"/>
    <x v="2"/>
    <s v="FUR-FU-10004270"/>
    <x v="0"/>
    <x v="5"/>
    <s v="Executive Impressions 13&quot; Clairmont Wall Clock"/>
    <n v="57.69"/>
    <n v="3"/>
    <n v="0"/>
    <n v="23.652900000000002"/>
  </r>
  <r>
    <n v="7289"/>
    <s v="CA-2011-158281"/>
    <x v="2"/>
    <x v="814"/>
    <d v="2011-09-07T00:00:00"/>
    <s v="Standard Class"/>
    <x v="132"/>
    <s v="Andy Gerbode"/>
    <x v="1"/>
    <s v="United States"/>
    <x v="12"/>
    <x v="5"/>
    <n v="77095"/>
    <x v="2"/>
    <s v="TEC-MA-10002210"/>
    <x v="2"/>
    <x v="15"/>
    <s v="Epson TM-T88V Direct Thermal Printer - Monochrome - Desktop"/>
    <n v="559.71"/>
    <n v="3"/>
    <n v="0.4"/>
    <n v="-121.27049999999997"/>
  </r>
  <r>
    <n v="7290"/>
    <s v="CA-2013-153661"/>
    <x v="0"/>
    <x v="806"/>
    <d v="2013-01-31T00:00:00"/>
    <s v="First Class"/>
    <x v="56"/>
    <s v="Steven Cartwright"/>
    <x v="0"/>
    <s v="United States"/>
    <x v="8"/>
    <x v="1"/>
    <n v="94122"/>
    <x v="1"/>
    <s v="OFF-ST-10000675"/>
    <x v="1"/>
    <x v="4"/>
    <s v="File Shuttle II and Handi-File, Black"/>
    <n v="305.01"/>
    <n v="9"/>
    <n v="0"/>
    <n v="76.252499999999998"/>
  </r>
  <r>
    <n v="7291"/>
    <s v="CA-2013-153661"/>
    <x v="0"/>
    <x v="806"/>
    <d v="2013-01-31T00:00:00"/>
    <s v="First Class"/>
    <x v="56"/>
    <s v="Steven Cartwright"/>
    <x v="0"/>
    <s v="United States"/>
    <x v="8"/>
    <x v="1"/>
    <n v="94122"/>
    <x v="1"/>
    <s v="OFF-BI-10004781"/>
    <x v="1"/>
    <x v="8"/>
    <s v="GBC Wire Binding Strips"/>
    <n v="50.783999999999999"/>
    <n v="2"/>
    <n v="0.2"/>
    <n v="17.7744"/>
  </r>
  <r>
    <n v="7292"/>
    <s v="CA-2013-153661"/>
    <x v="0"/>
    <x v="806"/>
    <d v="2013-01-31T00:00:00"/>
    <s v="First Class"/>
    <x v="56"/>
    <s v="Steven Cartwright"/>
    <x v="0"/>
    <s v="United States"/>
    <x v="8"/>
    <x v="1"/>
    <n v="94122"/>
    <x v="1"/>
    <s v="OFF-LA-10004689"/>
    <x v="1"/>
    <x v="2"/>
    <s v="Avery 512"/>
    <n v="26.01"/>
    <n v="9"/>
    <n v="0"/>
    <n v="12.2247"/>
  </r>
  <r>
    <n v="7293"/>
    <s v="CA-2014-109183"/>
    <x v="3"/>
    <x v="769"/>
    <d v="2014-12-10T00:00:00"/>
    <s v="Standard Class"/>
    <x v="235"/>
    <s v="Lena Radford"/>
    <x v="0"/>
    <s v="United States"/>
    <x v="316"/>
    <x v="18"/>
    <n v="37211"/>
    <x v="0"/>
    <s v="TEC-MA-10001856"/>
    <x v="2"/>
    <x v="15"/>
    <s v="Okidata C610n Printer"/>
    <n v="649"/>
    <n v="2"/>
    <n v="0.5"/>
    <n v="-272.58000000000015"/>
  </r>
  <r>
    <n v="7294"/>
    <s v="CA-2013-113656"/>
    <x v="0"/>
    <x v="1156"/>
    <d v="2013-01-29T00:00:00"/>
    <s v="Standard Class"/>
    <x v="558"/>
    <s v="Christy Brittain"/>
    <x v="0"/>
    <s v="United States"/>
    <x v="1"/>
    <x v="1"/>
    <n v="90036"/>
    <x v="1"/>
    <s v="FUR-FU-10000719"/>
    <x v="0"/>
    <x v="5"/>
    <s v="DAX Cubicle Frames, 8-1/2 x 11"/>
    <n v="59.99"/>
    <n v="7"/>
    <n v="0"/>
    <n v="21.596400000000003"/>
  </r>
  <r>
    <n v="7295"/>
    <s v="CA-2012-148964"/>
    <x v="1"/>
    <x v="989"/>
    <d v="2012-05-31T00:00:00"/>
    <s v="Standard Class"/>
    <x v="76"/>
    <s v="Ruben Dartt"/>
    <x v="0"/>
    <s v="United States"/>
    <x v="234"/>
    <x v="4"/>
    <n v="98006"/>
    <x v="1"/>
    <s v="FUR-FU-10003849"/>
    <x v="0"/>
    <x v="5"/>
    <s v="DAX Metal Frame, Desktop, Stepped-Edge"/>
    <n v="20.239999999999998"/>
    <n v="1"/>
    <n v="0"/>
    <n v="7.8935999999999993"/>
  </r>
  <r>
    <n v="7296"/>
    <s v="CA-2011-111899"/>
    <x v="2"/>
    <x v="417"/>
    <d v="2011-05-05T00:00:00"/>
    <s v="First Class"/>
    <x v="396"/>
    <s v="Nat Carroll"/>
    <x v="0"/>
    <s v="United States"/>
    <x v="12"/>
    <x v="5"/>
    <n v="77036"/>
    <x v="2"/>
    <s v="OFF-AR-10001725"/>
    <x v="1"/>
    <x v="6"/>
    <s v="Boston Home &amp; Office Model 2000 Electric Pencil Sharpeners"/>
    <n v="37.839999999999996"/>
    <n v="2"/>
    <n v="0.2"/>
    <n v="2.8380000000000027"/>
  </r>
  <r>
    <n v="7297"/>
    <s v="CA-2011-111899"/>
    <x v="2"/>
    <x v="417"/>
    <d v="2011-05-05T00:00:00"/>
    <s v="First Class"/>
    <x v="396"/>
    <s v="Nat Carroll"/>
    <x v="0"/>
    <s v="United States"/>
    <x v="12"/>
    <x v="5"/>
    <n v="77036"/>
    <x v="2"/>
    <s v="OFF-FA-10000840"/>
    <x v="1"/>
    <x v="13"/>
    <s v="OIC Thumb-Tacks"/>
    <n v="5.4719999999999995"/>
    <n v="6"/>
    <n v="0.2"/>
    <n v="1.8467999999999996"/>
  </r>
  <r>
    <n v="7298"/>
    <s v="CA-2012-101126"/>
    <x v="1"/>
    <x v="1157"/>
    <d v="2012-02-14T00:00:00"/>
    <s v="Second Class"/>
    <x v="240"/>
    <s v="Nona Balk"/>
    <x v="1"/>
    <s v="United States"/>
    <x v="10"/>
    <x v="9"/>
    <n v="19143"/>
    <x v="3"/>
    <s v="OFF-ST-10000943"/>
    <x v="1"/>
    <x v="4"/>
    <s v="Eldon ProFile File 'N Store Portable File Tub Letter/Legal Size Black"/>
    <n v="77.240000000000009"/>
    <n v="5"/>
    <n v="0.2"/>
    <n v="7.7240000000000002"/>
  </r>
  <r>
    <n v="7299"/>
    <s v="CA-2011-163468"/>
    <x v="2"/>
    <x v="728"/>
    <d v="2011-11-21T00:00:00"/>
    <s v="First Class"/>
    <x v="300"/>
    <s v="Joe Kamberova"/>
    <x v="0"/>
    <s v="United States"/>
    <x v="467"/>
    <x v="10"/>
    <n v="60016"/>
    <x v="2"/>
    <s v="FUR-TA-10002533"/>
    <x v="0"/>
    <x v="3"/>
    <s v="BPI Conference Tables"/>
    <n v="292.10000000000002"/>
    <n v="4"/>
    <n v="0.5"/>
    <n v="-175.26000000000005"/>
  </r>
  <r>
    <n v="7300"/>
    <s v="CA-2011-163468"/>
    <x v="2"/>
    <x v="728"/>
    <d v="2011-11-21T00:00:00"/>
    <s v="First Class"/>
    <x v="300"/>
    <s v="Joe Kamberova"/>
    <x v="0"/>
    <s v="United States"/>
    <x v="467"/>
    <x v="10"/>
    <n v="60016"/>
    <x v="2"/>
    <s v="FUR-FU-10001546"/>
    <x v="0"/>
    <x v="5"/>
    <s v="Dana Swing-Arm Lamps"/>
    <n v="8.5440000000000005"/>
    <n v="2"/>
    <n v="0.6"/>
    <n v="-7.4759999999999991"/>
  </r>
  <r>
    <n v="7301"/>
    <s v="CA-2011-163468"/>
    <x v="2"/>
    <x v="728"/>
    <d v="2011-11-21T00:00:00"/>
    <s v="First Class"/>
    <x v="300"/>
    <s v="Joe Kamberova"/>
    <x v="0"/>
    <s v="United States"/>
    <x v="467"/>
    <x v="10"/>
    <n v="60016"/>
    <x v="2"/>
    <s v="FUR-BO-10003546"/>
    <x v="0"/>
    <x v="0"/>
    <s v="Hon 4-Shelf Metal Bookcases"/>
    <n v="424.11599999999999"/>
    <n v="6"/>
    <n v="0.3"/>
    <n v="-30.293999999999983"/>
  </r>
  <r>
    <n v="7302"/>
    <s v="CA-2011-163468"/>
    <x v="2"/>
    <x v="728"/>
    <d v="2011-11-21T00:00:00"/>
    <s v="First Class"/>
    <x v="300"/>
    <s v="Joe Kamberova"/>
    <x v="0"/>
    <s v="United States"/>
    <x v="467"/>
    <x v="10"/>
    <n v="60016"/>
    <x v="2"/>
    <s v="OFF-BI-10004728"/>
    <x v="1"/>
    <x v="8"/>
    <s v="Wilson Jones Turn Tabs Binder Tool for Ring Binders"/>
    <n v="2.8919999999999995"/>
    <n v="3"/>
    <n v="0.8"/>
    <n v="-4.9164000000000012"/>
  </r>
  <r>
    <n v="7303"/>
    <s v="CA-2011-163468"/>
    <x v="2"/>
    <x v="728"/>
    <d v="2011-11-21T00:00:00"/>
    <s v="First Class"/>
    <x v="300"/>
    <s v="Joe Kamberova"/>
    <x v="0"/>
    <s v="United States"/>
    <x v="467"/>
    <x v="10"/>
    <n v="60016"/>
    <x v="2"/>
    <s v="OFF-ST-10000025"/>
    <x v="1"/>
    <x v="4"/>
    <s v="Fellowes Stor/Drawer Steel Plus Storage Drawers"/>
    <n v="381.72"/>
    <n v="5"/>
    <n v="0.2"/>
    <n v="-66.801000000000045"/>
  </r>
  <r>
    <n v="7304"/>
    <s v="US-2014-117450"/>
    <x v="3"/>
    <x v="507"/>
    <d v="2014-09-09T00:00:00"/>
    <s v="Standard Class"/>
    <x v="770"/>
    <s v="Doug O'Connell"/>
    <x v="0"/>
    <s v="United States"/>
    <x v="199"/>
    <x v="2"/>
    <n v="33437"/>
    <x v="0"/>
    <s v="FUR-CH-10003817"/>
    <x v="0"/>
    <x v="1"/>
    <s v="Global Value Steno Chair, Gray"/>
    <n v="97.184000000000012"/>
    <n v="2"/>
    <n v="0.2"/>
    <n v="6.0740000000000016"/>
  </r>
  <r>
    <n v="7305"/>
    <s v="US-2014-117450"/>
    <x v="3"/>
    <x v="507"/>
    <d v="2014-09-09T00:00:00"/>
    <s v="Standard Class"/>
    <x v="770"/>
    <s v="Doug O'Connell"/>
    <x v="0"/>
    <s v="United States"/>
    <x v="199"/>
    <x v="2"/>
    <n v="33437"/>
    <x v="0"/>
    <s v="OFF-PA-10000289"/>
    <x v="1"/>
    <x v="10"/>
    <s v="Xerox 213"/>
    <n v="10.368000000000002"/>
    <n v="2"/>
    <n v="0.2"/>
    <n v="3.6288"/>
  </r>
  <r>
    <n v="7306"/>
    <s v="CA-2011-137274"/>
    <x v="2"/>
    <x v="1158"/>
    <d v="2011-04-02T00:00:00"/>
    <s v="Standard Class"/>
    <x v="207"/>
    <s v="Mike Gockenbach"/>
    <x v="0"/>
    <s v="United States"/>
    <x v="243"/>
    <x v="5"/>
    <n v="75023"/>
    <x v="2"/>
    <s v="FUR-TA-10001889"/>
    <x v="0"/>
    <x v="3"/>
    <s v="Bush Advantage Collection Racetrack Conference Table"/>
    <n v="890.84099999999989"/>
    <n v="3"/>
    <n v="0.3"/>
    <n v="-152.71559999999999"/>
  </r>
  <r>
    <n v="7307"/>
    <s v="CA-2013-144092"/>
    <x v="0"/>
    <x v="732"/>
    <d v="2013-11-08T00:00:00"/>
    <s v="Second Class"/>
    <x v="109"/>
    <s v="Logan Haushalter"/>
    <x v="0"/>
    <s v="United States"/>
    <x v="49"/>
    <x v="1"/>
    <n v="95123"/>
    <x v="1"/>
    <s v="TEC-AC-10002305"/>
    <x v="2"/>
    <x v="11"/>
    <s v="KeyTronic E03601U1 - Keyboard - Beige"/>
    <n v="72"/>
    <n v="4"/>
    <n v="0"/>
    <n v="12.959999999999994"/>
  </r>
  <r>
    <n v="7308"/>
    <s v="CA-2013-144092"/>
    <x v="0"/>
    <x v="732"/>
    <d v="2013-11-08T00:00:00"/>
    <s v="Second Class"/>
    <x v="109"/>
    <s v="Logan Haushalter"/>
    <x v="0"/>
    <s v="United States"/>
    <x v="49"/>
    <x v="1"/>
    <n v="95123"/>
    <x v="1"/>
    <s v="FUR-CH-10004875"/>
    <x v="0"/>
    <x v="1"/>
    <s v="Harbour Creations 67200 Series Stacking Chairs"/>
    <n v="113.88800000000002"/>
    <n v="2"/>
    <n v="0.2"/>
    <n v="9.9651999999999994"/>
  </r>
  <r>
    <n v="7309"/>
    <s v="CA-2013-144092"/>
    <x v="0"/>
    <x v="732"/>
    <d v="2013-11-08T00:00:00"/>
    <s v="Second Class"/>
    <x v="109"/>
    <s v="Logan Haushalter"/>
    <x v="0"/>
    <s v="United States"/>
    <x v="49"/>
    <x v="1"/>
    <n v="95123"/>
    <x v="1"/>
    <s v="OFF-EN-10001434"/>
    <x v="1"/>
    <x v="12"/>
    <s v="Strathmore #10 Envelopes, Ultimate White"/>
    <n v="158.13"/>
    <n v="3"/>
    <n v="0"/>
    <n v="77.483699999999999"/>
  </r>
  <r>
    <n v="7310"/>
    <s v="CA-2014-112172"/>
    <x v="3"/>
    <x v="193"/>
    <d v="2014-06-15T00:00:00"/>
    <s v="Second Class"/>
    <x v="152"/>
    <s v="Muhammed MacIntyre"/>
    <x v="1"/>
    <s v="United States"/>
    <x v="20"/>
    <x v="15"/>
    <n v="10024"/>
    <x v="3"/>
    <s v="OFF-FA-10004395"/>
    <x v="1"/>
    <x v="13"/>
    <s v="Plymouth Boxed Rubber Bands by Plymouth"/>
    <n v="14.129999999999999"/>
    <n v="3"/>
    <n v="0"/>
    <n v="0.70650000000000013"/>
  </r>
  <r>
    <n v="7311"/>
    <s v="CA-2012-121699"/>
    <x v="1"/>
    <x v="544"/>
    <d v="2012-08-14T00:00:00"/>
    <s v="Standard Class"/>
    <x v="217"/>
    <s v="Bill Donatelli"/>
    <x v="0"/>
    <s v="United States"/>
    <x v="66"/>
    <x v="12"/>
    <n v="48227"/>
    <x v="2"/>
    <s v="OFF-BI-10004632"/>
    <x v="1"/>
    <x v="8"/>
    <s v="GBC Binding covers"/>
    <n v="64.75"/>
    <n v="5"/>
    <n v="0"/>
    <n v="29.137499999999996"/>
  </r>
  <r>
    <n v="7312"/>
    <s v="CA-2012-162761"/>
    <x v="1"/>
    <x v="330"/>
    <d v="2012-10-13T00:00:00"/>
    <s v="Standard Class"/>
    <x v="623"/>
    <s v="Sonia Cooley"/>
    <x v="0"/>
    <s v="United States"/>
    <x v="100"/>
    <x v="2"/>
    <n v="33178"/>
    <x v="0"/>
    <s v="OFF-BI-10000145"/>
    <x v="1"/>
    <x v="8"/>
    <s v="Zipper Ring Binder Pockets"/>
    <n v="1.8720000000000003"/>
    <n v="2"/>
    <n v="0.7"/>
    <n v="-1.3103999999999996"/>
  </r>
  <r>
    <n v="7313"/>
    <s v="CA-2012-162761"/>
    <x v="1"/>
    <x v="330"/>
    <d v="2012-10-13T00:00:00"/>
    <s v="Standard Class"/>
    <x v="623"/>
    <s v="Sonia Cooley"/>
    <x v="0"/>
    <s v="United States"/>
    <x v="100"/>
    <x v="2"/>
    <n v="33178"/>
    <x v="0"/>
    <s v="OFF-BI-10002498"/>
    <x v="1"/>
    <x v="8"/>
    <s v="Clear Mylar Reinforcing Strips"/>
    <n v="11.214000000000002"/>
    <n v="2"/>
    <n v="0.7"/>
    <n v="-8.5974000000000004"/>
  </r>
  <r>
    <n v="7314"/>
    <s v="CA-2012-162761"/>
    <x v="1"/>
    <x v="330"/>
    <d v="2012-10-13T00:00:00"/>
    <s v="Standard Class"/>
    <x v="623"/>
    <s v="Sonia Cooley"/>
    <x v="0"/>
    <s v="United States"/>
    <x v="100"/>
    <x v="2"/>
    <n v="33178"/>
    <x v="0"/>
    <s v="OFF-AR-10001761"/>
    <x v="1"/>
    <x v="6"/>
    <s v="Avery Hi-Liter Smear-Safe Highlighters"/>
    <n v="37.375999999999998"/>
    <n v="8"/>
    <n v="0.2"/>
    <n v="7.4751999999999992"/>
  </r>
  <r>
    <n v="7315"/>
    <s v="CA-2013-121377"/>
    <x v="0"/>
    <x v="316"/>
    <d v="2013-06-03T00:00:00"/>
    <s v="Standard Class"/>
    <x v="184"/>
    <s v="Tanja Norvell"/>
    <x v="2"/>
    <s v="United States"/>
    <x v="111"/>
    <x v="10"/>
    <n v="60068"/>
    <x v="2"/>
    <s v="TEC-PH-10001817"/>
    <x v="2"/>
    <x v="7"/>
    <s v="Wilson Electronics DB Pro Signal Booster"/>
    <n v="286.40000000000003"/>
    <n v="1"/>
    <n v="0.2"/>
    <n v="25.060000000000016"/>
  </r>
  <r>
    <n v="7316"/>
    <s v="CA-2014-115322"/>
    <x v="3"/>
    <x v="943"/>
    <d v="2014-05-17T00:00:00"/>
    <s v="Second Class"/>
    <x v="233"/>
    <s v="Zuschuss Carroll"/>
    <x v="0"/>
    <s v="United States"/>
    <x v="20"/>
    <x v="15"/>
    <n v="10024"/>
    <x v="3"/>
    <s v="OFF-AR-10004456"/>
    <x v="1"/>
    <x v="6"/>
    <s v="Panasonic KP-4ABK Battery-Operated Pencil Sharpener"/>
    <n v="43.92"/>
    <n v="3"/>
    <n v="0"/>
    <n v="12.736799999999999"/>
  </r>
  <r>
    <n v="7317"/>
    <s v="CA-2013-132066"/>
    <x v="0"/>
    <x v="1159"/>
    <d v="2013-10-21T00:00:00"/>
    <s v="Standard Class"/>
    <x v="240"/>
    <s v="Nona Balk"/>
    <x v="1"/>
    <s v="United States"/>
    <x v="20"/>
    <x v="15"/>
    <n v="10011"/>
    <x v="3"/>
    <s v="FUR-TA-10001539"/>
    <x v="0"/>
    <x v="3"/>
    <s v="Chromcraft Rectangular Conference Tables"/>
    <n v="142.18199999999999"/>
    <n v="1"/>
    <n v="0.4"/>
    <n v="-37.915200000000027"/>
  </r>
  <r>
    <n v="7318"/>
    <s v="CA-2014-158120"/>
    <x v="3"/>
    <x v="701"/>
    <d v="2014-11-22T00:00:00"/>
    <s v="Standard Class"/>
    <x v="542"/>
    <s v="Katharine Harms"/>
    <x v="1"/>
    <s v="United States"/>
    <x v="492"/>
    <x v="21"/>
    <n v="97123"/>
    <x v="1"/>
    <s v="OFF-PA-10003205"/>
    <x v="1"/>
    <x v="10"/>
    <s v="Wirebound Message Forms, Four 2 3/4 x 5 Forms per Page, Pink Paper"/>
    <n v="19.608000000000001"/>
    <n v="3"/>
    <n v="0.2"/>
    <n v="6.6177000000000001"/>
  </r>
  <r>
    <n v="7319"/>
    <s v="CA-2014-158120"/>
    <x v="3"/>
    <x v="701"/>
    <d v="2014-11-22T00:00:00"/>
    <s v="Standard Class"/>
    <x v="542"/>
    <s v="Katharine Harms"/>
    <x v="1"/>
    <s v="United States"/>
    <x v="492"/>
    <x v="21"/>
    <n v="97123"/>
    <x v="1"/>
    <s v="OFF-BI-10002813"/>
    <x v="1"/>
    <x v="8"/>
    <s v="Avery Reinforcements for Hole-Punch Pages"/>
    <n v="4.1580000000000004"/>
    <n v="7"/>
    <n v="0.7"/>
    <n v="-3.4649999999999999"/>
  </r>
  <r>
    <n v="7320"/>
    <s v="CA-2014-100097"/>
    <x v="3"/>
    <x v="200"/>
    <d v="2014-11-30T00:00:00"/>
    <s v="Second Class"/>
    <x v="438"/>
    <s v="Michael Nguyen"/>
    <x v="0"/>
    <s v="United States"/>
    <x v="20"/>
    <x v="15"/>
    <n v="10009"/>
    <x v="3"/>
    <s v="TEC-PH-10002310"/>
    <x v="2"/>
    <x v="7"/>
    <s v="Plantronics Calisto P620-M USB Wireless Speakerphone System"/>
    <n v="979.95"/>
    <n v="5"/>
    <n v="0"/>
    <n v="264.58650000000006"/>
  </r>
  <r>
    <n v="7321"/>
    <s v="CA-2014-100097"/>
    <x v="3"/>
    <x v="200"/>
    <d v="2014-11-30T00:00:00"/>
    <s v="Second Class"/>
    <x v="438"/>
    <s v="Michael Nguyen"/>
    <x v="0"/>
    <s v="United States"/>
    <x v="20"/>
    <x v="15"/>
    <n v="10009"/>
    <x v="3"/>
    <s v="FUR-FU-10003623"/>
    <x v="0"/>
    <x v="5"/>
    <s v="DataProducts Ampli Magnifier Task Lamp, Black,"/>
    <n v="135.29999999999998"/>
    <n v="5"/>
    <n v="0"/>
    <n v="37.883999999999993"/>
  </r>
  <r>
    <n v="7322"/>
    <s v="CA-2014-167626"/>
    <x v="3"/>
    <x v="213"/>
    <d v="2014-09-08T00:00:00"/>
    <s v="Standard Class"/>
    <x v="501"/>
    <s v="Muhammed Yedwab"/>
    <x v="1"/>
    <s v="United States"/>
    <x v="22"/>
    <x v="10"/>
    <n v="60623"/>
    <x v="2"/>
    <s v="OFF-PA-10003424"/>
    <x v="1"/>
    <x v="10"/>
    <s v="&quot;While you Were Out&quot; Message Book, One Form per Page"/>
    <n v="8.9039999999999999"/>
    <n v="3"/>
    <n v="0.2"/>
    <n v="3.3389999999999995"/>
  </r>
  <r>
    <n v="7323"/>
    <s v="CA-2014-167626"/>
    <x v="3"/>
    <x v="213"/>
    <d v="2014-09-08T00:00:00"/>
    <s v="Standard Class"/>
    <x v="501"/>
    <s v="Muhammed Yedwab"/>
    <x v="1"/>
    <s v="United States"/>
    <x v="22"/>
    <x v="10"/>
    <n v="60623"/>
    <x v="2"/>
    <s v="TEC-AC-10004353"/>
    <x v="2"/>
    <x v="11"/>
    <s v="Hypercom P1300 Pinpad"/>
    <n v="100.80000000000001"/>
    <n v="2"/>
    <n v="0.2"/>
    <n v="21.42"/>
  </r>
  <r>
    <n v="7324"/>
    <s v="US-2014-126053"/>
    <x v="3"/>
    <x v="256"/>
    <d v="2014-12-09T00:00:00"/>
    <s v="First Class"/>
    <x v="229"/>
    <s v="Carlos Soltero"/>
    <x v="0"/>
    <s v="United States"/>
    <x v="20"/>
    <x v="15"/>
    <n v="10024"/>
    <x v="3"/>
    <s v="FUR-FU-10001934"/>
    <x v="0"/>
    <x v="5"/>
    <s v="Magnifier Swing Arm Lamp"/>
    <n v="41.96"/>
    <n v="2"/>
    <n v="0"/>
    <n v="10.909600000000001"/>
  </r>
  <r>
    <n v="7325"/>
    <s v="US-2014-126053"/>
    <x v="3"/>
    <x v="256"/>
    <d v="2014-12-09T00:00:00"/>
    <s v="First Class"/>
    <x v="229"/>
    <s v="Carlos Soltero"/>
    <x v="0"/>
    <s v="United States"/>
    <x v="20"/>
    <x v="15"/>
    <n v="10024"/>
    <x v="3"/>
    <s v="OFF-LA-10003766"/>
    <x v="1"/>
    <x v="2"/>
    <s v="Self-Adhesive Removable Labels"/>
    <n v="9.4499999999999993"/>
    <n v="3"/>
    <n v="0"/>
    <n v="4.5359999999999996"/>
  </r>
  <r>
    <n v="7326"/>
    <s v="US-2014-128447"/>
    <x v="3"/>
    <x v="468"/>
    <d v="2014-11-18T00:00:00"/>
    <s v="Standard Class"/>
    <x v="266"/>
    <s v="Michael Chen"/>
    <x v="0"/>
    <s v="United States"/>
    <x v="422"/>
    <x v="4"/>
    <n v="99301"/>
    <x v="1"/>
    <s v="OFF-AP-10004540"/>
    <x v="1"/>
    <x v="9"/>
    <s v="Eureka The Boss Lite 10-Amp Upright Vacuum, Blue"/>
    <n v="400.79999999999995"/>
    <n v="5"/>
    <n v="0"/>
    <n v="112.224"/>
  </r>
  <r>
    <n v="7327"/>
    <s v="US-2014-128447"/>
    <x v="3"/>
    <x v="468"/>
    <d v="2014-11-18T00:00:00"/>
    <s v="Standard Class"/>
    <x v="266"/>
    <s v="Michael Chen"/>
    <x v="0"/>
    <s v="United States"/>
    <x v="422"/>
    <x v="4"/>
    <n v="99301"/>
    <x v="1"/>
    <s v="OFF-BI-10001543"/>
    <x v="1"/>
    <x v="8"/>
    <s v="GBC VeloBinder Manual Binding System"/>
    <n v="28.792000000000002"/>
    <n v="1"/>
    <n v="0.2"/>
    <n v="10.077200000000001"/>
  </r>
  <r>
    <n v="7328"/>
    <s v="US-2011-131275"/>
    <x v="2"/>
    <x v="772"/>
    <d v="2011-03-24T00:00:00"/>
    <s v="Standard Class"/>
    <x v="337"/>
    <s v="Sample Company A"/>
    <x v="2"/>
    <s v="United States"/>
    <x v="493"/>
    <x v="1"/>
    <n v="91505"/>
    <x v="1"/>
    <s v="FUR-FU-10004597"/>
    <x v="0"/>
    <x v="5"/>
    <s v="Eldon Cleatmat Chair Mats for Medium Pile Carpets"/>
    <n v="111"/>
    <n v="2"/>
    <n v="0"/>
    <n v="14.430000000000007"/>
  </r>
  <r>
    <n v="7329"/>
    <s v="US-2011-131275"/>
    <x v="2"/>
    <x v="772"/>
    <d v="2011-03-24T00:00:00"/>
    <s v="Standard Class"/>
    <x v="337"/>
    <s v="Sample Company A"/>
    <x v="2"/>
    <s v="United States"/>
    <x v="493"/>
    <x v="1"/>
    <n v="91505"/>
    <x v="1"/>
    <s v="TEC-MA-10001148"/>
    <x v="2"/>
    <x v="15"/>
    <s v="Swingline SM12-08 MicroCut Jam Free Shredder"/>
    <n v="1279.9680000000001"/>
    <n v="4"/>
    <n v="0.2"/>
    <n v="415.98959999999994"/>
  </r>
  <r>
    <n v="7330"/>
    <s v="US-2011-131275"/>
    <x v="2"/>
    <x v="772"/>
    <d v="2011-03-24T00:00:00"/>
    <s v="Standard Class"/>
    <x v="337"/>
    <s v="Sample Company A"/>
    <x v="2"/>
    <s v="United States"/>
    <x v="493"/>
    <x v="1"/>
    <n v="91505"/>
    <x v="1"/>
    <s v="OFF-ST-10000078"/>
    <x v="1"/>
    <x v="4"/>
    <s v="Tennsco 6- and 18-Compartment Lockers"/>
    <n v="1856.19"/>
    <n v="7"/>
    <n v="0"/>
    <n v="334.11419999999987"/>
  </r>
  <r>
    <n v="7331"/>
    <s v="CA-2013-149349"/>
    <x v="0"/>
    <x v="396"/>
    <d v="2013-11-14T00:00:00"/>
    <s v="First Class"/>
    <x v="70"/>
    <s v="Stephanie Phelps"/>
    <x v="1"/>
    <s v="United States"/>
    <x v="22"/>
    <x v="10"/>
    <n v="60623"/>
    <x v="2"/>
    <s v="FUR-FU-10001037"/>
    <x v="0"/>
    <x v="5"/>
    <s v="DAX Charcoal/Nickel-Tone Document Frame, 5 x 7"/>
    <n v="22.752000000000002"/>
    <n v="6"/>
    <n v="0.6"/>
    <n v="-8.532"/>
  </r>
  <r>
    <n v="7332"/>
    <s v="CA-2014-115119"/>
    <x v="3"/>
    <x v="40"/>
    <d v="2014-10-31T00:00:00"/>
    <s v="Standard Class"/>
    <x v="464"/>
    <s v="Shaun Chance"/>
    <x v="1"/>
    <s v="United States"/>
    <x v="152"/>
    <x v="9"/>
    <n v="17602"/>
    <x v="3"/>
    <s v="TEC-PH-10001433"/>
    <x v="2"/>
    <x v="7"/>
    <s v="Cisco Small Business SPA 502G VoIP phone"/>
    <n v="61.541999999999994"/>
    <n v="1"/>
    <n v="0.4"/>
    <n v="-13.334099999999999"/>
  </r>
  <r>
    <n v="7333"/>
    <s v="CA-2014-115119"/>
    <x v="3"/>
    <x v="40"/>
    <d v="2014-10-31T00:00:00"/>
    <s v="Standard Class"/>
    <x v="464"/>
    <s v="Shaun Chance"/>
    <x v="1"/>
    <s v="United States"/>
    <x v="152"/>
    <x v="9"/>
    <n v="17602"/>
    <x v="3"/>
    <s v="OFF-BI-10003007"/>
    <x v="1"/>
    <x v="8"/>
    <s v="Premium Transparent Presentation Covers, No Pattern/Clear, 8 1/2&quot; x 11&quot;"/>
    <n v="81.438000000000017"/>
    <n v="7"/>
    <n v="0.7"/>
    <n v="-65.150399999999991"/>
  </r>
  <r>
    <n v="7334"/>
    <s v="CA-2012-125563"/>
    <x v="1"/>
    <x v="347"/>
    <d v="2012-04-17T00:00:00"/>
    <s v="Standard Class"/>
    <x v="701"/>
    <s v="Patrick Ryan"/>
    <x v="0"/>
    <s v="United States"/>
    <x v="67"/>
    <x v="2"/>
    <n v="33614"/>
    <x v="0"/>
    <s v="FUR-FU-10001290"/>
    <x v="0"/>
    <x v="5"/>
    <s v="Executive Impressions Supervisor Wall Clock"/>
    <n v="67.36"/>
    <n v="2"/>
    <n v="0.2"/>
    <n v="10.103999999999996"/>
  </r>
  <r>
    <n v="7335"/>
    <s v="CA-2012-125563"/>
    <x v="1"/>
    <x v="347"/>
    <d v="2012-04-17T00:00:00"/>
    <s v="Standard Class"/>
    <x v="701"/>
    <s v="Patrick Ryan"/>
    <x v="0"/>
    <s v="United States"/>
    <x v="67"/>
    <x v="2"/>
    <n v="33614"/>
    <x v="0"/>
    <s v="FUR-FU-10000087"/>
    <x v="0"/>
    <x v="5"/>
    <s v="Executive Impressions 14&quot; Two-Color Numerals Wall Clock"/>
    <n v="54.527999999999992"/>
    <n v="3"/>
    <n v="0.2"/>
    <n v="14.313600000000005"/>
  </r>
  <r>
    <n v="7336"/>
    <s v="CA-2012-113152"/>
    <x v="1"/>
    <x v="707"/>
    <d v="2012-12-30T00:00:00"/>
    <s v="Standard Class"/>
    <x v="600"/>
    <s v="Jim Karlsson"/>
    <x v="0"/>
    <s v="United States"/>
    <x v="20"/>
    <x v="15"/>
    <n v="10024"/>
    <x v="3"/>
    <s v="TEC-AC-10002049"/>
    <x v="2"/>
    <x v="11"/>
    <s v="Plantronics Savi W720 Multi-Device Wireless Headset System"/>
    <n v="843.9"/>
    <n v="2"/>
    <n v="0"/>
    <n v="371.31600000000003"/>
  </r>
  <r>
    <n v="7337"/>
    <s v="CA-2012-113152"/>
    <x v="1"/>
    <x v="707"/>
    <d v="2012-12-30T00:00:00"/>
    <s v="Standard Class"/>
    <x v="600"/>
    <s v="Jim Karlsson"/>
    <x v="0"/>
    <s v="United States"/>
    <x v="20"/>
    <x v="15"/>
    <n v="10024"/>
    <x v="3"/>
    <s v="FUR-BO-10002613"/>
    <x v="0"/>
    <x v="0"/>
    <s v="Atlantic Metals Mobile 4-Shelf Bookcases, Custom Colors"/>
    <n v="449.56800000000004"/>
    <n v="2"/>
    <n v="0.2"/>
    <n v="56.195999999999955"/>
  </r>
  <r>
    <n v="7338"/>
    <s v="CA-2014-165155"/>
    <x v="3"/>
    <x v="296"/>
    <d v="2014-09-24T00:00:00"/>
    <s v="First Class"/>
    <x v="606"/>
    <s v="Brendan Murry"/>
    <x v="1"/>
    <s v="United States"/>
    <x v="1"/>
    <x v="1"/>
    <n v="90045"/>
    <x v="1"/>
    <s v="OFF-ST-10004950"/>
    <x v="1"/>
    <x v="4"/>
    <s v="Tenex Personal Filing Tote With Secure Closure Lid, Black/Frost"/>
    <n v="15.51"/>
    <n v="1"/>
    <n v="0"/>
    <n v="3.8774999999999995"/>
  </r>
  <r>
    <n v="7339"/>
    <s v="CA-2011-163412"/>
    <x v="2"/>
    <x v="414"/>
    <d v="2011-12-23T00:00:00"/>
    <s v="Second Class"/>
    <x v="416"/>
    <s v="Suzanne McNair"/>
    <x v="1"/>
    <s v="United States"/>
    <x v="20"/>
    <x v="15"/>
    <n v="10035"/>
    <x v="3"/>
    <s v="FUR-CH-10004875"/>
    <x v="0"/>
    <x v="1"/>
    <s v="Harbour Creations 67200 Series Stacking Chairs"/>
    <n v="192.18600000000004"/>
    <n v="3"/>
    <n v="0.1"/>
    <n v="36.3018"/>
  </r>
  <r>
    <n v="7340"/>
    <s v="CA-2012-159590"/>
    <x v="1"/>
    <x v="1074"/>
    <d v="2012-07-21T00:00:00"/>
    <s v="First Class"/>
    <x v="346"/>
    <s v="Karen Carlisle"/>
    <x v="1"/>
    <s v="United States"/>
    <x v="20"/>
    <x v="15"/>
    <n v="10009"/>
    <x v="3"/>
    <s v="OFF-AR-10003190"/>
    <x v="1"/>
    <x v="6"/>
    <s v="Newell 32"/>
    <n v="5.76"/>
    <n v="2"/>
    <n v="0"/>
    <n v="1.6128"/>
  </r>
  <r>
    <n v="7341"/>
    <s v="CA-2011-116190"/>
    <x v="2"/>
    <x v="711"/>
    <d v="2011-08-01T00:00:00"/>
    <s v="Standard Class"/>
    <x v="495"/>
    <s v="Sheri Gordon"/>
    <x v="0"/>
    <s v="United States"/>
    <x v="118"/>
    <x v="32"/>
    <n v="30318"/>
    <x v="0"/>
    <s v="FUR-CH-10000553"/>
    <x v="0"/>
    <x v="1"/>
    <s v="Metal Folding Chairs, Beige, 4/Carton"/>
    <n v="67.88"/>
    <n v="2"/>
    <n v="0"/>
    <n v="18.327599999999997"/>
  </r>
  <r>
    <n v="7342"/>
    <s v="CA-2011-116190"/>
    <x v="2"/>
    <x v="711"/>
    <d v="2011-08-01T00:00:00"/>
    <s v="Standard Class"/>
    <x v="495"/>
    <s v="Sheri Gordon"/>
    <x v="0"/>
    <s v="United States"/>
    <x v="118"/>
    <x v="32"/>
    <n v="30318"/>
    <x v="0"/>
    <s v="OFF-LA-10002762"/>
    <x v="1"/>
    <x v="2"/>
    <s v="Avery 485"/>
    <n v="162.88999999999999"/>
    <n v="13"/>
    <n v="0"/>
    <n v="76.558299999999988"/>
  </r>
  <r>
    <n v="7343"/>
    <s v="CA-2011-116190"/>
    <x v="2"/>
    <x v="711"/>
    <d v="2011-08-01T00:00:00"/>
    <s v="Standard Class"/>
    <x v="495"/>
    <s v="Sheri Gordon"/>
    <x v="0"/>
    <s v="United States"/>
    <x v="118"/>
    <x v="32"/>
    <n v="30318"/>
    <x v="0"/>
    <s v="FUR-FU-10000719"/>
    <x v="0"/>
    <x v="5"/>
    <s v="DAX Cubicle Frames, 8-1/2 x 11"/>
    <n v="25.71"/>
    <n v="3"/>
    <n v="0"/>
    <n v="9.2556000000000012"/>
  </r>
  <r>
    <n v="7344"/>
    <s v="CA-2011-168473"/>
    <x v="2"/>
    <x v="58"/>
    <d v="2012-01-01T00:00:00"/>
    <s v="Standard Class"/>
    <x v="14"/>
    <s v="Tracy Blumstein"/>
    <x v="0"/>
    <s v="United States"/>
    <x v="20"/>
    <x v="15"/>
    <n v="10009"/>
    <x v="3"/>
    <s v="OFF-ST-10000563"/>
    <x v="1"/>
    <x v="4"/>
    <s v="Fellowes Bankers Box Stor/Drawer Steel Plus"/>
    <n v="191.88"/>
    <n v="6"/>
    <n v="0"/>
    <n v="19.188000000000002"/>
  </r>
  <r>
    <n v="7345"/>
    <s v="CA-2014-168389"/>
    <x v="3"/>
    <x v="157"/>
    <d v="2014-12-18T00:00:00"/>
    <s v="Standard Class"/>
    <x v="1"/>
    <s v="Darrin Van Huff"/>
    <x v="1"/>
    <s v="United States"/>
    <x v="108"/>
    <x v="2"/>
    <n v="32216"/>
    <x v="0"/>
    <s v="FUR-TA-10004289"/>
    <x v="0"/>
    <x v="3"/>
    <s v="BoxOffice By Design Rectangular and Half-Moon Meeting Room Tables"/>
    <n v="721.87500000000011"/>
    <n v="6"/>
    <n v="0.45"/>
    <n v="-420"/>
  </r>
  <r>
    <n v="7346"/>
    <s v="CA-2014-168389"/>
    <x v="3"/>
    <x v="157"/>
    <d v="2014-12-18T00:00:00"/>
    <s v="Standard Class"/>
    <x v="1"/>
    <s v="Darrin Van Huff"/>
    <x v="1"/>
    <s v="United States"/>
    <x v="108"/>
    <x v="2"/>
    <n v="32216"/>
    <x v="0"/>
    <s v="TEC-PH-10003555"/>
    <x v="2"/>
    <x v="7"/>
    <s v="Motorola HK250 Universal Bluetooth Headset"/>
    <n v="73.567999999999998"/>
    <n v="4"/>
    <n v="0.2"/>
    <n v="-16.552799999999994"/>
  </r>
  <r>
    <n v="7347"/>
    <s v="CA-2014-168389"/>
    <x v="3"/>
    <x v="157"/>
    <d v="2014-12-18T00:00:00"/>
    <s v="Standard Class"/>
    <x v="1"/>
    <s v="Darrin Van Huff"/>
    <x v="1"/>
    <s v="United States"/>
    <x v="108"/>
    <x v="2"/>
    <n v="32216"/>
    <x v="0"/>
    <s v="OFF-AR-10001958"/>
    <x v="1"/>
    <x v="6"/>
    <s v="Stanley Bostitch Contemporary Electric Pencil Sharpeners"/>
    <n v="13.584000000000001"/>
    <n v="1"/>
    <n v="0.2"/>
    <n v="1.3584000000000001"/>
  </r>
  <r>
    <n v="7348"/>
    <s v="CA-2014-168389"/>
    <x v="3"/>
    <x v="157"/>
    <d v="2014-12-18T00:00:00"/>
    <s v="Standard Class"/>
    <x v="1"/>
    <s v="Darrin Van Huff"/>
    <x v="1"/>
    <s v="United States"/>
    <x v="108"/>
    <x v="2"/>
    <n v="32216"/>
    <x v="0"/>
    <s v="FUR-CH-10000225"/>
    <x v="0"/>
    <x v="1"/>
    <s v="Global Geo Office Task Chair, Gray"/>
    <n v="64.784000000000006"/>
    <n v="1"/>
    <n v="0.2"/>
    <n v="-12.147000000000009"/>
  </r>
  <r>
    <n v="7349"/>
    <s v="CA-2011-130421"/>
    <x v="2"/>
    <x v="223"/>
    <d v="2011-03-07T00:00:00"/>
    <s v="Standard Class"/>
    <x v="710"/>
    <s v="Sam Craven"/>
    <x v="0"/>
    <s v="United States"/>
    <x v="12"/>
    <x v="5"/>
    <n v="77095"/>
    <x v="2"/>
    <s v="OFF-AP-10002534"/>
    <x v="1"/>
    <x v="9"/>
    <s v="3.6 Cubic Foot Counter Height Office Refrigerator"/>
    <n v="176.77199999999996"/>
    <n v="3"/>
    <n v="0.8"/>
    <n v="-459.60720000000003"/>
  </r>
  <r>
    <n v="7350"/>
    <s v="CA-2014-142125"/>
    <x v="3"/>
    <x v="208"/>
    <d v="2014-10-28T00:00:00"/>
    <s v="Standard Class"/>
    <x v="80"/>
    <s v="Jennifer Braxton"/>
    <x v="1"/>
    <s v="United States"/>
    <x v="158"/>
    <x v="6"/>
    <n v="53209"/>
    <x v="2"/>
    <s v="OFF-BI-10000301"/>
    <x v="1"/>
    <x v="8"/>
    <s v="GBC Instant Report Kit"/>
    <n v="38.82"/>
    <n v="6"/>
    <n v="0"/>
    <n v="19.41"/>
  </r>
  <r>
    <n v="7351"/>
    <s v="CA-2014-142125"/>
    <x v="3"/>
    <x v="208"/>
    <d v="2014-10-28T00:00:00"/>
    <s v="Standard Class"/>
    <x v="80"/>
    <s v="Jennifer Braxton"/>
    <x v="1"/>
    <s v="United States"/>
    <x v="158"/>
    <x v="6"/>
    <n v="53209"/>
    <x v="2"/>
    <s v="OFF-BI-10003460"/>
    <x v="1"/>
    <x v="8"/>
    <s v="Acco 3-Hole Punch"/>
    <n v="21.9"/>
    <n v="5"/>
    <n v="0"/>
    <n v="10.511999999999999"/>
  </r>
  <r>
    <n v="7352"/>
    <s v="CA-2014-141138"/>
    <x v="3"/>
    <x v="468"/>
    <d v="2014-11-17T00:00:00"/>
    <s v="Standard Class"/>
    <x v="485"/>
    <s v="Gary Hwang"/>
    <x v="0"/>
    <s v="United States"/>
    <x v="494"/>
    <x v="1"/>
    <n v="95351"/>
    <x v="1"/>
    <s v="TEC-AC-10001772"/>
    <x v="2"/>
    <x v="11"/>
    <s v="Memorex Mini Travel Drive 16 GB USB 2.0 Flash Drive"/>
    <n v="111.79"/>
    <n v="7"/>
    <n v="0"/>
    <n v="43.598100000000002"/>
  </r>
  <r>
    <n v="7353"/>
    <s v="CA-2014-152135"/>
    <x v="3"/>
    <x v="633"/>
    <d v="2014-03-19T00:00:00"/>
    <s v="Second Class"/>
    <x v="377"/>
    <s v="Matthew Grinstein"/>
    <x v="2"/>
    <s v="United States"/>
    <x v="80"/>
    <x v="24"/>
    <n v="44107"/>
    <x v="3"/>
    <s v="TEC-PH-10003505"/>
    <x v="2"/>
    <x v="7"/>
    <s v="Geemarc AmpliPOWER60"/>
    <n v="445.44"/>
    <n v="8"/>
    <n v="0.4"/>
    <n v="-81.664000000000044"/>
  </r>
  <r>
    <n v="7354"/>
    <s v="CA-2013-151974"/>
    <x v="0"/>
    <x v="897"/>
    <d v="2013-09-30T00:00:00"/>
    <s v="Standard Class"/>
    <x v="372"/>
    <s v="Robert Dilbeck"/>
    <x v="2"/>
    <s v="United States"/>
    <x v="10"/>
    <x v="9"/>
    <n v="19134"/>
    <x v="3"/>
    <s v="OFF-LA-10004484"/>
    <x v="1"/>
    <x v="2"/>
    <s v="Avery 476"/>
    <n v="16.520000000000003"/>
    <n v="5"/>
    <n v="0.2"/>
    <n v="5.368999999999998"/>
  </r>
  <r>
    <n v="7355"/>
    <s v="CA-2014-154102"/>
    <x v="3"/>
    <x v="695"/>
    <d v="2014-02-14T00:00:00"/>
    <s v="Standard Class"/>
    <x v="381"/>
    <s v="Skye Norling"/>
    <x v="2"/>
    <s v="United States"/>
    <x v="8"/>
    <x v="1"/>
    <n v="94109"/>
    <x v="1"/>
    <s v="OFF-PA-10001593"/>
    <x v="1"/>
    <x v="10"/>
    <s v="Xerox 1947"/>
    <n v="29.900000000000002"/>
    <n v="5"/>
    <n v="0"/>
    <n v="13.454999999999998"/>
  </r>
  <r>
    <n v="7356"/>
    <s v="CA-2012-139780"/>
    <x v="1"/>
    <x v="620"/>
    <d v="2013-01-02T00:00:00"/>
    <s v="Second Class"/>
    <x v="706"/>
    <s v="Anna Häberlin"/>
    <x v="1"/>
    <s v="United States"/>
    <x v="66"/>
    <x v="12"/>
    <n v="48205"/>
    <x v="2"/>
    <s v="OFF-BI-10004139"/>
    <x v="1"/>
    <x v="8"/>
    <s v="Fellowes Presentation Covers for Comb Binding Machines"/>
    <n v="116.4"/>
    <n v="8"/>
    <n v="0"/>
    <n v="52.379999999999995"/>
  </r>
  <r>
    <n v="7357"/>
    <s v="CA-2013-114748"/>
    <x v="0"/>
    <x v="790"/>
    <d v="2013-10-15T00:00:00"/>
    <s v="Standard Class"/>
    <x v="595"/>
    <s v="Maria Zettner"/>
    <x v="2"/>
    <s v="United States"/>
    <x v="42"/>
    <x v="16"/>
    <n v="85023"/>
    <x v="1"/>
    <s v="OFF-AR-10001315"/>
    <x v="1"/>
    <x v="6"/>
    <s v="Newell 310"/>
    <n v="1.4080000000000001"/>
    <n v="1"/>
    <n v="0.2"/>
    <n v="0.15839999999999993"/>
  </r>
  <r>
    <n v="7358"/>
    <s v="CA-2013-114748"/>
    <x v="0"/>
    <x v="790"/>
    <d v="2013-10-15T00:00:00"/>
    <s v="Standard Class"/>
    <x v="595"/>
    <s v="Maria Zettner"/>
    <x v="2"/>
    <s v="United States"/>
    <x v="42"/>
    <x v="16"/>
    <n v="85023"/>
    <x v="1"/>
    <s v="FUR-FU-10001488"/>
    <x v="0"/>
    <x v="5"/>
    <s v="Tenex 46&quot; x 60&quot; Computer Anti-Static Chairmat, Rectangular Shaped"/>
    <n v="169.56800000000001"/>
    <n v="2"/>
    <n v="0.2"/>
    <n v="0"/>
  </r>
  <r>
    <n v="7359"/>
    <s v="US-2011-115189"/>
    <x v="2"/>
    <x v="125"/>
    <d v="2012-01-03T00:00:00"/>
    <s v="Second Class"/>
    <x v="753"/>
    <s v="Alex Russell"/>
    <x v="1"/>
    <s v="United States"/>
    <x v="10"/>
    <x v="9"/>
    <n v="19143"/>
    <x v="3"/>
    <s v="TEC-PH-10002170"/>
    <x v="2"/>
    <x v="7"/>
    <s v="ClearSounds CSC500 Amplified Spirit Phone Corded phone"/>
    <n v="251.96399999999994"/>
    <n v="6"/>
    <n v="0.4"/>
    <n v="-50.392799999999994"/>
  </r>
  <r>
    <n v="7360"/>
    <s v="US-2011-115189"/>
    <x v="2"/>
    <x v="125"/>
    <d v="2012-01-03T00:00:00"/>
    <s v="Second Class"/>
    <x v="753"/>
    <s v="Alex Russell"/>
    <x v="1"/>
    <s v="United States"/>
    <x v="10"/>
    <x v="9"/>
    <n v="19143"/>
    <x v="3"/>
    <s v="FUR-TA-10004575"/>
    <x v="0"/>
    <x v="3"/>
    <s v="Hon 5100 Series Wood Tables"/>
    <n v="523.76400000000001"/>
    <n v="3"/>
    <n v="0.4"/>
    <n v="-192.04680000000008"/>
  </r>
  <r>
    <n v="7361"/>
    <s v="CA-2013-163594"/>
    <x v="0"/>
    <x v="408"/>
    <d v="2013-04-15T00:00:00"/>
    <s v="First Class"/>
    <x v="639"/>
    <s v="Jason Fortune-"/>
    <x v="0"/>
    <s v="United States"/>
    <x v="1"/>
    <x v="1"/>
    <n v="90036"/>
    <x v="1"/>
    <s v="OFF-PA-10000809"/>
    <x v="1"/>
    <x v="10"/>
    <s v="Xerox 206"/>
    <n v="19.440000000000001"/>
    <n v="3"/>
    <n v="0"/>
    <n v="9.3312000000000008"/>
  </r>
  <r>
    <n v="7362"/>
    <s v="CA-2013-163594"/>
    <x v="0"/>
    <x v="408"/>
    <d v="2013-04-15T00:00:00"/>
    <s v="First Class"/>
    <x v="639"/>
    <s v="Jason Fortune-"/>
    <x v="0"/>
    <s v="United States"/>
    <x v="1"/>
    <x v="1"/>
    <n v="90036"/>
    <x v="1"/>
    <s v="FUR-CH-10000225"/>
    <x v="0"/>
    <x v="1"/>
    <s v="Global Geo Office Task Chair, Gray"/>
    <n v="194.35200000000003"/>
    <n v="3"/>
    <n v="0.2"/>
    <n v="-36.441000000000031"/>
  </r>
  <r>
    <n v="7363"/>
    <s v="CA-2013-163594"/>
    <x v="0"/>
    <x v="408"/>
    <d v="2013-04-15T00:00:00"/>
    <s v="First Class"/>
    <x v="639"/>
    <s v="Jason Fortune-"/>
    <x v="0"/>
    <s v="United States"/>
    <x v="1"/>
    <x v="1"/>
    <n v="90036"/>
    <x v="1"/>
    <s v="OFF-BI-10003707"/>
    <x v="1"/>
    <x v="8"/>
    <s v="Aluminum Screw Posts"/>
    <n v="36.624000000000002"/>
    <n v="3"/>
    <n v="0.2"/>
    <n v="13.734"/>
  </r>
  <r>
    <n v="7364"/>
    <s v="CA-2013-127243"/>
    <x v="0"/>
    <x v="85"/>
    <d v="2013-12-05T00:00:00"/>
    <s v="Standard Class"/>
    <x v="103"/>
    <s v="David Smith"/>
    <x v="1"/>
    <s v="United States"/>
    <x v="10"/>
    <x v="9"/>
    <n v="19140"/>
    <x v="3"/>
    <s v="TEC-PH-10004539"/>
    <x v="2"/>
    <x v="7"/>
    <s v="Wireless Extenders zBoost YX545 SOHO Signal Booster"/>
    <n v="340.18200000000002"/>
    <n v="3"/>
    <n v="0.4"/>
    <n v="-73.706100000000021"/>
  </r>
  <r>
    <n v="7365"/>
    <s v="CA-2013-127243"/>
    <x v="0"/>
    <x v="85"/>
    <d v="2013-12-05T00:00:00"/>
    <s v="Standard Class"/>
    <x v="103"/>
    <s v="David Smith"/>
    <x v="1"/>
    <s v="United States"/>
    <x v="10"/>
    <x v="9"/>
    <n v="19140"/>
    <x v="3"/>
    <s v="OFF-FA-10004076"/>
    <x v="1"/>
    <x v="13"/>
    <s v="Translucent Push Pins by OIC"/>
    <n v="12.672000000000001"/>
    <n v="8"/>
    <n v="0.2"/>
    <n v="2.6927999999999992"/>
  </r>
  <r>
    <n v="7366"/>
    <s v="CA-2013-127243"/>
    <x v="0"/>
    <x v="85"/>
    <d v="2013-12-05T00:00:00"/>
    <s v="Standard Class"/>
    <x v="103"/>
    <s v="David Smith"/>
    <x v="1"/>
    <s v="United States"/>
    <x v="10"/>
    <x v="9"/>
    <n v="19140"/>
    <x v="3"/>
    <s v="OFF-BI-10003166"/>
    <x v="1"/>
    <x v="8"/>
    <s v="GBC Plasticlear Binding Covers"/>
    <n v="6.8880000000000017"/>
    <n v="2"/>
    <n v="0.7"/>
    <n v="-5.0511999999999997"/>
  </r>
  <r>
    <n v="7367"/>
    <s v="CA-2013-127243"/>
    <x v="0"/>
    <x v="85"/>
    <d v="2013-12-05T00:00:00"/>
    <s v="Standard Class"/>
    <x v="103"/>
    <s v="David Smith"/>
    <x v="1"/>
    <s v="United States"/>
    <x v="10"/>
    <x v="9"/>
    <n v="19140"/>
    <x v="3"/>
    <s v="OFF-ST-10002301"/>
    <x v="1"/>
    <x v="4"/>
    <s v="Tennsco Commercial Shelving"/>
    <n v="32.544000000000004"/>
    <n v="2"/>
    <n v="0.2"/>
    <n v="-7.7292000000000041"/>
  </r>
  <r>
    <n v="7368"/>
    <s v="CA-2013-127243"/>
    <x v="0"/>
    <x v="85"/>
    <d v="2013-12-05T00:00:00"/>
    <s v="Standard Class"/>
    <x v="103"/>
    <s v="David Smith"/>
    <x v="1"/>
    <s v="United States"/>
    <x v="10"/>
    <x v="9"/>
    <n v="19140"/>
    <x v="3"/>
    <s v="FUR-CH-10002647"/>
    <x v="0"/>
    <x v="1"/>
    <s v="Situations Contoured Folding Chairs, 4/Set"/>
    <n v="347.80200000000002"/>
    <n v="7"/>
    <n v="0.3"/>
    <n v="-24.842999999999961"/>
  </r>
  <r>
    <n v="7369"/>
    <s v="CA-2014-161851"/>
    <x v="3"/>
    <x v="4"/>
    <d v="2014-04-18T00:00:00"/>
    <s v="First Class"/>
    <x v="162"/>
    <s v="Bart Pistole"/>
    <x v="1"/>
    <s v="United States"/>
    <x v="100"/>
    <x v="2"/>
    <n v="33180"/>
    <x v="0"/>
    <s v="OFF-BI-10004654"/>
    <x v="1"/>
    <x v="8"/>
    <s v="VariCap6 Expandable Binder"/>
    <n v="15.570000000000004"/>
    <n v="3"/>
    <n v="0.7"/>
    <n v="-11.936999999999998"/>
  </r>
  <r>
    <n v="7370"/>
    <s v="CA-2012-110345"/>
    <x v="1"/>
    <x v="1000"/>
    <d v="2012-03-11T00:00:00"/>
    <s v="Second Class"/>
    <x v="592"/>
    <s v="Toby Gnade"/>
    <x v="0"/>
    <s v="United States"/>
    <x v="253"/>
    <x v="3"/>
    <n v="27604"/>
    <x v="0"/>
    <s v="OFF-LA-10001175"/>
    <x v="1"/>
    <x v="2"/>
    <s v="Avery 514"/>
    <n v="4.6079999999999997"/>
    <n v="2"/>
    <n v="0.2"/>
    <n v="1.6704000000000001"/>
  </r>
  <r>
    <n v="7371"/>
    <s v="CA-2011-107769"/>
    <x v="2"/>
    <x v="919"/>
    <d v="2011-11-01T00:00:00"/>
    <s v="Standard Class"/>
    <x v="387"/>
    <s v="Bill Tyler"/>
    <x v="1"/>
    <s v="United States"/>
    <x v="495"/>
    <x v="41"/>
    <n v="67846"/>
    <x v="2"/>
    <s v="TEC-PH-10001336"/>
    <x v="2"/>
    <x v="7"/>
    <s v="Digium D40 VoIP phone"/>
    <n v="257.98"/>
    <n v="2"/>
    <n v="0"/>
    <n v="74.8142"/>
  </r>
  <r>
    <n v="7372"/>
    <s v="US-2014-123862"/>
    <x v="3"/>
    <x v="363"/>
    <d v="2014-01-10T00:00:00"/>
    <s v="Second Class"/>
    <x v="440"/>
    <s v="Jamie Frazer"/>
    <x v="0"/>
    <s v="United States"/>
    <x v="85"/>
    <x v="1"/>
    <n v="90805"/>
    <x v="1"/>
    <s v="OFF-ST-10000760"/>
    <x v="1"/>
    <x v="4"/>
    <s v="Eldon Fold 'N Roll Cart System"/>
    <n v="153.78"/>
    <n v="11"/>
    <n v="0"/>
    <n v="44.596199999999996"/>
  </r>
  <r>
    <n v="7373"/>
    <s v="US-2014-123862"/>
    <x v="3"/>
    <x v="363"/>
    <d v="2014-01-10T00:00:00"/>
    <s v="Second Class"/>
    <x v="440"/>
    <s v="Jamie Frazer"/>
    <x v="0"/>
    <s v="United States"/>
    <x v="85"/>
    <x v="1"/>
    <n v="90805"/>
    <x v="1"/>
    <s v="OFF-ST-10002301"/>
    <x v="1"/>
    <x v="4"/>
    <s v="Tennsco Commercial Shelving"/>
    <n v="61.019999999999996"/>
    <n v="3"/>
    <n v="0"/>
    <n v="0.61019999999999541"/>
  </r>
  <r>
    <n v="7374"/>
    <s v="US-2014-123862"/>
    <x v="3"/>
    <x v="363"/>
    <d v="2014-01-10T00:00:00"/>
    <s v="Second Class"/>
    <x v="440"/>
    <s v="Jamie Frazer"/>
    <x v="0"/>
    <s v="United States"/>
    <x v="85"/>
    <x v="1"/>
    <n v="90805"/>
    <x v="1"/>
    <s v="OFF-SU-10004884"/>
    <x v="1"/>
    <x v="14"/>
    <s v="Acme Galleria Hot Forged Steel Scissors with Colored Handles"/>
    <n v="110.11"/>
    <n v="7"/>
    <n v="0"/>
    <n v="31.931899999999988"/>
  </r>
  <r>
    <n v="7375"/>
    <s v="US-2014-123862"/>
    <x v="3"/>
    <x v="363"/>
    <d v="2014-01-10T00:00:00"/>
    <s v="Second Class"/>
    <x v="440"/>
    <s v="Jamie Frazer"/>
    <x v="0"/>
    <s v="United States"/>
    <x v="85"/>
    <x v="1"/>
    <n v="90805"/>
    <x v="1"/>
    <s v="OFF-FA-10003112"/>
    <x v="1"/>
    <x v="13"/>
    <s v="Staples"/>
    <n v="7.89"/>
    <n v="1"/>
    <n v="0"/>
    <n v="3.5504999999999995"/>
  </r>
  <r>
    <n v="7376"/>
    <s v="CA-2014-100580"/>
    <x v="3"/>
    <x v="802"/>
    <d v="2014-08-21T00:00:00"/>
    <s v="Standard Class"/>
    <x v="149"/>
    <s v="Michael Kennedy"/>
    <x v="1"/>
    <s v="United States"/>
    <x v="70"/>
    <x v="1"/>
    <n v="92037"/>
    <x v="1"/>
    <s v="OFF-BI-10000069"/>
    <x v="1"/>
    <x v="8"/>
    <s v="GBC Prepunched Paper, 19-Hole, for Binding Systems, 24-lb"/>
    <n v="36.024000000000001"/>
    <n v="3"/>
    <n v="0.2"/>
    <n v="11.707799999999995"/>
  </r>
  <r>
    <n v="7377"/>
    <s v="US-2014-145597"/>
    <x v="3"/>
    <x v="808"/>
    <d v="2014-11-06T00:00:00"/>
    <s v="First Class"/>
    <x v="55"/>
    <s v="Greg Guthrie"/>
    <x v="1"/>
    <s v="United States"/>
    <x v="41"/>
    <x v="10"/>
    <n v="61701"/>
    <x v="2"/>
    <s v="OFF-AR-10001958"/>
    <x v="1"/>
    <x v="6"/>
    <s v="Stanley Bostitch Contemporary Electric Pencil Sharpeners"/>
    <n v="54.336000000000006"/>
    <n v="4"/>
    <n v="0.2"/>
    <n v="5.4336000000000002"/>
  </r>
  <r>
    <n v="7378"/>
    <s v="CA-2011-132787"/>
    <x v="2"/>
    <x v="111"/>
    <d v="2011-09-23T00:00:00"/>
    <s v="Standard Class"/>
    <x v="305"/>
    <s v="Mike Caudle"/>
    <x v="1"/>
    <s v="United States"/>
    <x v="4"/>
    <x v="4"/>
    <n v="98115"/>
    <x v="1"/>
    <s v="OFF-ST-10001321"/>
    <x v="1"/>
    <x v="4"/>
    <s v="Decoflex Hanging Personal Folder File, Blue"/>
    <n v="92.52"/>
    <n v="6"/>
    <n v="0"/>
    <n v="24.980400000000007"/>
  </r>
  <r>
    <n v="7379"/>
    <s v="CA-2012-136224"/>
    <x v="1"/>
    <x v="70"/>
    <d v="2012-05-31T00:00:00"/>
    <s v="Same Day"/>
    <x v="761"/>
    <s v="Muhammed Lee"/>
    <x v="0"/>
    <s v="United States"/>
    <x v="115"/>
    <x v="3"/>
    <n v="28314"/>
    <x v="0"/>
    <s v="OFF-AR-10003504"/>
    <x v="1"/>
    <x v="6"/>
    <s v="Newell 347"/>
    <n v="10.272000000000002"/>
    <n v="3"/>
    <n v="0.2"/>
    <n v="1.1555999999999984"/>
  </r>
  <r>
    <n v="7380"/>
    <s v="CA-2013-105732"/>
    <x v="0"/>
    <x v="1160"/>
    <d v="2013-09-19T00:00:00"/>
    <s v="Standard Class"/>
    <x v="8"/>
    <s v="Alejandro Grove"/>
    <x v="0"/>
    <s v="United States"/>
    <x v="155"/>
    <x v="8"/>
    <n v="68104"/>
    <x v="2"/>
    <s v="OFF-ST-10000419"/>
    <x v="1"/>
    <x v="4"/>
    <s v="Rogers Jumbo File, Granite"/>
    <n v="40.74"/>
    <n v="3"/>
    <n v="0"/>
    <n v="0.4073999999999991"/>
  </r>
  <r>
    <n v="7381"/>
    <s v="CA-2013-105732"/>
    <x v="0"/>
    <x v="1160"/>
    <d v="2013-09-19T00:00:00"/>
    <s v="Standard Class"/>
    <x v="8"/>
    <s v="Alejandro Grove"/>
    <x v="0"/>
    <s v="United States"/>
    <x v="155"/>
    <x v="8"/>
    <n v="68104"/>
    <x v="2"/>
    <s v="OFF-LA-10004559"/>
    <x v="1"/>
    <x v="2"/>
    <s v="Avery 49"/>
    <n v="14.399999999999999"/>
    <n v="5"/>
    <n v="0"/>
    <n v="7.056"/>
  </r>
  <r>
    <n v="7382"/>
    <s v="CA-2013-105732"/>
    <x v="0"/>
    <x v="1160"/>
    <d v="2013-09-19T00:00:00"/>
    <s v="Standard Class"/>
    <x v="8"/>
    <s v="Alejandro Grove"/>
    <x v="0"/>
    <s v="United States"/>
    <x v="155"/>
    <x v="8"/>
    <n v="68104"/>
    <x v="2"/>
    <s v="TEC-PH-10001644"/>
    <x v="2"/>
    <x v="7"/>
    <s v="BlueLounge Milo Smartphone Stand, White/Metallic"/>
    <n v="149.94999999999999"/>
    <n v="5"/>
    <n v="0"/>
    <n v="41.986000000000004"/>
  </r>
  <r>
    <n v="7383"/>
    <s v="CA-2013-105732"/>
    <x v="0"/>
    <x v="1160"/>
    <d v="2013-09-19T00:00:00"/>
    <s v="Standard Class"/>
    <x v="8"/>
    <s v="Alejandro Grove"/>
    <x v="0"/>
    <s v="United States"/>
    <x v="155"/>
    <x v="8"/>
    <n v="68104"/>
    <x v="2"/>
    <s v="OFF-SU-10004782"/>
    <x v="1"/>
    <x v="14"/>
    <s v="Elite 5&quot; Scissors"/>
    <n v="16.899999999999999"/>
    <n v="2"/>
    <n v="0"/>
    <n v="5.0699999999999985"/>
  </r>
  <r>
    <n v="7384"/>
    <s v="CA-2013-105732"/>
    <x v="0"/>
    <x v="1160"/>
    <d v="2013-09-19T00:00:00"/>
    <s v="Standard Class"/>
    <x v="8"/>
    <s v="Alejandro Grove"/>
    <x v="0"/>
    <s v="United States"/>
    <x v="155"/>
    <x v="8"/>
    <n v="68104"/>
    <x v="2"/>
    <s v="OFF-PA-10002250"/>
    <x v="1"/>
    <x v="10"/>
    <s v="Things To Do Today Pad"/>
    <n v="17.61"/>
    <n v="3"/>
    <n v="0"/>
    <n v="8.4527999999999999"/>
  </r>
  <r>
    <n v="7385"/>
    <s v="CA-2013-105732"/>
    <x v="0"/>
    <x v="1160"/>
    <d v="2013-09-19T00:00:00"/>
    <s v="Standard Class"/>
    <x v="8"/>
    <s v="Alejandro Grove"/>
    <x v="0"/>
    <s v="United States"/>
    <x v="155"/>
    <x v="8"/>
    <n v="68104"/>
    <x v="2"/>
    <s v="OFF-AP-10001394"/>
    <x v="1"/>
    <x v="9"/>
    <s v="Harmony Air Purifier"/>
    <n v="378"/>
    <n v="2"/>
    <n v="0"/>
    <n v="136.07999999999998"/>
  </r>
  <r>
    <n v="7386"/>
    <s v="CA-2013-105732"/>
    <x v="0"/>
    <x v="1160"/>
    <d v="2013-09-19T00:00:00"/>
    <s v="Standard Class"/>
    <x v="8"/>
    <s v="Alejandro Grove"/>
    <x v="0"/>
    <s v="United States"/>
    <x v="155"/>
    <x v="8"/>
    <n v="68104"/>
    <x v="2"/>
    <s v="OFF-PA-10001838"/>
    <x v="1"/>
    <x v="10"/>
    <s v="Adams Telephone Message Book W/Dividers/Space For Phone Numbers, 5 1/4&quot;X8 1/2&quot;, 300/Messages"/>
    <n v="17.64"/>
    <n v="3"/>
    <n v="0"/>
    <n v="8.6435999999999993"/>
  </r>
  <r>
    <n v="7387"/>
    <s v="CA-2013-105732"/>
    <x v="0"/>
    <x v="1160"/>
    <d v="2013-09-19T00:00:00"/>
    <s v="Standard Class"/>
    <x v="8"/>
    <s v="Alejandro Grove"/>
    <x v="0"/>
    <s v="United States"/>
    <x v="155"/>
    <x v="8"/>
    <n v="68104"/>
    <x v="2"/>
    <s v="OFF-ST-10004340"/>
    <x v="1"/>
    <x v="4"/>
    <s v="Fellowes Mobile File Cart, Black"/>
    <n v="373.08"/>
    <n v="6"/>
    <n v="0"/>
    <n v="100.73160000000001"/>
  </r>
  <r>
    <n v="7388"/>
    <s v="CA-2013-105732"/>
    <x v="0"/>
    <x v="1160"/>
    <d v="2013-09-19T00:00:00"/>
    <s v="Standard Class"/>
    <x v="8"/>
    <s v="Alejandro Grove"/>
    <x v="0"/>
    <s v="United States"/>
    <x v="155"/>
    <x v="8"/>
    <n v="68104"/>
    <x v="2"/>
    <s v="FUR-FU-10003664"/>
    <x v="0"/>
    <x v="5"/>
    <s v="Electrix Architect's Clamp-On Swing Arm Lamp, Black"/>
    <n v="1336.4399999999998"/>
    <n v="14"/>
    <n v="0"/>
    <n v="387.56759999999986"/>
  </r>
  <r>
    <n v="7389"/>
    <s v="CA-2013-105732"/>
    <x v="0"/>
    <x v="1160"/>
    <d v="2013-09-19T00:00:00"/>
    <s v="Standard Class"/>
    <x v="8"/>
    <s v="Alejandro Grove"/>
    <x v="0"/>
    <s v="United States"/>
    <x v="155"/>
    <x v="8"/>
    <n v="68104"/>
    <x v="2"/>
    <s v="TEC-PH-10004897"/>
    <x v="2"/>
    <x v="7"/>
    <s v="Mediabridge Sport Armband iPhone 5s"/>
    <n v="29.97"/>
    <n v="3"/>
    <n v="0"/>
    <n v="0.29969999999999963"/>
  </r>
  <r>
    <n v="7390"/>
    <s v="CA-2014-108035"/>
    <x v="3"/>
    <x v="1161"/>
    <d v="2014-12-04T00:00:00"/>
    <s v="Standard Class"/>
    <x v="74"/>
    <s v="Ted Trevino"/>
    <x v="0"/>
    <s v="United States"/>
    <x v="346"/>
    <x v="18"/>
    <n v="37421"/>
    <x v="0"/>
    <s v="FUR-CH-10000454"/>
    <x v="0"/>
    <x v="1"/>
    <s v="Hon Deluxe Fabric Upholstered Stacking Chairs, Rounded Back"/>
    <n v="390.36799999999999"/>
    <n v="2"/>
    <n v="0.2"/>
    <n v="48.795999999999978"/>
  </r>
  <r>
    <n v="7391"/>
    <s v="CA-2014-108035"/>
    <x v="3"/>
    <x v="1161"/>
    <d v="2014-12-04T00:00:00"/>
    <s v="Standard Class"/>
    <x v="74"/>
    <s v="Ted Trevino"/>
    <x v="0"/>
    <s v="United States"/>
    <x v="346"/>
    <x v="18"/>
    <n v="37421"/>
    <x v="0"/>
    <s v="FUR-FU-10004017"/>
    <x v="0"/>
    <x v="5"/>
    <s v="Executive Impressions 13&quot; Chairman Wall Clock"/>
    <n v="101.52000000000001"/>
    <n v="5"/>
    <n v="0.2"/>
    <n v="19.034999999999989"/>
  </r>
  <r>
    <n v="7392"/>
    <s v="CA-2014-160031"/>
    <x v="3"/>
    <x v="769"/>
    <d v="2014-12-08T00:00:00"/>
    <s v="Second Class"/>
    <x v="398"/>
    <s v="Larry Tron"/>
    <x v="0"/>
    <s v="United States"/>
    <x v="54"/>
    <x v="24"/>
    <n v="45014"/>
    <x v="3"/>
    <s v="OFF-PA-10000241"/>
    <x v="1"/>
    <x v="10"/>
    <s v="IBM Multi-Purpose Copy Paper, 8 1/2 x 11&quot;, Case"/>
    <n v="74.352000000000004"/>
    <n v="3"/>
    <n v="0.2"/>
    <n v="23.234999999999992"/>
  </r>
  <r>
    <n v="7393"/>
    <s v="CA-2014-147844"/>
    <x v="3"/>
    <x v="743"/>
    <d v="2014-05-07T00:00:00"/>
    <s v="Standard Class"/>
    <x v="732"/>
    <s v="Dorothy Dickinson"/>
    <x v="0"/>
    <s v="United States"/>
    <x v="1"/>
    <x v="1"/>
    <n v="90049"/>
    <x v="1"/>
    <s v="OFF-PA-10003016"/>
    <x v="1"/>
    <x v="10"/>
    <s v="Adams &quot;While You Were Out&quot; Message Pads"/>
    <n v="15.700000000000001"/>
    <n v="5"/>
    <n v="0"/>
    <n v="7.0649999999999995"/>
  </r>
  <r>
    <n v="7394"/>
    <s v="CA-2014-147844"/>
    <x v="3"/>
    <x v="743"/>
    <d v="2014-05-07T00:00:00"/>
    <s v="Standard Class"/>
    <x v="732"/>
    <s v="Dorothy Dickinson"/>
    <x v="0"/>
    <s v="United States"/>
    <x v="1"/>
    <x v="1"/>
    <n v="90049"/>
    <x v="1"/>
    <s v="OFF-AR-10001615"/>
    <x v="1"/>
    <x v="6"/>
    <s v="Newell 34"/>
    <n v="59.519999999999996"/>
    <n v="3"/>
    <n v="0"/>
    <n v="15.475200000000001"/>
  </r>
  <r>
    <n v="7395"/>
    <s v="CA-2014-147844"/>
    <x v="3"/>
    <x v="743"/>
    <d v="2014-05-07T00:00:00"/>
    <s v="Standard Class"/>
    <x v="732"/>
    <s v="Dorothy Dickinson"/>
    <x v="0"/>
    <s v="United States"/>
    <x v="1"/>
    <x v="1"/>
    <n v="90049"/>
    <x v="1"/>
    <s v="OFF-PA-10002713"/>
    <x v="1"/>
    <x v="10"/>
    <s v="Adams Phone Message Book, 200 Message Capacity, 8 1/16” x 11”"/>
    <n v="34.4"/>
    <n v="5"/>
    <n v="0"/>
    <n v="15.823999999999998"/>
  </r>
  <r>
    <n v="7396"/>
    <s v="CA-2013-110975"/>
    <x v="0"/>
    <x v="591"/>
    <d v="2013-12-31T00:00:00"/>
    <s v="Standard Class"/>
    <x v="715"/>
    <s v="Darren Budd"/>
    <x v="1"/>
    <s v="United States"/>
    <x v="20"/>
    <x v="15"/>
    <n v="10024"/>
    <x v="3"/>
    <s v="FUR-TA-10002958"/>
    <x v="0"/>
    <x v="3"/>
    <s v="Bevis Oval Conference Table, Walnut"/>
    <n v="313.17599999999999"/>
    <n v="2"/>
    <n v="0.4"/>
    <n v="-120.05080000000007"/>
  </r>
  <r>
    <n v="7397"/>
    <s v="CA-2013-110975"/>
    <x v="0"/>
    <x v="591"/>
    <d v="2013-12-31T00:00:00"/>
    <s v="Standard Class"/>
    <x v="715"/>
    <s v="Darren Budd"/>
    <x v="1"/>
    <s v="United States"/>
    <x v="20"/>
    <x v="15"/>
    <n v="10024"/>
    <x v="3"/>
    <s v="FUR-CH-10003746"/>
    <x v="0"/>
    <x v="1"/>
    <s v="Hon 4070 Series Pagoda Round Back Stacking Chairs"/>
    <n v="866.64599999999996"/>
    <n v="3"/>
    <n v="0.1"/>
    <n v="173.32919999999999"/>
  </r>
  <r>
    <n v="7398"/>
    <s v="CA-2011-141649"/>
    <x v="2"/>
    <x v="587"/>
    <d v="2011-09-30T00:00:00"/>
    <s v="Same Day"/>
    <x v="678"/>
    <s v="Dario Medina"/>
    <x v="1"/>
    <s v="United States"/>
    <x v="54"/>
    <x v="24"/>
    <n v="45014"/>
    <x v="3"/>
    <s v="OFF-AP-10003217"/>
    <x v="1"/>
    <x v="9"/>
    <s v="Eureka Sanitaire  Commercial Upright"/>
    <n v="795.40800000000013"/>
    <n v="6"/>
    <n v="0.2"/>
    <n v="59.655599999999993"/>
  </r>
  <r>
    <n v="7399"/>
    <s v="CA-2011-124807"/>
    <x v="2"/>
    <x v="136"/>
    <d v="2011-07-15T00:00:00"/>
    <s v="Second Class"/>
    <x v="250"/>
    <s v="Max Engle"/>
    <x v="0"/>
    <s v="United States"/>
    <x v="22"/>
    <x v="10"/>
    <n v="60610"/>
    <x v="2"/>
    <s v="OFF-PA-10001526"/>
    <x v="1"/>
    <x v="10"/>
    <s v="Xerox 1949"/>
    <n v="35.856000000000002"/>
    <n v="9"/>
    <n v="0.2"/>
    <n v="12.997800000000003"/>
  </r>
  <r>
    <n v="7400"/>
    <s v="CA-2011-124807"/>
    <x v="2"/>
    <x v="136"/>
    <d v="2011-07-15T00:00:00"/>
    <s v="Second Class"/>
    <x v="250"/>
    <s v="Max Engle"/>
    <x v="0"/>
    <s v="United States"/>
    <x v="22"/>
    <x v="10"/>
    <n v="60610"/>
    <x v="2"/>
    <s v="TEC-AC-10002857"/>
    <x v="2"/>
    <x v="11"/>
    <s v="Verbatim 25 GB 6x Blu-ray Single Layer Recordable Disc, 1/Pack"/>
    <n v="23.840000000000003"/>
    <n v="4"/>
    <n v="0.2"/>
    <n v="3.2779999999999987"/>
  </r>
  <r>
    <n v="7401"/>
    <s v="CA-2013-110009"/>
    <x v="0"/>
    <x v="162"/>
    <d v="2013-09-14T00:00:00"/>
    <s v="Standard Class"/>
    <x v="309"/>
    <s v="Toby Ritter"/>
    <x v="0"/>
    <s v="United States"/>
    <x v="4"/>
    <x v="4"/>
    <n v="98103"/>
    <x v="1"/>
    <s v="FUR-FU-10003039"/>
    <x v="0"/>
    <x v="5"/>
    <s v="Howard Miller 11-1/2&quot; Diameter Grantwood Wall Clock"/>
    <n v="43.13"/>
    <n v="1"/>
    <n v="0"/>
    <n v="14.664200000000001"/>
  </r>
  <r>
    <n v="7402"/>
    <s v="CA-2013-110009"/>
    <x v="0"/>
    <x v="162"/>
    <d v="2013-09-14T00:00:00"/>
    <s v="Standard Class"/>
    <x v="309"/>
    <s v="Toby Ritter"/>
    <x v="0"/>
    <s v="United States"/>
    <x v="4"/>
    <x v="4"/>
    <n v="98103"/>
    <x v="1"/>
    <s v="OFF-PA-10002615"/>
    <x v="1"/>
    <x v="10"/>
    <s v="Ampad Gold Fibre Wirebound Steno Books, 6&quot; x 9&quot;, Gregg Ruled"/>
    <n v="30.87"/>
    <n v="7"/>
    <n v="0"/>
    <n v="14.200199999999999"/>
  </r>
  <r>
    <n v="7403"/>
    <s v="CA-2014-168172"/>
    <x v="3"/>
    <x v="634"/>
    <d v="2014-08-11T00:00:00"/>
    <s v="Standard Class"/>
    <x v="129"/>
    <s v="Shahid Hopkins"/>
    <x v="0"/>
    <s v="United States"/>
    <x v="20"/>
    <x v="15"/>
    <n v="10011"/>
    <x v="3"/>
    <s v="OFF-SU-10002573"/>
    <x v="1"/>
    <x v="14"/>
    <s v="Acme 10&quot; Easy Grip Assistive Scissors"/>
    <n v="70.12"/>
    <n v="4"/>
    <n v="0"/>
    <n v="21.035999999999994"/>
  </r>
  <r>
    <n v="7404"/>
    <s v="CA-2012-100146"/>
    <x v="1"/>
    <x v="263"/>
    <d v="2012-05-19T00:00:00"/>
    <s v="Standard Class"/>
    <x v="118"/>
    <s v="Claudia Bergmann"/>
    <x v="1"/>
    <s v="United States"/>
    <x v="491"/>
    <x v="1"/>
    <n v="93010"/>
    <x v="1"/>
    <s v="FUR-BO-10004015"/>
    <x v="0"/>
    <x v="0"/>
    <s v="Bush Andora Bookcase, Maple/Graphite Gray Finish"/>
    <n v="509.95749999999992"/>
    <n v="5"/>
    <n v="0.15"/>
    <n v="41.996499999999941"/>
  </r>
  <r>
    <n v="7405"/>
    <s v="CA-2012-100146"/>
    <x v="1"/>
    <x v="263"/>
    <d v="2012-05-19T00:00:00"/>
    <s v="Standard Class"/>
    <x v="118"/>
    <s v="Claudia Bergmann"/>
    <x v="1"/>
    <s v="United States"/>
    <x v="491"/>
    <x v="1"/>
    <n v="93010"/>
    <x v="1"/>
    <s v="FUR-FU-10001979"/>
    <x v="0"/>
    <x v="5"/>
    <s v="Dana Halogen Swing-Arm Architect Lamp"/>
    <n v="122.91"/>
    <n v="3"/>
    <n v="0"/>
    <n v="34.414800000000007"/>
  </r>
  <r>
    <n v="7406"/>
    <s v="CA-2012-100146"/>
    <x v="1"/>
    <x v="263"/>
    <d v="2012-05-19T00:00:00"/>
    <s v="Standard Class"/>
    <x v="118"/>
    <s v="Claudia Bergmann"/>
    <x v="1"/>
    <s v="United States"/>
    <x v="491"/>
    <x v="1"/>
    <n v="93010"/>
    <x v="1"/>
    <s v="FUR-CH-10003833"/>
    <x v="0"/>
    <x v="1"/>
    <s v="Novimex Fabric Task Chair"/>
    <n v="97.567999999999998"/>
    <n v="2"/>
    <n v="0.2"/>
    <n v="-6.0980000000000025"/>
  </r>
  <r>
    <n v="7407"/>
    <s v="CA-2012-100146"/>
    <x v="1"/>
    <x v="263"/>
    <d v="2012-05-19T00:00:00"/>
    <s v="Standard Class"/>
    <x v="118"/>
    <s v="Claudia Bergmann"/>
    <x v="1"/>
    <s v="United States"/>
    <x v="491"/>
    <x v="1"/>
    <n v="93010"/>
    <x v="1"/>
    <s v="FUR-CH-10004495"/>
    <x v="0"/>
    <x v="1"/>
    <s v="Global Leather and Oak Executive Chair, Black"/>
    <n v="722.35200000000009"/>
    <n v="3"/>
    <n v="0.2"/>
    <n v="81.264599999999916"/>
  </r>
  <r>
    <n v="7408"/>
    <s v="CA-2014-152079"/>
    <x v="3"/>
    <x v="176"/>
    <d v="2014-01-22T00:00:00"/>
    <s v="First Class"/>
    <x v="586"/>
    <s v="Maris LaWare"/>
    <x v="0"/>
    <s v="United States"/>
    <x v="22"/>
    <x v="10"/>
    <n v="60653"/>
    <x v="2"/>
    <s v="OFF-LA-10001613"/>
    <x v="1"/>
    <x v="2"/>
    <s v="Avery File Folder Labels"/>
    <n v="11.52"/>
    <n v="5"/>
    <n v="0.2"/>
    <n v="4.1760000000000002"/>
  </r>
  <r>
    <n v="7409"/>
    <s v="CA-2013-129728"/>
    <x v="0"/>
    <x v="198"/>
    <d v="2013-06-07T00:00:00"/>
    <s v="Standard Class"/>
    <x v="684"/>
    <s v="Jason Gross"/>
    <x v="1"/>
    <s v="United States"/>
    <x v="1"/>
    <x v="1"/>
    <n v="90032"/>
    <x v="1"/>
    <s v="FUR-FU-10003247"/>
    <x v="0"/>
    <x v="5"/>
    <s v="36X48 HARDFLOOR CHAIRMAT"/>
    <n v="167.84"/>
    <n v="8"/>
    <n v="0"/>
    <n v="11.748799999999989"/>
  </r>
  <r>
    <n v="7410"/>
    <s v="CA-2011-121769"/>
    <x v="2"/>
    <x v="918"/>
    <d v="2011-04-12T00:00:00"/>
    <s v="Standard Class"/>
    <x v="365"/>
    <s v="John Stevenson"/>
    <x v="0"/>
    <s v="United States"/>
    <x v="167"/>
    <x v="24"/>
    <n v="43615"/>
    <x v="3"/>
    <s v="FUR-TA-10004442"/>
    <x v="0"/>
    <x v="3"/>
    <s v="Riverside Furniture Stanwyck Manor Table Series"/>
    <n v="172.11"/>
    <n v="1"/>
    <n v="0.4"/>
    <n v="-94.660500000000013"/>
  </r>
  <r>
    <n v="7411"/>
    <s v="CA-2011-103058"/>
    <x v="2"/>
    <x v="149"/>
    <d v="2011-07-24T00:00:00"/>
    <s v="First Class"/>
    <x v="8"/>
    <s v="Alejandro Grove"/>
    <x v="0"/>
    <s v="United States"/>
    <x v="20"/>
    <x v="15"/>
    <n v="10011"/>
    <x v="3"/>
    <s v="TEC-AC-10001314"/>
    <x v="2"/>
    <x v="11"/>
    <s v="Case Logic 2.4GHz Wireless Keyboard"/>
    <n v="99.98"/>
    <n v="2"/>
    <n v="0"/>
    <n v="7.9983999999999895"/>
  </r>
  <r>
    <n v="7412"/>
    <s v="CA-2014-121125"/>
    <x v="3"/>
    <x v="1109"/>
    <d v="2014-06-04T00:00:00"/>
    <s v="Standard Class"/>
    <x v="450"/>
    <s v="Michael Granlund"/>
    <x v="2"/>
    <s v="United States"/>
    <x v="241"/>
    <x v="21"/>
    <n v="97224"/>
    <x v="1"/>
    <s v="TEC-PH-10001619"/>
    <x v="2"/>
    <x v="7"/>
    <s v="LG G3"/>
    <n v="156.79200000000003"/>
    <n v="1"/>
    <n v="0.2"/>
    <n v="17.639099999999985"/>
  </r>
  <r>
    <n v="7413"/>
    <s v="CA-2014-121125"/>
    <x v="3"/>
    <x v="1109"/>
    <d v="2014-06-04T00:00:00"/>
    <s v="Standard Class"/>
    <x v="450"/>
    <s v="Michael Granlund"/>
    <x v="2"/>
    <s v="United States"/>
    <x v="241"/>
    <x v="21"/>
    <n v="97224"/>
    <x v="1"/>
    <s v="TEC-AC-10002323"/>
    <x v="2"/>
    <x v="11"/>
    <s v="SanDisk Ultra 32 GB MicroSDHC Class 10 Memory Card"/>
    <n v="35.360000000000007"/>
    <n v="2"/>
    <n v="0.2"/>
    <n v="-3.0939999999999994"/>
  </r>
  <r>
    <n v="7414"/>
    <s v="CA-2014-121125"/>
    <x v="3"/>
    <x v="1109"/>
    <d v="2014-06-04T00:00:00"/>
    <s v="Standard Class"/>
    <x v="450"/>
    <s v="Michael Granlund"/>
    <x v="2"/>
    <s v="United States"/>
    <x v="241"/>
    <x v="21"/>
    <n v="97224"/>
    <x v="1"/>
    <s v="FUR-FU-10000820"/>
    <x v="0"/>
    <x v="5"/>
    <s v="Tensor Brushed Steel Torchiere Floor Lamp"/>
    <n v="13.591999999999999"/>
    <n v="1"/>
    <n v="0.2"/>
    <n v="-0.33980000000000032"/>
  </r>
  <r>
    <n v="7415"/>
    <s v="US-2013-114013"/>
    <x v="0"/>
    <x v="69"/>
    <d v="2013-03-16T00:00:00"/>
    <s v="Second Class"/>
    <x v="34"/>
    <s v="Stewart Carmichael"/>
    <x v="1"/>
    <s v="United States"/>
    <x v="10"/>
    <x v="9"/>
    <n v="19134"/>
    <x v="3"/>
    <s v="FUR-CH-10004287"/>
    <x v="0"/>
    <x v="1"/>
    <s v="SAFCO Arco Folding Chair"/>
    <n v="386.67999999999995"/>
    <n v="2"/>
    <n v="0.3"/>
    <n v="-5.5240000000000293"/>
  </r>
  <r>
    <n v="7416"/>
    <s v="US-2013-114013"/>
    <x v="0"/>
    <x v="69"/>
    <d v="2013-03-16T00:00:00"/>
    <s v="Second Class"/>
    <x v="34"/>
    <s v="Stewart Carmichael"/>
    <x v="1"/>
    <s v="United States"/>
    <x v="10"/>
    <x v="9"/>
    <n v="19134"/>
    <x v="3"/>
    <s v="TEC-AC-10000474"/>
    <x v="2"/>
    <x v="11"/>
    <s v="Kensington Expert Mouse Optical USB Trackball for PC or Mac"/>
    <n v="379.96000000000004"/>
    <n v="5"/>
    <n v="0.2"/>
    <n v="47.494999999999919"/>
  </r>
  <r>
    <n v="7417"/>
    <s v="US-2013-114013"/>
    <x v="0"/>
    <x v="69"/>
    <d v="2013-03-16T00:00:00"/>
    <s v="Second Class"/>
    <x v="34"/>
    <s v="Stewart Carmichael"/>
    <x v="1"/>
    <s v="United States"/>
    <x v="10"/>
    <x v="9"/>
    <n v="19134"/>
    <x v="3"/>
    <s v="TEC-PH-10001494"/>
    <x v="2"/>
    <x v="7"/>
    <s v="Polycom CX600 IP Phone VoIP phone"/>
    <n v="539.91"/>
    <n v="3"/>
    <n v="0.4"/>
    <n v="-116.98049999999998"/>
  </r>
  <r>
    <n v="7418"/>
    <s v="US-2013-114013"/>
    <x v="0"/>
    <x v="69"/>
    <d v="2013-03-16T00:00:00"/>
    <s v="Second Class"/>
    <x v="34"/>
    <s v="Stewart Carmichael"/>
    <x v="1"/>
    <s v="United States"/>
    <x v="10"/>
    <x v="9"/>
    <n v="19134"/>
    <x v="3"/>
    <s v="OFF-PA-10004996"/>
    <x v="1"/>
    <x v="10"/>
    <s v="Speediset Carbonless Redi-Letter 7&quot; x 8 1/2&quot;"/>
    <n v="41.240000000000009"/>
    <n v="5"/>
    <n v="0.2"/>
    <n v="13.918499999999998"/>
  </r>
  <r>
    <n v="7419"/>
    <s v="US-2013-114013"/>
    <x v="0"/>
    <x v="69"/>
    <d v="2013-03-16T00:00:00"/>
    <s v="Second Class"/>
    <x v="34"/>
    <s v="Stewart Carmichael"/>
    <x v="1"/>
    <s v="United States"/>
    <x v="10"/>
    <x v="9"/>
    <n v="19134"/>
    <x v="3"/>
    <s v="OFF-BI-10004318"/>
    <x v="1"/>
    <x v="8"/>
    <s v="Ibico EB-19 Dual Function Manual Binding System"/>
    <n v="51.897000000000013"/>
    <n v="1"/>
    <n v="0.7"/>
    <n v="-41.517600000000002"/>
  </r>
  <r>
    <n v="7420"/>
    <s v="US-2013-114013"/>
    <x v="0"/>
    <x v="69"/>
    <d v="2013-03-16T00:00:00"/>
    <s v="Second Class"/>
    <x v="34"/>
    <s v="Stewart Carmichael"/>
    <x v="1"/>
    <s v="United States"/>
    <x v="10"/>
    <x v="9"/>
    <n v="19134"/>
    <x v="3"/>
    <s v="OFF-ST-10002574"/>
    <x v="1"/>
    <x v="4"/>
    <s v="SAFCO Commercial Wire Shelving, Black"/>
    <n v="552.55999999999995"/>
    <n v="5"/>
    <n v="0.2"/>
    <n v="-138.13999999999999"/>
  </r>
  <r>
    <n v="7421"/>
    <s v="US-2013-114013"/>
    <x v="0"/>
    <x v="69"/>
    <d v="2013-03-16T00:00:00"/>
    <s v="Second Class"/>
    <x v="34"/>
    <s v="Stewart Carmichael"/>
    <x v="1"/>
    <s v="United States"/>
    <x v="10"/>
    <x v="9"/>
    <n v="19134"/>
    <x v="3"/>
    <s v="OFF-BI-10002353"/>
    <x v="1"/>
    <x v="8"/>
    <s v="GBC VeloBind Cover Sets"/>
    <n v="23.160000000000004"/>
    <n v="5"/>
    <n v="0.7"/>
    <n v="-15.439999999999998"/>
  </r>
  <r>
    <n v="7422"/>
    <s v="US-2013-114013"/>
    <x v="0"/>
    <x v="69"/>
    <d v="2013-03-16T00:00:00"/>
    <s v="Second Class"/>
    <x v="34"/>
    <s v="Stewart Carmichael"/>
    <x v="1"/>
    <s v="United States"/>
    <x v="10"/>
    <x v="9"/>
    <n v="19134"/>
    <x v="3"/>
    <s v="OFF-ST-10003641"/>
    <x v="1"/>
    <x v="4"/>
    <s v="Space Solutions Industrial Galvanized Steel Shelving."/>
    <n v="126.08"/>
    <n v="2"/>
    <n v="0.2"/>
    <n v="-28.367999999999984"/>
  </r>
  <r>
    <n v="7423"/>
    <s v="US-2013-114013"/>
    <x v="0"/>
    <x v="69"/>
    <d v="2013-03-16T00:00:00"/>
    <s v="Second Class"/>
    <x v="34"/>
    <s v="Stewart Carmichael"/>
    <x v="1"/>
    <s v="United States"/>
    <x v="10"/>
    <x v="9"/>
    <n v="19134"/>
    <x v="3"/>
    <s v="TEC-MA-10001148"/>
    <x v="2"/>
    <x v="15"/>
    <s v="Okidata MB491 Multifunction Printer"/>
    <n v="449.1"/>
    <n v="3"/>
    <n v="0.7"/>
    <n v="-643.70999999999981"/>
  </r>
  <r>
    <n v="7424"/>
    <s v="CA-2014-135069"/>
    <x v="3"/>
    <x v="318"/>
    <d v="2014-04-15T00:00:00"/>
    <s v="Standard Class"/>
    <x v="94"/>
    <s v="Bruce Stewart"/>
    <x v="0"/>
    <s v="United States"/>
    <x v="10"/>
    <x v="9"/>
    <n v="19143"/>
    <x v="3"/>
    <s v="OFF-AP-10000026"/>
    <x v="1"/>
    <x v="9"/>
    <s v="Tripp Lite Isotel 6 Outlet Surge Protector with Fax/Modem Protection"/>
    <n v="195.10400000000001"/>
    <n v="4"/>
    <n v="0.2"/>
    <n v="21.949199999999969"/>
  </r>
  <r>
    <n v="7425"/>
    <s v="CA-2014-135069"/>
    <x v="3"/>
    <x v="318"/>
    <d v="2014-04-15T00:00:00"/>
    <s v="Standard Class"/>
    <x v="94"/>
    <s v="Bruce Stewart"/>
    <x v="0"/>
    <s v="United States"/>
    <x v="10"/>
    <x v="9"/>
    <n v="19143"/>
    <x v="3"/>
    <s v="FUR-FU-10003878"/>
    <x v="0"/>
    <x v="5"/>
    <s v="Linden 10&quot; Round Wall Clock, Black"/>
    <n v="36.671999999999997"/>
    <n v="3"/>
    <n v="0.2"/>
    <n v="6.4176000000000002"/>
  </r>
  <r>
    <n v="7426"/>
    <s v="CA-2013-101693"/>
    <x v="0"/>
    <x v="674"/>
    <d v="2013-06-28T00:00:00"/>
    <s v="Second Class"/>
    <x v="95"/>
    <s v="Logan Currie"/>
    <x v="0"/>
    <s v="United States"/>
    <x v="12"/>
    <x v="5"/>
    <n v="77070"/>
    <x v="2"/>
    <s v="FUR-CH-10001146"/>
    <x v="0"/>
    <x v="1"/>
    <s v="Global Value Mid-Back Manager's Chair, Gray"/>
    <n v="85.245999999999995"/>
    <n v="2"/>
    <n v="0.3"/>
    <n v="-6.0890000000000057"/>
  </r>
  <r>
    <n v="7427"/>
    <s v="CA-2013-101693"/>
    <x v="0"/>
    <x v="674"/>
    <d v="2013-06-28T00:00:00"/>
    <s v="Second Class"/>
    <x v="95"/>
    <s v="Logan Currie"/>
    <x v="0"/>
    <s v="United States"/>
    <x v="12"/>
    <x v="5"/>
    <n v="77070"/>
    <x v="2"/>
    <s v="FUR-FU-10003919"/>
    <x v="0"/>
    <x v="5"/>
    <s v="Eldon Executive Woodline II Cherry Finish Desk Accessories"/>
    <n v="32.712000000000003"/>
    <n v="2"/>
    <n v="0.6"/>
    <n v="-26.169599999999996"/>
  </r>
  <r>
    <n v="7428"/>
    <s v="US-2011-164763"/>
    <x v="2"/>
    <x v="461"/>
    <d v="2011-03-21T00:00:00"/>
    <s v="Standard Class"/>
    <x v="775"/>
    <s v="Mark Haberlin"/>
    <x v="1"/>
    <s v="United States"/>
    <x v="25"/>
    <x v="35"/>
    <n v="39212"/>
    <x v="0"/>
    <s v="OFF-BI-10000605"/>
    <x v="1"/>
    <x v="8"/>
    <s v="Acco Pressboard Covers with Storage Hooks, 9 1/2&quot; x 11&quot;, Executive Red"/>
    <n v="11.43"/>
    <n v="3"/>
    <n v="0"/>
    <n v="5.3720999999999997"/>
  </r>
  <r>
    <n v="7429"/>
    <s v="US-2011-164763"/>
    <x v="2"/>
    <x v="461"/>
    <d v="2011-03-21T00:00:00"/>
    <s v="Standard Class"/>
    <x v="775"/>
    <s v="Mark Haberlin"/>
    <x v="1"/>
    <s v="United States"/>
    <x v="25"/>
    <x v="35"/>
    <n v="39212"/>
    <x v="0"/>
    <s v="OFF-BI-10000309"/>
    <x v="1"/>
    <x v="8"/>
    <s v="GBC Twin Loop Wire Binding Elements, 9/16&quot; Spine, Black"/>
    <n v="30.44"/>
    <n v="2"/>
    <n v="0"/>
    <n v="14.9156"/>
  </r>
  <r>
    <n v="7430"/>
    <s v="US-2011-164763"/>
    <x v="2"/>
    <x v="461"/>
    <d v="2011-03-21T00:00:00"/>
    <s v="Standard Class"/>
    <x v="775"/>
    <s v="Mark Haberlin"/>
    <x v="1"/>
    <s v="United States"/>
    <x v="25"/>
    <x v="35"/>
    <n v="39212"/>
    <x v="0"/>
    <s v="OFF-PA-10003349"/>
    <x v="1"/>
    <x v="10"/>
    <s v="Xerox 1957"/>
    <n v="12.96"/>
    <n v="2"/>
    <n v="0"/>
    <n v="6.3504000000000005"/>
  </r>
  <r>
    <n v="7431"/>
    <s v="US-2011-164763"/>
    <x v="2"/>
    <x v="461"/>
    <d v="2011-03-21T00:00:00"/>
    <s v="Standard Class"/>
    <x v="775"/>
    <s v="Mark Haberlin"/>
    <x v="1"/>
    <s v="United States"/>
    <x v="25"/>
    <x v="35"/>
    <n v="39212"/>
    <x v="0"/>
    <s v="OFF-PA-10003063"/>
    <x v="1"/>
    <x v="10"/>
    <s v="EcoTones Memo Sheets"/>
    <n v="16"/>
    <n v="4"/>
    <n v="0"/>
    <n v="7.68"/>
  </r>
  <r>
    <n v="7432"/>
    <s v="US-2011-164763"/>
    <x v="2"/>
    <x v="461"/>
    <d v="2011-03-21T00:00:00"/>
    <s v="Standard Class"/>
    <x v="775"/>
    <s v="Mark Haberlin"/>
    <x v="1"/>
    <s v="United States"/>
    <x v="25"/>
    <x v="35"/>
    <n v="39212"/>
    <x v="0"/>
    <s v="OFF-AP-10003971"/>
    <x v="1"/>
    <x v="9"/>
    <s v="Belkin 6 Outlet Metallic Surge Strip"/>
    <n v="32.67"/>
    <n v="3"/>
    <n v="0"/>
    <n v="8.4942000000000011"/>
  </r>
  <r>
    <n v="7433"/>
    <s v="CA-2011-161249"/>
    <x v="2"/>
    <x v="128"/>
    <d v="2011-08-13T00:00:00"/>
    <s v="Standard Class"/>
    <x v="742"/>
    <s v="Roger Demir"/>
    <x v="0"/>
    <s v="United States"/>
    <x v="42"/>
    <x v="16"/>
    <n v="85023"/>
    <x v="1"/>
    <s v="OFF-FA-10004838"/>
    <x v="1"/>
    <x v="13"/>
    <s v="Super Bands, 12/Pack"/>
    <n v="4.4640000000000004"/>
    <n v="3"/>
    <n v="0.2"/>
    <n v="-0.94859999999999989"/>
  </r>
  <r>
    <n v="7434"/>
    <s v="CA-2011-161249"/>
    <x v="2"/>
    <x v="128"/>
    <d v="2011-08-13T00:00:00"/>
    <s v="Standard Class"/>
    <x v="742"/>
    <s v="Roger Demir"/>
    <x v="0"/>
    <s v="United States"/>
    <x v="42"/>
    <x v="16"/>
    <n v="85023"/>
    <x v="1"/>
    <s v="OFF-BI-10001097"/>
    <x v="1"/>
    <x v="8"/>
    <s v="Avery Hole Reinforcements"/>
    <n v="9.3450000000000024"/>
    <n v="5"/>
    <n v="0.7"/>
    <n v="-6.5414999999999992"/>
  </r>
  <r>
    <n v="7435"/>
    <s v="CA-2012-148180"/>
    <x v="1"/>
    <x v="353"/>
    <d v="2012-07-31T00:00:00"/>
    <s v="Standard Class"/>
    <x v="162"/>
    <s v="Bart Pistole"/>
    <x v="1"/>
    <s v="United States"/>
    <x v="475"/>
    <x v="1"/>
    <n v="93030"/>
    <x v="1"/>
    <s v="OFF-BI-10000605"/>
    <x v="1"/>
    <x v="8"/>
    <s v="Acco Pressboard Covers with Storage Hooks, 9 1/2&quot; x 11&quot;, Executive Red"/>
    <n v="9.1440000000000001"/>
    <n v="3"/>
    <n v="0.2"/>
    <n v="3.0860999999999996"/>
  </r>
  <r>
    <n v="7436"/>
    <s v="CA-2012-148180"/>
    <x v="1"/>
    <x v="353"/>
    <d v="2012-07-31T00:00:00"/>
    <s v="Standard Class"/>
    <x v="162"/>
    <s v="Bart Pistole"/>
    <x v="1"/>
    <s v="United States"/>
    <x v="475"/>
    <x v="1"/>
    <n v="93030"/>
    <x v="1"/>
    <s v="OFF-BI-10003314"/>
    <x v="1"/>
    <x v="8"/>
    <s v="Tuff Stuff Recycled Round Ring Binders"/>
    <n v="23.136000000000003"/>
    <n v="6"/>
    <n v="0.2"/>
    <n v="8.3867999999999991"/>
  </r>
  <r>
    <n v="7437"/>
    <s v="CA-2012-148180"/>
    <x v="1"/>
    <x v="353"/>
    <d v="2012-07-31T00:00:00"/>
    <s v="Standard Class"/>
    <x v="162"/>
    <s v="Bart Pistole"/>
    <x v="1"/>
    <s v="United States"/>
    <x v="475"/>
    <x v="1"/>
    <n v="93030"/>
    <x v="1"/>
    <s v="OFF-AR-10002067"/>
    <x v="1"/>
    <x v="6"/>
    <s v="Newell 334"/>
    <n v="99.2"/>
    <n v="5"/>
    <n v="0"/>
    <n v="25.792000000000002"/>
  </r>
  <r>
    <n v="7438"/>
    <s v="CA-2011-165568"/>
    <x v="2"/>
    <x v="1162"/>
    <d v="2011-02-20T00:00:00"/>
    <s v="Standard Class"/>
    <x v="292"/>
    <s v="Barry Französisch"/>
    <x v="1"/>
    <s v="United States"/>
    <x v="4"/>
    <x v="4"/>
    <n v="98105"/>
    <x v="1"/>
    <s v="OFF-BI-10001031"/>
    <x v="1"/>
    <x v="8"/>
    <s v="Pressboard Data Binders by Wilson Jones"/>
    <n v="21.36"/>
    <n v="5"/>
    <n v="0.2"/>
    <n v="7.2089999999999996"/>
  </r>
  <r>
    <n v="7439"/>
    <s v="CA-2012-145457"/>
    <x v="1"/>
    <x v="539"/>
    <d v="2012-03-27T00:00:00"/>
    <s v="Second Class"/>
    <x v="434"/>
    <s v="Cathy Prescott"/>
    <x v="1"/>
    <s v="United States"/>
    <x v="386"/>
    <x v="4"/>
    <n v="98042"/>
    <x v="1"/>
    <s v="FUR-FU-10003832"/>
    <x v="0"/>
    <x v="5"/>
    <s v="Eldon Expressions Punched Metal &amp; Wood Desk Accessories, Black &amp; Cherry"/>
    <n v="46.900000000000006"/>
    <n v="5"/>
    <n v="0"/>
    <n v="13.132000000000001"/>
  </r>
  <r>
    <n v="7440"/>
    <s v="US-2014-163657"/>
    <x v="3"/>
    <x v="264"/>
    <d v="2014-09-07T00:00:00"/>
    <s v="Standard Class"/>
    <x v="538"/>
    <s v="Janet Lee"/>
    <x v="0"/>
    <s v="United States"/>
    <x v="1"/>
    <x v="1"/>
    <n v="90049"/>
    <x v="1"/>
    <s v="OFF-BI-10000138"/>
    <x v="1"/>
    <x v="8"/>
    <s v="Acco Translucent Poly Ring Binders"/>
    <n v="18.72"/>
    <n v="5"/>
    <n v="0.2"/>
    <n v="6.5519999999999996"/>
  </r>
  <r>
    <n v="7441"/>
    <s v="US-2014-163657"/>
    <x v="3"/>
    <x v="264"/>
    <d v="2014-09-07T00:00:00"/>
    <s v="Standard Class"/>
    <x v="538"/>
    <s v="Janet Lee"/>
    <x v="0"/>
    <s v="United States"/>
    <x v="1"/>
    <x v="1"/>
    <n v="90049"/>
    <x v="1"/>
    <s v="FUR-TA-10004607"/>
    <x v="0"/>
    <x v="3"/>
    <s v="Hon 2111 Invitation Series Straight Table"/>
    <n v="236.52800000000002"/>
    <n v="2"/>
    <n v="0.2"/>
    <n v="-2.9566000000000088"/>
  </r>
  <r>
    <n v="7442"/>
    <s v="CA-2012-120446"/>
    <x v="1"/>
    <x v="547"/>
    <d v="2012-11-18T00:00:00"/>
    <s v="First Class"/>
    <x v="189"/>
    <s v="John Grady"/>
    <x v="1"/>
    <s v="United States"/>
    <x v="70"/>
    <x v="1"/>
    <n v="92105"/>
    <x v="1"/>
    <s v="OFF-LA-10003148"/>
    <x v="1"/>
    <x v="2"/>
    <s v="Avery 51"/>
    <n v="18.899999999999999"/>
    <n v="3"/>
    <n v="0"/>
    <n v="8.6939999999999991"/>
  </r>
  <r>
    <n v="7443"/>
    <s v="CA-2011-109932"/>
    <x v="2"/>
    <x v="337"/>
    <d v="2011-12-11T00:00:00"/>
    <s v="First Class"/>
    <x v="778"/>
    <s v="Victoria Pisteka"/>
    <x v="1"/>
    <s v="United States"/>
    <x v="180"/>
    <x v="5"/>
    <n v="78521"/>
    <x v="2"/>
    <s v="OFF-PA-10001804"/>
    <x v="1"/>
    <x v="10"/>
    <s v="Xerox 195"/>
    <n v="10.688000000000001"/>
    <n v="2"/>
    <n v="0.2"/>
    <n v="3.7407999999999997"/>
  </r>
  <r>
    <n v="7444"/>
    <s v="CA-2011-109932"/>
    <x v="2"/>
    <x v="337"/>
    <d v="2011-12-11T00:00:00"/>
    <s v="First Class"/>
    <x v="778"/>
    <s v="Victoria Pisteka"/>
    <x v="1"/>
    <s v="United States"/>
    <x v="180"/>
    <x v="5"/>
    <n v="78521"/>
    <x v="2"/>
    <s v="OFF-ST-10000036"/>
    <x v="1"/>
    <x v="4"/>
    <s v="Recycled Data-Pak for Archival Bound Computer Printouts, 12-1/2 x 12-1/2 x 16"/>
    <n v="237.09600000000003"/>
    <n v="3"/>
    <n v="0.2"/>
    <n v="20.745899999999985"/>
  </r>
  <r>
    <n v="7445"/>
    <s v="CA-2014-127474"/>
    <x v="3"/>
    <x v="447"/>
    <d v="2014-02-08T00:00:00"/>
    <s v="Second Class"/>
    <x v="279"/>
    <s v="Ross DeVincentis"/>
    <x v="2"/>
    <s v="United States"/>
    <x v="22"/>
    <x v="10"/>
    <n v="60610"/>
    <x v="2"/>
    <s v="OFF-PA-10001166"/>
    <x v="1"/>
    <x v="10"/>
    <s v="Xerox 2"/>
    <n v="5.1840000000000011"/>
    <n v="1"/>
    <n v="0.2"/>
    <n v="1.8144"/>
  </r>
  <r>
    <n v="7446"/>
    <s v="CA-2014-127474"/>
    <x v="3"/>
    <x v="447"/>
    <d v="2014-02-08T00:00:00"/>
    <s v="Second Class"/>
    <x v="279"/>
    <s v="Ross DeVincentis"/>
    <x v="2"/>
    <s v="United States"/>
    <x v="22"/>
    <x v="10"/>
    <n v="60610"/>
    <x v="2"/>
    <s v="OFF-PA-10001033"/>
    <x v="1"/>
    <x v="10"/>
    <s v="Xerox 1893"/>
    <n v="65.584000000000003"/>
    <n v="2"/>
    <n v="0.2"/>
    <n v="23.7742"/>
  </r>
  <r>
    <n v="7447"/>
    <s v="CA-2014-127474"/>
    <x v="3"/>
    <x v="447"/>
    <d v="2014-02-08T00:00:00"/>
    <s v="Second Class"/>
    <x v="279"/>
    <s v="Ross DeVincentis"/>
    <x v="2"/>
    <s v="United States"/>
    <x v="22"/>
    <x v="10"/>
    <n v="60610"/>
    <x v="2"/>
    <s v="FUR-FU-10004597"/>
    <x v="0"/>
    <x v="5"/>
    <s v="Eldon Cleatmat Chair Mats for Medium Pile Carpets"/>
    <n v="22.200000000000003"/>
    <n v="1"/>
    <n v="0.6"/>
    <n v="-26.084999999999994"/>
  </r>
  <r>
    <n v="7448"/>
    <s v="CA-2014-127474"/>
    <x v="3"/>
    <x v="447"/>
    <d v="2014-02-08T00:00:00"/>
    <s v="Second Class"/>
    <x v="279"/>
    <s v="Ross DeVincentis"/>
    <x v="2"/>
    <s v="United States"/>
    <x v="22"/>
    <x v="10"/>
    <n v="60610"/>
    <x v="2"/>
    <s v="OFF-PA-10000418"/>
    <x v="1"/>
    <x v="10"/>
    <s v="Xerox 189"/>
    <n v="419.4"/>
    <n v="5"/>
    <n v="0.2"/>
    <n v="146.79"/>
  </r>
  <r>
    <n v="7449"/>
    <s v="CA-2014-115448"/>
    <x v="3"/>
    <x v="343"/>
    <d v="2014-11-15T00:00:00"/>
    <s v="First Class"/>
    <x v="659"/>
    <s v="Michelle Huthwaite"/>
    <x v="0"/>
    <s v="United States"/>
    <x v="289"/>
    <x v="18"/>
    <n v="37918"/>
    <x v="0"/>
    <s v="FUR-FU-10004090"/>
    <x v="0"/>
    <x v="5"/>
    <s v="Executive Impressions 14&quot; Contract Wall Clock"/>
    <n v="88.920000000000016"/>
    <n v="5"/>
    <n v="0.2"/>
    <n v="14.449499999999986"/>
  </r>
  <r>
    <n v="7450"/>
    <s v="CA-2014-105669"/>
    <x v="3"/>
    <x v="697"/>
    <d v="2014-09-23T00:00:00"/>
    <s v="Second Class"/>
    <x v="319"/>
    <s v="Sanjit Jacobs"/>
    <x v="2"/>
    <s v="United States"/>
    <x v="12"/>
    <x v="5"/>
    <n v="77036"/>
    <x v="2"/>
    <s v="OFF-AR-10000390"/>
    <x v="1"/>
    <x v="6"/>
    <s v="Newell Chalk Holder"/>
    <n v="9.9120000000000008"/>
    <n v="3"/>
    <n v="0.2"/>
    <n v="3.2213999999999996"/>
  </r>
  <r>
    <n v="7451"/>
    <s v="CA-2014-105669"/>
    <x v="3"/>
    <x v="697"/>
    <d v="2014-09-23T00:00:00"/>
    <s v="Second Class"/>
    <x v="319"/>
    <s v="Sanjit Jacobs"/>
    <x v="2"/>
    <s v="United States"/>
    <x v="12"/>
    <x v="5"/>
    <n v="77036"/>
    <x v="2"/>
    <s v="FUR-CH-10003774"/>
    <x v="0"/>
    <x v="1"/>
    <s v="Global Wood Trimmed Manager's Task Chair, Khaki"/>
    <n v="318.43"/>
    <n v="5"/>
    <n v="0.3"/>
    <n v="-77.333000000000013"/>
  </r>
  <r>
    <n v="7452"/>
    <s v="CA-2014-105669"/>
    <x v="3"/>
    <x v="697"/>
    <d v="2014-09-23T00:00:00"/>
    <s v="Second Class"/>
    <x v="319"/>
    <s v="Sanjit Jacobs"/>
    <x v="2"/>
    <s v="United States"/>
    <x v="12"/>
    <x v="5"/>
    <n v="77036"/>
    <x v="2"/>
    <s v="OFF-BI-10002412"/>
    <x v="1"/>
    <x v="8"/>
    <s v="Wilson Jones “Snap” Scratch Pad Binder Tool for Ring Binders"/>
    <n v="5.7999999999999989"/>
    <n v="5"/>
    <n v="0.8"/>
    <n v="-10.15"/>
  </r>
  <r>
    <n v="7453"/>
    <s v="CA-2014-105669"/>
    <x v="3"/>
    <x v="697"/>
    <d v="2014-09-23T00:00:00"/>
    <s v="Second Class"/>
    <x v="319"/>
    <s v="Sanjit Jacobs"/>
    <x v="2"/>
    <s v="United States"/>
    <x v="12"/>
    <x v="5"/>
    <n v="77036"/>
    <x v="2"/>
    <s v="TEC-PH-10002415"/>
    <x v="2"/>
    <x v="7"/>
    <s v="Polycom VoiceStation 500 Conference phone"/>
    <n v="1415.76"/>
    <n v="6"/>
    <n v="0.2"/>
    <n v="88.48500000000007"/>
  </r>
  <r>
    <n v="7454"/>
    <s v="CA-2014-134796"/>
    <x v="3"/>
    <x v="643"/>
    <d v="2014-07-02T00:00:00"/>
    <s v="Standard Class"/>
    <x v="248"/>
    <s v="Fred McMath"/>
    <x v="0"/>
    <s v="United States"/>
    <x v="348"/>
    <x v="10"/>
    <n v="60440"/>
    <x v="2"/>
    <s v="TEC-PH-10003505"/>
    <x v="2"/>
    <x v="7"/>
    <s v="Geemarc AmpliPOWER60"/>
    <n v="148.47999999999999"/>
    <n v="2"/>
    <n v="0.2"/>
    <n v="16.703999999999986"/>
  </r>
  <r>
    <n v="7455"/>
    <s v="CA-2013-137743"/>
    <x v="0"/>
    <x v="679"/>
    <d v="2013-08-05T00:00:00"/>
    <s v="Standard Class"/>
    <x v="347"/>
    <s v="Katherine Hughes"/>
    <x v="0"/>
    <s v="United States"/>
    <x v="22"/>
    <x v="10"/>
    <n v="60623"/>
    <x v="2"/>
    <s v="OFF-LA-10003663"/>
    <x v="1"/>
    <x v="2"/>
    <s v="Avery 498"/>
    <n v="9.2480000000000011"/>
    <n v="4"/>
    <n v="0.2"/>
    <n v="3.1212"/>
  </r>
  <r>
    <n v="7456"/>
    <s v="CA-2013-137743"/>
    <x v="0"/>
    <x v="679"/>
    <d v="2013-08-05T00:00:00"/>
    <s v="Standard Class"/>
    <x v="347"/>
    <s v="Katherine Hughes"/>
    <x v="0"/>
    <s v="United States"/>
    <x v="22"/>
    <x v="10"/>
    <n v="60623"/>
    <x v="2"/>
    <s v="OFF-ST-10001780"/>
    <x v="1"/>
    <x v="4"/>
    <s v="Tennsco 16-Compartment Lockers with Coat Rack"/>
    <n v="1036.624"/>
    <n v="2"/>
    <n v="0.2"/>
    <n v="51.831200000000024"/>
  </r>
  <r>
    <n v="7457"/>
    <s v="CA-2012-137974"/>
    <x v="1"/>
    <x v="392"/>
    <d v="2012-04-18T00:00:00"/>
    <s v="First Class"/>
    <x v="328"/>
    <s v="Lauren Leatherbury"/>
    <x v="0"/>
    <s v="United States"/>
    <x v="141"/>
    <x v="17"/>
    <n v="22980"/>
    <x v="0"/>
    <s v="TEC-PH-10002033"/>
    <x v="2"/>
    <x v="7"/>
    <s v="Konftel 250 Conference phone - Charcoal black"/>
    <n v="569.64"/>
    <n v="2"/>
    <n v="0"/>
    <n v="148.10640000000001"/>
  </r>
  <r>
    <n v="7458"/>
    <s v="CA-2012-137974"/>
    <x v="1"/>
    <x v="392"/>
    <d v="2012-04-18T00:00:00"/>
    <s v="First Class"/>
    <x v="328"/>
    <s v="Lauren Leatherbury"/>
    <x v="0"/>
    <s v="United States"/>
    <x v="141"/>
    <x v="17"/>
    <n v="22980"/>
    <x v="0"/>
    <s v="OFF-BI-10001036"/>
    <x v="1"/>
    <x v="8"/>
    <s v="Cardinal EasyOpen D-Ring Binders"/>
    <n v="9.14"/>
    <n v="1"/>
    <n v="0"/>
    <n v="4.57"/>
  </r>
  <r>
    <n v="7459"/>
    <s v="CA-2012-137974"/>
    <x v="1"/>
    <x v="392"/>
    <d v="2012-04-18T00:00:00"/>
    <s v="First Class"/>
    <x v="328"/>
    <s v="Lauren Leatherbury"/>
    <x v="0"/>
    <s v="United States"/>
    <x v="141"/>
    <x v="17"/>
    <n v="22980"/>
    <x v="0"/>
    <s v="FUR-FU-10001468"/>
    <x v="0"/>
    <x v="5"/>
    <s v="Tenex Antistatic Computer Chair Mats"/>
    <n v="1196.8599999999999"/>
    <n v="7"/>
    <n v="0"/>
    <n v="119.68599999999989"/>
  </r>
  <r>
    <n v="7460"/>
    <s v="CA-2012-137974"/>
    <x v="1"/>
    <x v="392"/>
    <d v="2012-04-18T00:00:00"/>
    <s v="First Class"/>
    <x v="328"/>
    <s v="Lauren Leatherbury"/>
    <x v="0"/>
    <s v="United States"/>
    <x v="141"/>
    <x v="17"/>
    <n v="22980"/>
    <x v="0"/>
    <s v="FUR-BO-10001519"/>
    <x v="0"/>
    <x v="0"/>
    <s v="O'Sullivan 3-Shelf Heavy-Duty Bookcases"/>
    <n v="523.26"/>
    <n v="9"/>
    <n v="0"/>
    <n v="125.58240000000001"/>
  </r>
  <r>
    <n v="7461"/>
    <s v="US-2012-136987"/>
    <x v="1"/>
    <x v="347"/>
    <d v="2012-04-14T00:00:00"/>
    <s v="Second Class"/>
    <x v="481"/>
    <s v="Andy Reiter"/>
    <x v="0"/>
    <s v="United States"/>
    <x v="1"/>
    <x v="1"/>
    <n v="90004"/>
    <x v="1"/>
    <s v="TEC-CO-10001943"/>
    <x v="2"/>
    <x v="16"/>
    <s v="Canon PC-428 Personal Copier"/>
    <n v="639.96800000000007"/>
    <n v="4"/>
    <n v="0.2"/>
    <n v="215.98919999999998"/>
  </r>
  <r>
    <n v="7462"/>
    <s v="US-2012-136987"/>
    <x v="1"/>
    <x v="347"/>
    <d v="2012-04-14T00:00:00"/>
    <s v="Second Class"/>
    <x v="481"/>
    <s v="Andy Reiter"/>
    <x v="0"/>
    <s v="United States"/>
    <x v="1"/>
    <x v="1"/>
    <n v="90004"/>
    <x v="1"/>
    <s v="OFF-PA-10003127"/>
    <x v="1"/>
    <x v="10"/>
    <s v="Staples"/>
    <n v="52.76"/>
    <n v="2"/>
    <n v="0"/>
    <n v="24.269599999999997"/>
  </r>
  <r>
    <n v="7463"/>
    <s v="CA-2012-138485"/>
    <x v="1"/>
    <x v="914"/>
    <d v="2012-03-01T00:00:00"/>
    <s v="Second Class"/>
    <x v="73"/>
    <s v="Nora Paige"/>
    <x v="0"/>
    <s v="United States"/>
    <x v="4"/>
    <x v="4"/>
    <n v="98105"/>
    <x v="1"/>
    <s v="TEC-AC-10002076"/>
    <x v="2"/>
    <x v="11"/>
    <s v="Microsoft Natural Keyboard Elite"/>
    <n v="538.92000000000007"/>
    <n v="9"/>
    <n v="0"/>
    <n v="80.837999999999994"/>
  </r>
  <r>
    <n v="7464"/>
    <s v="CA-2013-103709"/>
    <x v="0"/>
    <x v="162"/>
    <d v="2013-09-16T00:00:00"/>
    <s v="Standard Class"/>
    <x v="431"/>
    <s v="Liz Preis"/>
    <x v="0"/>
    <s v="United States"/>
    <x v="355"/>
    <x v="1"/>
    <n v="93277"/>
    <x v="1"/>
    <s v="OFF-AR-10003338"/>
    <x v="1"/>
    <x v="6"/>
    <s v="Eberhard Faber 3 1/2&quot; Golf Pencils"/>
    <n v="14.88"/>
    <n v="2"/>
    <n v="0"/>
    <n v="3.7200000000000006"/>
  </r>
  <r>
    <n v="7465"/>
    <s v="CA-2013-103709"/>
    <x v="0"/>
    <x v="162"/>
    <d v="2013-09-16T00:00:00"/>
    <s v="Standard Class"/>
    <x v="431"/>
    <s v="Liz Preis"/>
    <x v="0"/>
    <s v="United States"/>
    <x v="355"/>
    <x v="1"/>
    <n v="93277"/>
    <x v="1"/>
    <s v="OFF-PA-10004610"/>
    <x v="1"/>
    <x v="10"/>
    <s v="Xerox 1900"/>
    <n v="34.24"/>
    <n v="8"/>
    <n v="0"/>
    <n v="15.407999999999998"/>
  </r>
  <r>
    <n v="7466"/>
    <s v="CA-2013-103709"/>
    <x v="0"/>
    <x v="162"/>
    <d v="2013-09-16T00:00:00"/>
    <s v="Standard Class"/>
    <x v="431"/>
    <s v="Liz Preis"/>
    <x v="0"/>
    <s v="United States"/>
    <x v="355"/>
    <x v="1"/>
    <n v="93277"/>
    <x v="1"/>
    <s v="OFF-ST-10001272"/>
    <x v="1"/>
    <x v="4"/>
    <s v="Mini 13-1/2 Capacity Data Binder Rack, Pearl"/>
    <n v="261.74"/>
    <n v="2"/>
    <n v="0"/>
    <n v="65.435000000000002"/>
  </r>
  <r>
    <n v="7467"/>
    <s v="CA-2013-138282"/>
    <x v="0"/>
    <x v="288"/>
    <d v="2013-05-24T00:00:00"/>
    <s v="Standard Class"/>
    <x v="706"/>
    <s v="Anna Häberlin"/>
    <x v="1"/>
    <s v="United States"/>
    <x v="1"/>
    <x v="1"/>
    <n v="90008"/>
    <x v="1"/>
    <s v="OFF-AP-10001366"/>
    <x v="1"/>
    <x v="9"/>
    <s v="Staples"/>
    <n v="87.84"/>
    <n v="8"/>
    <n v="0"/>
    <n v="23.716800000000006"/>
  </r>
  <r>
    <n v="7468"/>
    <s v="CA-2014-148985"/>
    <x v="3"/>
    <x v="343"/>
    <d v="2014-11-16T00:00:00"/>
    <s v="Second Class"/>
    <x v="353"/>
    <s v="Thomas Brumley"/>
    <x v="2"/>
    <s v="United States"/>
    <x v="1"/>
    <x v="1"/>
    <n v="90045"/>
    <x v="1"/>
    <s v="FUR-FU-10001424"/>
    <x v="0"/>
    <x v="5"/>
    <s v="Dax Clear Box Frame"/>
    <n v="34.92"/>
    <n v="4"/>
    <n v="0"/>
    <n v="11.872799999999998"/>
  </r>
  <r>
    <n v="7469"/>
    <s v="CA-2011-138100"/>
    <x v="2"/>
    <x v="1114"/>
    <d v="2011-09-20T00:00:00"/>
    <s v="Standard Class"/>
    <x v="397"/>
    <s v="Alex Avila"/>
    <x v="0"/>
    <s v="United States"/>
    <x v="20"/>
    <x v="15"/>
    <n v="10011"/>
    <x v="3"/>
    <s v="OFF-PA-10000349"/>
    <x v="1"/>
    <x v="10"/>
    <s v="Staples"/>
    <n v="14.940000000000001"/>
    <n v="3"/>
    <n v="0"/>
    <n v="7.0218000000000007"/>
  </r>
  <r>
    <n v="7470"/>
    <s v="CA-2011-138100"/>
    <x v="2"/>
    <x v="1114"/>
    <d v="2011-09-20T00:00:00"/>
    <s v="Standard Class"/>
    <x v="397"/>
    <s v="Alex Avila"/>
    <x v="0"/>
    <s v="United States"/>
    <x v="20"/>
    <x v="15"/>
    <n v="10011"/>
    <x v="3"/>
    <s v="FUR-FU-10002456"/>
    <x v="0"/>
    <x v="5"/>
    <s v="Master Caster Door Stop, Large Neon Orange"/>
    <n v="14.56"/>
    <n v="2"/>
    <n v="0"/>
    <n v="6.2608000000000015"/>
  </r>
  <r>
    <n v="7471"/>
    <s v="CA-2012-100734"/>
    <x v="1"/>
    <x v="426"/>
    <d v="2012-09-20T00:00:00"/>
    <s v="Standard Class"/>
    <x v="556"/>
    <s v="Ann Chong"/>
    <x v="1"/>
    <s v="United States"/>
    <x v="10"/>
    <x v="9"/>
    <n v="19143"/>
    <x v="3"/>
    <s v="OFF-BI-10002609"/>
    <x v="1"/>
    <x v="8"/>
    <s v="Avery Hidden Tab Dividers for Binding Systems"/>
    <n v="3.5760000000000005"/>
    <n v="4"/>
    <n v="0.7"/>
    <n v="-2.8608000000000002"/>
  </r>
  <r>
    <n v="7472"/>
    <s v="CA-2012-100734"/>
    <x v="1"/>
    <x v="426"/>
    <d v="2012-09-20T00:00:00"/>
    <s v="Standard Class"/>
    <x v="556"/>
    <s v="Ann Chong"/>
    <x v="1"/>
    <s v="United States"/>
    <x v="10"/>
    <x v="9"/>
    <n v="19143"/>
    <x v="3"/>
    <s v="OFF-ST-10001522"/>
    <x v="1"/>
    <x v="4"/>
    <s v="Gould Plastics 18-Pocket Panel Bin, 34w x 5-1/4d x 20-1/2h"/>
    <n v="147.184"/>
    <n v="2"/>
    <n v="0.2"/>
    <n v="-29.436800000000012"/>
  </r>
  <r>
    <n v="7473"/>
    <s v="CA-2013-139997"/>
    <x v="0"/>
    <x v="949"/>
    <d v="2013-07-04T00:00:00"/>
    <s v="First Class"/>
    <x v="670"/>
    <s v="Eugene Moren"/>
    <x v="2"/>
    <s v="United States"/>
    <x v="427"/>
    <x v="7"/>
    <n v="84043"/>
    <x v="1"/>
    <s v="TEC-CO-10000971"/>
    <x v="2"/>
    <x v="16"/>
    <s v="Hewlett Packard 310 Color Digital Copier"/>
    <n v="1499.95"/>
    <n v="5"/>
    <n v="0"/>
    <n v="449.9849999999999"/>
  </r>
  <r>
    <n v="7474"/>
    <s v="CA-2013-109652"/>
    <x v="0"/>
    <x v="342"/>
    <d v="2013-04-16T00:00:00"/>
    <s v="Standard Class"/>
    <x v="425"/>
    <s v="Quincy Jones"/>
    <x v="1"/>
    <s v="United States"/>
    <x v="22"/>
    <x v="10"/>
    <n v="60653"/>
    <x v="2"/>
    <s v="OFF-AR-10000034"/>
    <x v="1"/>
    <x v="6"/>
    <s v="BIC Brite Liner Grip Highlighters, Assorted, 5/Pack"/>
    <n v="13.568000000000001"/>
    <n v="4"/>
    <n v="0.2"/>
    <n v="3.2223999999999995"/>
  </r>
  <r>
    <n v="7475"/>
    <s v="CA-2011-167199"/>
    <x v="2"/>
    <x v="1037"/>
    <d v="2011-01-11T00:00:00"/>
    <s v="Standard Class"/>
    <x v="467"/>
    <s v="Maria Etezadi"/>
    <x v="2"/>
    <s v="United States"/>
    <x v="0"/>
    <x v="0"/>
    <n v="42420"/>
    <x v="0"/>
    <s v="FUR-CH-10004063"/>
    <x v="0"/>
    <x v="1"/>
    <s v="Global Deluxe High-Back Manager's Chair"/>
    <n v="2573.8200000000002"/>
    <n v="9"/>
    <n v="0"/>
    <n v="746.40779999999972"/>
  </r>
  <r>
    <n v="7476"/>
    <s v="CA-2011-167199"/>
    <x v="2"/>
    <x v="1037"/>
    <d v="2011-01-11T00:00:00"/>
    <s v="Standard Class"/>
    <x v="467"/>
    <s v="Maria Etezadi"/>
    <x v="2"/>
    <s v="United States"/>
    <x v="0"/>
    <x v="0"/>
    <n v="42420"/>
    <x v="0"/>
    <s v="OFF-BI-10004632"/>
    <x v="1"/>
    <x v="8"/>
    <s v="Ibico Hi-Tech Manual Binding System"/>
    <n v="609.98"/>
    <n v="2"/>
    <n v="0"/>
    <n v="274.49099999999999"/>
  </r>
  <r>
    <n v="7477"/>
    <s v="CA-2011-167199"/>
    <x v="2"/>
    <x v="1037"/>
    <d v="2011-01-11T00:00:00"/>
    <s v="Standard Class"/>
    <x v="467"/>
    <s v="Maria Etezadi"/>
    <x v="2"/>
    <s v="United States"/>
    <x v="0"/>
    <x v="0"/>
    <n v="42420"/>
    <x v="0"/>
    <s v="OFF-AR-10001662"/>
    <x v="1"/>
    <x v="6"/>
    <s v="Rogers Handheld Barrel Pencil Sharpener"/>
    <n v="5.48"/>
    <n v="2"/>
    <n v="0"/>
    <n v="1.4796000000000005"/>
  </r>
  <r>
    <n v="7478"/>
    <s v="CA-2011-167199"/>
    <x v="2"/>
    <x v="1037"/>
    <d v="2011-01-11T00:00:00"/>
    <s v="Standard Class"/>
    <x v="467"/>
    <s v="Maria Etezadi"/>
    <x v="2"/>
    <s v="United States"/>
    <x v="0"/>
    <x v="0"/>
    <n v="42420"/>
    <x v="0"/>
    <s v="TEC-PH-10004977"/>
    <x v="2"/>
    <x v="7"/>
    <s v="GE 30524EE4"/>
    <n v="391.98"/>
    <n v="2"/>
    <n v="0"/>
    <n v="113.67419999999998"/>
  </r>
  <r>
    <n v="7479"/>
    <s v="CA-2011-167199"/>
    <x v="2"/>
    <x v="1037"/>
    <d v="2011-01-11T00:00:00"/>
    <s v="Standard Class"/>
    <x v="467"/>
    <s v="Maria Etezadi"/>
    <x v="2"/>
    <s v="United States"/>
    <x v="0"/>
    <x v="0"/>
    <n v="42420"/>
    <x v="0"/>
    <s v="TEC-PH-10004539"/>
    <x v="2"/>
    <x v="7"/>
    <s v="Wireless Extenders zBoost YX545 SOHO Signal Booster"/>
    <n v="755.96"/>
    <n v="4"/>
    <n v="0"/>
    <n v="204.10919999999999"/>
  </r>
  <r>
    <n v="7480"/>
    <s v="CA-2011-167199"/>
    <x v="2"/>
    <x v="1037"/>
    <d v="2011-01-11T00:00:00"/>
    <s v="Standard Class"/>
    <x v="467"/>
    <s v="Maria Etezadi"/>
    <x v="2"/>
    <s v="United States"/>
    <x v="0"/>
    <x v="0"/>
    <n v="42420"/>
    <x v="0"/>
    <s v="OFF-FA-10001883"/>
    <x v="1"/>
    <x v="13"/>
    <s v="Alliance Super-Size Bands, Assorted Sizes"/>
    <n v="31.12"/>
    <n v="4"/>
    <n v="0"/>
    <n v="0.31119999999999948"/>
  </r>
  <r>
    <n v="7481"/>
    <s v="CA-2011-167199"/>
    <x v="2"/>
    <x v="1037"/>
    <d v="2011-01-11T00:00:00"/>
    <s v="Standard Class"/>
    <x v="467"/>
    <s v="Maria Etezadi"/>
    <x v="2"/>
    <s v="United States"/>
    <x v="0"/>
    <x v="0"/>
    <n v="42420"/>
    <x v="0"/>
    <s v="OFF-PA-10000955"/>
    <x v="1"/>
    <x v="10"/>
    <s v="Southworth 25% Cotton Granite Paper &amp; Envelopes"/>
    <n v="6.54"/>
    <n v="1"/>
    <n v="0"/>
    <n v="3.0084"/>
  </r>
  <r>
    <n v="7482"/>
    <s v="CA-2013-124583"/>
    <x v="0"/>
    <x v="142"/>
    <d v="2013-09-04T00:00:00"/>
    <s v="Second Class"/>
    <x v="697"/>
    <s v="Laurel Beltran"/>
    <x v="2"/>
    <s v="United States"/>
    <x v="101"/>
    <x v="1"/>
    <n v="92646"/>
    <x v="1"/>
    <s v="OFF-EN-10002500"/>
    <x v="1"/>
    <x v="12"/>
    <s v="Globe Weis Peel &amp; Seel First Class Envelopes"/>
    <n v="12.78"/>
    <n v="1"/>
    <n v="0"/>
    <n v="5.7509999999999994"/>
  </r>
  <r>
    <n v="7483"/>
    <s v="CA-2011-113964"/>
    <x v="2"/>
    <x v="865"/>
    <d v="2011-09-30T00:00:00"/>
    <s v="Standard Class"/>
    <x v="655"/>
    <s v="Julie Prescott"/>
    <x v="2"/>
    <s v="United States"/>
    <x v="20"/>
    <x v="15"/>
    <n v="10011"/>
    <x v="3"/>
    <s v="OFF-BI-10004654"/>
    <x v="1"/>
    <x v="8"/>
    <s v="Avery Binding System Hidden Tab Executive Style Index Sets"/>
    <n v="18.463999999999999"/>
    <n v="4"/>
    <n v="0.2"/>
    <n v="6.9239999999999995"/>
  </r>
  <r>
    <n v="7484"/>
    <s v="CA-2011-129938"/>
    <x v="2"/>
    <x v="534"/>
    <d v="2011-12-17T00:00:00"/>
    <s v="Second Class"/>
    <x v="182"/>
    <s v="Ed Braxton"/>
    <x v="1"/>
    <s v="United States"/>
    <x v="10"/>
    <x v="9"/>
    <n v="19140"/>
    <x v="3"/>
    <s v="FUR-CH-10003774"/>
    <x v="0"/>
    <x v="1"/>
    <s v="Global Wood Trimmed Manager's Task Chair, Khaki"/>
    <n v="445.80200000000002"/>
    <n v="7"/>
    <n v="0.3"/>
    <n v="-108.26620000000001"/>
  </r>
  <r>
    <n v="7485"/>
    <s v="CA-2014-135111"/>
    <x v="3"/>
    <x v="116"/>
    <d v="2015-01-03T00:00:00"/>
    <s v="Standard Class"/>
    <x v="37"/>
    <s v="Christopher Schild"/>
    <x v="2"/>
    <s v="United States"/>
    <x v="402"/>
    <x v="46"/>
    <n v="58103"/>
    <x v="2"/>
    <s v="OFF-AR-10004707"/>
    <x v="1"/>
    <x v="6"/>
    <s v="Staples"/>
    <n v="2.48"/>
    <n v="1"/>
    <n v="0"/>
    <n v="0.86799999999999988"/>
  </r>
  <r>
    <n v="7486"/>
    <s v="CA-2014-135111"/>
    <x v="3"/>
    <x v="116"/>
    <d v="2015-01-03T00:00:00"/>
    <s v="Standard Class"/>
    <x v="37"/>
    <s v="Christopher Schild"/>
    <x v="2"/>
    <s v="United States"/>
    <x v="402"/>
    <x v="46"/>
    <n v="58103"/>
    <x v="2"/>
    <s v="OFF-BI-10004040"/>
    <x v="1"/>
    <x v="8"/>
    <s v="Wilson Jones Impact Binders"/>
    <n v="25.9"/>
    <n v="5"/>
    <n v="0"/>
    <n v="12.690999999999999"/>
  </r>
  <r>
    <n v="7487"/>
    <s v="US-2012-134558"/>
    <x v="1"/>
    <x v="546"/>
    <d v="2012-12-24T00:00:00"/>
    <s v="Second Class"/>
    <x v="327"/>
    <s v="Peter McVee"/>
    <x v="2"/>
    <s v="United States"/>
    <x v="18"/>
    <x v="38"/>
    <n v="3820"/>
    <x v="3"/>
    <s v="OFF-PA-10001184"/>
    <x v="1"/>
    <x v="10"/>
    <s v="Xerox 1903"/>
    <n v="29.900000000000002"/>
    <n v="5"/>
    <n v="0"/>
    <n v="14.651"/>
  </r>
  <r>
    <n v="7488"/>
    <s v="US-2012-134558"/>
    <x v="1"/>
    <x v="546"/>
    <d v="2012-12-24T00:00:00"/>
    <s v="Second Class"/>
    <x v="327"/>
    <s v="Peter McVee"/>
    <x v="2"/>
    <s v="United States"/>
    <x v="18"/>
    <x v="38"/>
    <n v="3820"/>
    <x v="3"/>
    <s v="TEC-AC-10004145"/>
    <x v="2"/>
    <x v="11"/>
    <s v="Logitech diNovo Edge Keyboard"/>
    <n v="2249.91"/>
    <n v="9"/>
    <n v="0"/>
    <n v="517.47930000000008"/>
  </r>
  <r>
    <n v="7489"/>
    <s v="US-2012-134558"/>
    <x v="1"/>
    <x v="546"/>
    <d v="2012-12-24T00:00:00"/>
    <s v="Second Class"/>
    <x v="327"/>
    <s v="Peter McVee"/>
    <x v="2"/>
    <s v="United States"/>
    <x v="18"/>
    <x v="38"/>
    <n v="3820"/>
    <x v="3"/>
    <s v="FUR-TA-10003473"/>
    <x v="0"/>
    <x v="3"/>
    <s v="Bretford Rectangular Conference Table Tops"/>
    <n v="1053.164"/>
    <n v="4"/>
    <n v="0.3"/>
    <n v="-105.31639999999993"/>
  </r>
  <r>
    <n v="7490"/>
    <s v="CA-2014-157196"/>
    <x v="3"/>
    <x v="60"/>
    <d v="2014-11-10T00:00:00"/>
    <s v="Standard Class"/>
    <x v="731"/>
    <s v="Anna Andreadi"/>
    <x v="0"/>
    <s v="United States"/>
    <x v="70"/>
    <x v="1"/>
    <n v="92105"/>
    <x v="1"/>
    <s v="OFF-PA-10003172"/>
    <x v="1"/>
    <x v="10"/>
    <s v="Xerox 1996"/>
    <n v="12.96"/>
    <n v="2"/>
    <n v="0"/>
    <n v="6.2208000000000006"/>
  </r>
  <r>
    <n v="7491"/>
    <s v="CA-2012-108672"/>
    <x v="1"/>
    <x v="229"/>
    <d v="2012-09-16T00:00:00"/>
    <s v="Standard Class"/>
    <x v="135"/>
    <s v="Frank Atkinson"/>
    <x v="1"/>
    <s v="United States"/>
    <x v="1"/>
    <x v="1"/>
    <n v="90032"/>
    <x v="1"/>
    <s v="FUR-FU-10003799"/>
    <x v="0"/>
    <x v="5"/>
    <s v="Seth Thomas 13 1/2&quot; Wall Clock"/>
    <n v="106.68"/>
    <n v="6"/>
    <n v="0"/>
    <n v="33.070799999999991"/>
  </r>
  <r>
    <n v="7492"/>
    <s v="US-2014-118598"/>
    <x v="3"/>
    <x v="673"/>
    <d v="2014-11-17T00:00:00"/>
    <s v="Same Day"/>
    <x v="496"/>
    <s v="Charlotte Melton"/>
    <x v="0"/>
    <s v="United States"/>
    <x v="456"/>
    <x v="15"/>
    <n v="13501"/>
    <x v="3"/>
    <s v="TEC-PH-10002583"/>
    <x v="2"/>
    <x v="7"/>
    <s v="iOttie HLCRIO102 Car Mount"/>
    <n v="119.94"/>
    <n v="6"/>
    <n v="0"/>
    <n v="5.9969999999999857"/>
  </r>
  <r>
    <n v="7493"/>
    <s v="US-2014-160836"/>
    <x v="3"/>
    <x v="220"/>
    <d v="2014-09-17T00:00:00"/>
    <s v="Standard Class"/>
    <x v="693"/>
    <s v="Cindy Chapman"/>
    <x v="0"/>
    <s v="United States"/>
    <x v="12"/>
    <x v="5"/>
    <n v="77070"/>
    <x v="2"/>
    <s v="OFF-PA-10004239"/>
    <x v="1"/>
    <x v="10"/>
    <s v="Xerox 1953"/>
    <n v="10.272000000000002"/>
    <n v="3"/>
    <n v="0.2"/>
    <n v="3.2099999999999982"/>
  </r>
  <r>
    <n v="7494"/>
    <s v="US-2014-160836"/>
    <x v="3"/>
    <x v="220"/>
    <d v="2014-09-17T00:00:00"/>
    <s v="Standard Class"/>
    <x v="693"/>
    <s v="Cindy Chapman"/>
    <x v="0"/>
    <s v="United States"/>
    <x v="12"/>
    <x v="5"/>
    <n v="77070"/>
    <x v="2"/>
    <s v="FUR-TA-10002855"/>
    <x v="0"/>
    <x v="3"/>
    <s v="Bevis Round Conference Table Top &amp; Single Column Base"/>
    <n v="512.19000000000005"/>
    <n v="5"/>
    <n v="0.3"/>
    <n v="-65.853000000000009"/>
  </r>
  <r>
    <n v="7495"/>
    <s v="US-2014-160836"/>
    <x v="3"/>
    <x v="220"/>
    <d v="2014-09-17T00:00:00"/>
    <s v="Standard Class"/>
    <x v="693"/>
    <s v="Cindy Chapman"/>
    <x v="0"/>
    <s v="United States"/>
    <x v="12"/>
    <x v="5"/>
    <n v="77070"/>
    <x v="2"/>
    <s v="OFF-AP-10001626"/>
    <x v="1"/>
    <x v="9"/>
    <s v="Commercial WindTunnel Clean Air Upright Vacuum, Replacement Belts, Filtration Bags"/>
    <n v="1.5559999999999996"/>
    <n v="2"/>
    <n v="0.8"/>
    <n v="-4.2012"/>
  </r>
  <r>
    <n v="7496"/>
    <s v="CA-2014-121048"/>
    <x v="3"/>
    <x v="1163"/>
    <d v="2014-07-19T00:00:00"/>
    <s v="Standard Class"/>
    <x v="646"/>
    <s v="Toby Carlisle"/>
    <x v="0"/>
    <s v="United States"/>
    <x v="223"/>
    <x v="1"/>
    <n v="92683"/>
    <x v="1"/>
    <s v="OFF-BI-10004022"/>
    <x v="1"/>
    <x v="8"/>
    <s v="Acco Suede Grain Vinyl Round Ring Binder"/>
    <n v="4.4479999999999995"/>
    <n v="2"/>
    <n v="0.2"/>
    <n v="1.4455999999999996"/>
  </r>
  <r>
    <n v="7497"/>
    <s v="CA-2014-121048"/>
    <x v="3"/>
    <x v="1163"/>
    <d v="2014-07-19T00:00:00"/>
    <s v="Standard Class"/>
    <x v="646"/>
    <s v="Toby Carlisle"/>
    <x v="0"/>
    <s v="United States"/>
    <x v="223"/>
    <x v="1"/>
    <n v="92683"/>
    <x v="1"/>
    <s v="FUR-FU-10003601"/>
    <x v="0"/>
    <x v="5"/>
    <s v="Deflect-o RollaMat Studded, Beveled Mat for Medium Pile Carpeting"/>
    <n v="276.69"/>
    <n v="3"/>
    <n v="0"/>
    <n v="49.804199999999994"/>
  </r>
  <r>
    <n v="7498"/>
    <s v="CA-2014-121048"/>
    <x v="3"/>
    <x v="1163"/>
    <d v="2014-07-19T00:00:00"/>
    <s v="Standard Class"/>
    <x v="646"/>
    <s v="Toby Carlisle"/>
    <x v="0"/>
    <s v="United States"/>
    <x v="223"/>
    <x v="1"/>
    <n v="92683"/>
    <x v="1"/>
    <s v="OFF-FA-10000490"/>
    <x v="1"/>
    <x v="13"/>
    <s v="OIC Binder Clips, Mini, 1/4&quot; Capacity, Black"/>
    <n v="4.96"/>
    <n v="4"/>
    <n v="0"/>
    <n v="2.3311999999999999"/>
  </r>
  <r>
    <n v="7499"/>
    <s v="CA-2014-121048"/>
    <x v="3"/>
    <x v="1163"/>
    <d v="2014-07-19T00:00:00"/>
    <s v="Standard Class"/>
    <x v="646"/>
    <s v="Toby Carlisle"/>
    <x v="0"/>
    <s v="United States"/>
    <x v="223"/>
    <x v="1"/>
    <n v="92683"/>
    <x v="1"/>
    <s v="OFF-AR-10004042"/>
    <x v="1"/>
    <x v="6"/>
    <s v="BOSTON Model 1800 Electric Pencil Sharpeners, Putty/Woodgrain"/>
    <n v="71.92"/>
    <n v="4"/>
    <n v="0"/>
    <n v="20.856799999999993"/>
  </r>
  <r>
    <n v="7500"/>
    <s v="CA-2014-121048"/>
    <x v="3"/>
    <x v="1163"/>
    <d v="2014-07-19T00:00:00"/>
    <s v="Standard Class"/>
    <x v="646"/>
    <s v="Toby Carlisle"/>
    <x v="0"/>
    <s v="United States"/>
    <x v="223"/>
    <x v="1"/>
    <n v="92683"/>
    <x v="1"/>
    <s v="FUR-FU-10002960"/>
    <x v="0"/>
    <x v="5"/>
    <s v="Eldon 200 Class Desk Accessories, Burgundy"/>
    <n v="18.84"/>
    <n v="3"/>
    <n v="0"/>
    <n v="7.9128000000000007"/>
  </r>
  <r>
    <n v="7501"/>
    <s v="CA-2014-121048"/>
    <x v="3"/>
    <x v="1163"/>
    <d v="2014-07-19T00:00:00"/>
    <s v="Standard Class"/>
    <x v="646"/>
    <s v="Toby Carlisle"/>
    <x v="0"/>
    <s v="United States"/>
    <x v="223"/>
    <x v="1"/>
    <n v="92683"/>
    <x v="1"/>
    <s v="TEC-AC-10000991"/>
    <x v="2"/>
    <x v="11"/>
    <s v="Sony Micro Vault Click 8 GB USB 2.0 Flash Drive"/>
    <n v="140.97"/>
    <n v="3"/>
    <n v="0"/>
    <n v="19.735800000000005"/>
  </r>
  <r>
    <n v="7502"/>
    <s v="CA-2014-121048"/>
    <x v="3"/>
    <x v="1163"/>
    <d v="2014-07-19T00:00:00"/>
    <s v="Standard Class"/>
    <x v="646"/>
    <s v="Toby Carlisle"/>
    <x v="0"/>
    <s v="United States"/>
    <x v="223"/>
    <x v="1"/>
    <n v="92683"/>
    <x v="1"/>
    <s v="TEC-PH-10004977"/>
    <x v="2"/>
    <x v="7"/>
    <s v="GE 30524EE4"/>
    <n v="470.37600000000009"/>
    <n v="3"/>
    <n v="0.2"/>
    <n v="52.917299999999955"/>
  </r>
  <r>
    <n v="7503"/>
    <s v="US-2014-120117"/>
    <x v="3"/>
    <x v="983"/>
    <d v="2014-03-31T00:00:00"/>
    <s v="Same Day"/>
    <x v="483"/>
    <s v="Tom Boeckenhauer"/>
    <x v="0"/>
    <s v="United States"/>
    <x v="1"/>
    <x v="1"/>
    <n v="90036"/>
    <x v="1"/>
    <s v="OFF-AR-10000817"/>
    <x v="1"/>
    <x v="6"/>
    <s v="Manco Dry-Lighter Erasable Highlighter"/>
    <n v="6.08"/>
    <n v="2"/>
    <n v="0"/>
    <n v="2.0671999999999997"/>
  </r>
  <r>
    <n v="7504"/>
    <s v="US-2014-120117"/>
    <x v="3"/>
    <x v="983"/>
    <d v="2014-03-31T00:00:00"/>
    <s v="Same Day"/>
    <x v="483"/>
    <s v="Tom Boeckenhauer"/>
    <x v="0"/>
    <s v="United States"/>
    <x v="1"/>
    <x v="1"/>
    <n v="90036"/>
    <x v="1"/>
    <s v="TEC-PH-10002447"/>
    <x v="2"/>
    <x v="7"/>
    <s v="AT&amp;T CL83451 4-Handset Telephone"/>
    <n v="164.79200000000003"/>
    <n v="1"/>
    <n v="0.2"/>
    <n v="18.539099999999991"/>
  </r>
  <r>
    <n v="7505"/>
    <s v="CA-2013-158043"/>
    <x v="0"/>
    <x v="1011"/>
    <d v="2013-02-04T00:00:00"/>
    <s v="Second Class"/>
    <x v="759"/>
    <s v="Jason Klamczynski"/>
    <x v="1"/>
    <s v="United States"/>
    <x v="496"/>
    <x v="30"/>
    <n v="8401"/>
    <x v="3"/>
    <s v="OFF-EN-10003134"/>
    <x v="1"/>
    <x v="12"/>
    <s v="Staples"/>
    <n v="23.36"/>
    <n v="2"/>
    <n v="0"/>
    <n v="11.68"/>
  </r>
  <r>
    <n v="7506"/>
    <s v="US-2014-106579"/>
    <x v="3"/>
    <x v="110"/>
    <d v="2014-06-14T00:00:00"/>
    <s v="Standard Class"/>
    <x v="572"/>
    <s v="Ben Wallace"/>
    <x v="0"/>
    <s v="United States"/>
    <x v="242"/>
    <x v="10"/>
    <n v="60076"/>
    <x v="2"/>
    <s v="OFF-BI-10000309"/>
    <x v="1"/>
    <x v="8"/>
    <s v="GBC Twin Loop Wire Binding Elements, 9/16&quot; Spine, Black"/>
    <n v="12.175999999999998"/>
    <n v="4"/>
    <n v="0.8"/>
    <n v="-18.872800000000009"/>
  </r>
  <r>
    <n v="7507"/>
    <s v="CA-2011-115889"/>
    <x v="2"/>
    <x v="981"/>
    <d v="2011-11-06T00:00:00"/>
    <s v="Standard Class"/>
    <x v="129"/>
    <s v="Shahid Hopkins"/>
    <x v="0"/>
    <s v="United States"/>
    <x v="8"/>
    <x v="1"/>
    <n v="94122"/>
    <x v="1"/>
    <s v="TEC-PH-10001615"/>
    <x v="2"/>
    <x v="7"/>
    <s v="AT&amp;T CL82213"/>
    <n v="46.384"/>
    <n v="2"/>
    <n v="0.2"/>
    <n v="5.2181999999999924"/>
  </r>
  <r>
    <n v="7508"/>
    <s v="CA-2011-115889"/>
    <x v="2"/>
    <x v="981"/>
    <d v="2011-11-06T00:00:00"/>
    <s v="Standard Class"/>
    <x v="129"/>
    <s v="Shahid Hopkins"/>
    <x v="0"/>
    <s v="United States"/>
    <x v="8"/>
    <x v="1"/>
    <n v="94122"/>
    <x v="1"/>
    <s v="OFF-ST-10003208"/>
    <x v="1"/>
    <x v="4"/>
    <s v="Adjustable Depth Letter/Legal Cart"/>
    <n v="362.92"/>
    <n v="2"/>
    <n v="0"/>
    <n v="105.24679999999995"/>
  </r>
  <r>
    <n v="7509"/>
    <s v="US-2014-161935"/>
    <x v="3"/>
    <x v="1163"/>
    <d v="2014-07-19T00:00:00"/>
    <s v="Standard Class"/>
    <x v="252"/>
    <s v="John Lee"/>
    <x v="0"/>
    <s v="United States"/>
    <x v="38"/>
    <x v="24"/>
    <n v="43229"/>
    <x v="3"/>
    <s v="OFF-PA-10000605"/>
    <x v="1"/>
    <x v="10"/>
    <s v="Xerox 1950"/>
    <n v="9.2480000000000011"/>
    <n v="2"/>
    <n v="0.2"/>
    <n v="3.3524000000000003"/>
  </r>
  <r>
    <n v="7510"/>
    <s v="US-2014-161935"/>
    <x v="3"/>
    <x v="1163"/>
    <d v="2014-07-19T00:00:00"/>
    <s v="Standard Class"/>
    <x v="252"/>
    <s v="John Lee"/>
    <x v="0"/>
    <s v="United States"/>
    <x v="38"/>
    <x v="24"/>
    <n v="43229"/>
    <x v="3"/>
    <s v="TEC-PH-10000560"/>
    <x v="2"/>
    <x v="7"/>
    <s v="Samsung Galaxy S III - 16GB - pebble blue (T-Mobile)"/>
    <n v="1889.9459999999999"/>
    <n v="9"/>
    <n v="0.4"/>
    <n v="-377.98919999999998"/>
  </r>
  <r>
    <n v="7511"/>
    <s v="US-2014-161935"/>
    <x v="3"/>
    <x v="1163"/>
    <d v="2014-07-19T00:00:00"/>
    <s v="Standard Class"/>
    <x v="252"/>
    <s v="John Lee"/>
    <x v="0"/>
    <s v="United States"/>
    <x v="38"/>
    <x v="24"/>
    <n v="43229"/>
    <x v="3"/>
    <s v="OFF-ST-10003455"/>
    <x v="1"/>
    <x v="4"/>
    <s v="Tenex File Box, Personal Filing Tote with Lid, Black"/>
    <n v="62.040000000000006"/>
    <n v="5"/>
    <n v="0.2"/>
    <n v="4.6530000000000022"/>
  </r>
  <r>
    <n v="7512"/>
    <s v="US-2014-161935"/>
    <x v="3"/>
    <x v="1163"/>
    <d v="2014-07-19T00:00:00"/>
    <s v="Standard Class"/>
    <x v="252"/>
    <s v="John Lee"/>
    <x v="0"/>
    <s v="United States"/>
    <x v="38"/>
    <x v="24"/>
    <n v="43229"/>
    <x v="3"/>
    <s v="FUR-FU-10002937"/>
    <x v="0"/>
    <x v="5"/>
    <s v="GE 48&quot; Fluorescent Tube, Cool White Energy Saver, 34 Watts, 30/Box"/>
    <n v="396.92000000000007"/>
    <n v="5"/>
    <n v="0.2"/>
    <n v="148.845"/>
  </r>
  <r>
    <n v="7513"/>
    <s v="US-2014-161935"/>
    <x v="3"/>
    <x v="1163"/>
    <d v="2014-07-19T00:00:00"/>
    <s v="Standard Class"/>
    <x v="252"/>
    <s v="John Lee"/>
    <x v="0"/>
    <s v="United States"/>
    <x v="38"/>
    <x v="24"/>
    <n v="43229"/>
    <x v="3"/>
    <s v="OFF-ST-10001837"/>
    <x v="1"/>
    <x v="4"/>
    <s v="SAFCO Mobile Desk Side File, Wire Frame"/>
    <n v="239.45599999999999"/>
    <n v="7"/>
    <n v="0.2"/>
    <n v="17.959200000000003"/>
  </r>
  <r>
    <n v="7514"/>
    <s v="US-2014-161935"/>
    <x v="3"/>
    <x v="1163"/>
    <d v="2014-07-19T00:00:00"/>
    <s v="Standard Class"/>
    <x v="252"/>
    <s v="John Lee"/>
    <x v="0"/>
    <s v="United States"/>
    <x v="38"/>
    <x v="24"/>
    <n v="43229"/>
    <x v="3"/>
    <s v="OFF-AR-10004757"/>
    <x v="1"/>
    <x v="6"/>
    <s v="Crayola Colored Pencils"/>
    <n v="13.120000000000001"/>
    <n v="5"/>
    <n v="0.2"/>
    <n v="2.1319999999999988"/>
  </r>
  <r>
    <n v="7515"/>
    <s v="US-2014-167920"/>
    <x v="3"/>
    <x v="34"/>
    <d v="2014-12-13T00:00:00"/>
    <s v="Second Class"/>
    <x v="252"/>
    <s v="John Lee"/>
    <x v="0"/>
    <s v="United States"/>
    <x v="102"/>
    <x v="0"/>
    <n v="40475"/>
    <x v="0"/>
    <s v="OFF-BI-10004236"/>
    <x v="1"/>
    <x v="8"/>
    <s v="XtraLife ClearVue Slant-D Ring Binder, White, 3&quot;"/>
    <n v="29.36"/>
    <n v="2"/>
    <n v="0"/>
    <n v="13.505599999999999"/>
  </r>
  <r>
    <n v="7516"/>
    <s v="US-2014-167920"/>
    <x v="3"/>
    <x v="34"/>
    <d v="2014-12-13T00:00:00"/>
    <s v="Second Class"/>
    <x v="252"/>
    <s v="John Lee"/>
    <x v="0"/>
    <s v="United States"/>
    <x v="102"/>
    <x v="0"/>
    <n v="40475"/>
    <x v="0"/>
    <s v="OFF-AP-10000159"/>
    <x v="1"/>
    <x v="9"/>
    <s v="Belkin F9M820V08 8 Outlet Surge"/>
    <n v="214.89999999999998"/>
    <n v="5"/>
    <n v="0"/>
    <n v="62.32099999999997"/>
  </r>
  <r>
    <n v="7517"/>
    <s v="US-2014-167920"/>
    <x v="3"/>
    <x v="34"/>
    <d v="2014-12-13T00:00:00"/>
    <s v="Second Class"/>
    <x v="252"/>
    <s v="John Lee"/>
    <x v="0"/>
    <s v="United States"/>
    <x v="102"/>
    <x v="0"/>
    <n v="40475"/>
    <x v="0"/>
    <s v="OFF-BI-10003274"/>
    <x v="1"/>
    <x v="8"/>
    <s v="Avery Durable Slant Ring Binders, No Labels"/>
    <n v="15.92"/>
    <n v="4"/>
    <n v="0"/>
    <n v="7.4824000000000002"/>
  </r>
  <r>
    <n v="7518"/>
    <s v="US-2014-167920"/>
    <x v="3"/>
    <x v="34"/>
    <d v="2014-12-13T00:00:00"/>
    <s v="Second Class"/>
    <x v="252"/>
    <s v="John Lee"/>
    <x v="0"/>
    <s v="United States"/>
    <x v="102"/>
    <x v="0"/>
    <n v="40475"/>
    <x v="0"/>
    <s v="TEC-AC-10001013"/>
    <x v="2"/>
    <x v="11"/>
    <s v="Logitech ClearChat Comfort/USB Headset H390"/>
    <n v="146.44999999999999"/>
    <n v="5"/>
    <n v="0"/>
    <n v="48.328499999999991"/>
  </r>
  <r>
    <n v="7519"/>
    <s v="US-2014-167920"/>
    <x v="3"/>
    <x v="34"/>
    <d v="2014-12-13T00:00:00"/>
    <s v="Second Class"/>
    <x v="252"/>
    <s v="John Lee"/>
    <x v="0"/>
    <s v="United States"/>
    <x v="102"/>
    <x v="0"/>
    <n v="40475"/>
    <x v="0"/>
    <s v="OFF-ST-10004963"/>
    <x v="1"/>
    <x v="4"/>
    <s v="Eldon Gobal File Keepers"/>
    <n v="15.14"/>
    <n v="1"/>
    <n v="0"/>
    <n v="0.60559999999999903"/>
  </r>
  <r>
    <n v="7520"/>
    <s v="US-2014-167920"/>
    <x v="3"/>
    <x v="34"/>
    <d v="2014-12-13T00:00:00"/>
    <s v="Second Class"/>
    <x v="252"/>
    <s v="John Lee"/>
    <x v="0"/>
    <s v="United States"/>
    <x v="102"/>
    <x v="0"/>
    <n v="40475"/>
    <x v="0"/>
    <s v="OFF-LA-10004409"/>
    <x v="1"/>
    <x v="2"/>
    <s v="Avery 492"/>
    <n v="5.76"/>
    <n v="2"/>
    <n v="0"/>
    <n v="2.6495999999999995"/>
  </r>
  <r>
    <n v="7521"/>
    <s v="US-2014-167920"/>
    <x v="3"/>
    <x v="34"/>
    <d v="2014-12-13T00:00:00"/>
    <s v="Second Class"/>
    <x v="252"/>
    <s v="John Lee"/>
    <x v="0"/>
    <s v="United States"/>
    <x v="102"/>
    <x v="0"/>
    <n v="40475"/>
    <x v="0"/>
    <s v="TEC-CO-10001046"/>
    <x v="2"/>
    <x v="16"/>
    <s v="Canon Imageclass D680 Copier / Fax"/>
    <n v="1399.98"/>
    <n v="2"/>
    <n v="0"/>
    <n v="629.99099999999999"/>
  </r>
  <r>
    <n v="7522"/>
    <s v="CA-2013-162383"/>
    <x v="0"/>
    <x v="64"/>
    <d v="2013-09-12T00:00:00"/>
    <s v="Standard Class"/>
    <x v="198"/>
    <s v="Maribeth Dona"/>
    <x v="0"/>
    <s v="United States"/>
    <x v="152"/>
    <x v="24"/>
    <n v="43130"/>
    <x v="3"/>
    <s v="OFF-BI-10002824"/>
    <x v="1"/>
    <x v="8"/>
    <s v="Recycled Easel Ring Binders"/>
    <n v="8.9520000000000017"/>
    <n v="2"/>
    <n v="0.7"/>
    <n v="-7.4600000000000009"/>
  </r>
  <r>
    <n v="7523"/>
    <s v="CA-2013-162383"/>
    <x v="0"/>
    <x v="64"/>
    <d v="2013-09-12T00:00:00"/>
    <s v="Standard Class"/>
    <x v="198"/>
    <s v="Maribeth Dona"/>
    <x v="0"/>
    <s v="United States"/>
    <x v="152"/>
    <x v="24"/>
    <n v="43130"/>
    <x v="3"/>
    <s v="OFF-BI-10001757"/>
    <x v="1"/>
    <x v="8"/>
    <s v="Pressboard Hanging Data Binders for Unburst Sheets"/>
    <n v="8.8560000000000016"/>
    <n v="6"/>
    <n v="0.7"/>
    <n v="-6.4944000000000024"/>
  </r>
  <r>
    <n v="7524"/>
    <s v="CA-2013-162383"/>
    <x v="0"/>
    <x v="64"/>
    <d v="2013-09-12T00:00:00"/>
    <s v="Standard Class"/>
    <x v="198"/>
    <s v="Maribeth Dona"/>
    <x v="0"/>
    <s v="United States"/>
    <x v="152"/>
    <x v="24"/>
    <n v="43130"/>
    <x v="3"/>
    <s v="FUR-CH-10004477"/>
    <x v="0"/>
    <x v="1"/>
    <s v="Global Push Button Manager's Chair, Indigo"/>
    <n v="85.245999999999995"/>
    <n v="2"/>
    <n v="0.3"/>
    <n v="-1.217800000000004"/>
  </r>
  <r>
    <n v="7525"/>
    <s v="CA-2011-125731"/>
    <x v="2"/>
    <x v="1076"/>
    <d v="2011-09-16T00:00:00"/>
    <s v="Standard Class"/>
    <x v="52"/>
    <s v="Clay Ludtke"/>
    <x v="0"/>
    <s v="United States"/>
    <x v="345"/>
    <x v="21"/>
    <n v="97030"/>
    <x v="1"/>
    <s v="OFF-EN-10003072"/>
    <x v="1"/>
    <x v="12"/>
    <s v="Peel &amp; Seel Envelopes"/>
    <n v="21.728000000000002"/>
    <n v="7"/>
    <n v="0.2"/>
    <n v="7.6047999999999991"/>
  </r>
  <r>
    <n v="7526"/>
    <s v="CA-2011-125731"/>
    <x v="2"/>
    <x v="1076"/>
    <d v="2011-09-16T00:00:00"/>
    <s v="Standard Class"/>
    <x v="52"/>
    <s v="Clay Ludtke"/>
    <x v="0"/>
    <s v="United States"/>
    <x v="345"/>
    <x v="21"/>
    <n v="97030"/>
    <x v="1"/>
    <s v="FUR-CH-10003973"/>
    <x v="0"/>
    <x v="1"/>
    <s v="GuestStacker Chair with Chrome Finish Legs"/>
    <n v="1487.04"/>
    <n v="5"/>
    <n v="0.2"/>
    <n v="148.70400000000006"/>
  </r>
  <r>
    <n v="7527"/>
    <s v="US-2014-106145"/>
    <x v="3"/>
    <x v="986"/>
    <d v="2014-09-27T00:00:00"/>
    <s v="Same Day"/>
    <x v="19"/>
    <s v="Ruben Ausman"/>
    <x v="1"/>
    <s v="United States"/>
    <x v="8"/>
    <x v="1"/>
    <n v="94109"/>
    <x v="1"/>
    <s v="OFF-EN-10001028"/>
    <x v="1"/>
    <x v="12"/>
    <s v="Staples"/>
    <n v="71.88"/>
    <n v="6"/>
    <n v="0"/>
    <n v="33.064799999999998"/>
  </r>
  <r>
    <n v="7528"/>
    <s v="US-2014-106145"/>
    <x v="3"/>
    <x v="986"/>
    <d v="2014-09-27T00:00:00"/>
    <s v="Same Day"/>
    <x v="19"/>
    <s v="Ruben Ausman"/>
    <x v="1"/>
    <s v="United States"/>
    <x v="8"/>
    <x v="1"/>
    <n v="94109"/>
    <x v="1"/>
    <s v="FUR-FU-10003829"/>
    <x v="0"/>
    <x v="5"/>
    <s v="Stackable Trays"/>
    <n v="9.24"/>
    <n v="3"/>
    <n v="0"/>
    <n v="2.9567999999999994"/>
  </r>
  <r>
    <n v="7529"/>
    <s v="US-2014-106145"/>
    <x v="3"/>
    <x v="986"/>
    <d v="2014-09-27T00:00:00"/>
    <s v="Same Day"/>
    <x v="19"/>
    <s v="Ruben Ausman"/>
    <x v="1"/>
    <s v="United States"/>
    <x v="8"/>
    <x v="1"/>
    <n v="94109"/>
    <x v="1"/>
    <s v="OFF-PA-10002245"/>
    <x v="1"/>
    <x v="10"/>
    <s v="Xerox 1895"/>
    <n v="35.880000000000003"/>
    <n v="6"/>
    <n v="0"/>
    <n v="16.146000000000001"/>
  </r>
  <r>
    <n v="7530"/>
    <s v="US-2014-106145"/>
    <x v="3"/>
    <x v="986"/>
    <d v="2014-09-27T00:00:00"/>
    <s v="Same Day"/>
    <x v="19"/>
    <s v="Ruben Ausman"/>
    <x v="1"/>
    <s v="United States"/>
    <x v="8"/>
    <x v="1"/>
    <n v="94109"/>
    <x v="1"/>
    <s v="OFF-BI-10002215"/>
    <x v="1"/>
    <x v="8"/>
    <s v="Wilson Jones Hanging View Binder, White, 1&quot;"/>
    <n v="17.04"/>
    <n v="3"/>
    <n v="0.2"/>
    <n v="5.5379999999999985"/>
  </r>
  <r>
    <n v="7531"/>
    <s v="US-2014-106145"/>
    <x v="3"/>
    <x v="986"/>
    <d v="2014-09-27T00:00:00"/>
    <s v="Same Day"/>
    <x v="19"/>
    <s v="Ruben Ausman"/>
    <x v="1"/>
    <s v="United States"/>
    <x v="8"/>
    <x v="1"/>
    <n v="94109"/>
    <x v="1"/>
    <s v="OFF-BI-10003925"/>
    <x v="1"/>
    <x v="8"/>
    <s v="Fellowes PB300 Plastic Comb Binding Machine"/>
    <n v="931.17600000000016"/>
    <n v="3"/>
    <n v="0.2"/>
    <n v="314.27190000000002"/>
  </r>
  <r>
    <n v="7532"/>
    <s v="CA-2013-107146"/>
    <x v="0"/>
    <x v="26"/>
    <d v="2013-06-20T00:00:00"/>
    <s v="First Class"/>
    <x v="62"/>
    <s v="Lena Creighton"/>
    <x v="0"/>
    <s v="United States"/>
    <x v="497"/>
    <x v="22"/>
    <n v="80501"/>
    <x v="1"/>
    <s v="FUR-FU-10002298"/>
    <x v="0"/>
    <x v="5"/>
    <s v="Rubbermaid ClusterMat Chairmats, Mat Size- 66&quot; x 60&quot;, Lip 20&quot; x 11&quot; -90 Degree Angle"/>
    <n v="266.35200000000003"/>
    <n v="3"/>
    <n v="0.2"/>
    <n v="-13.317600000000013"/>
  </r>
  <r>
    <n v="7533"/>
    <s v="CA-2013-107146"/>
    <x v="0"/>
    <x v="26"/>
    <d v="2013-06-20T00:00:00"/>
    <s v="First Class"/>
    <x v="62"/>
    <s v="Lena Creighton"/>
    <x v="0"/>
    <s v="United States"/>
    <x v="497"/>
    <x v="22"/>
    <n v="80501"/>
    <x v="1"/>
    <s v="FUR-CH-10004853"/>
    <x v="0"/>
    <x v="1"/>
    <s v="Global Manager's Adjustable Task Chair, Storm"/>
    <n v="483.13599999999997"/>
    <n v="4"/>
    <n v="0.2"/>
    <n v="54.352799999999945"/>
  </r>
  <r>
    <n v="7534"/>
    <s v="US-2014-134642"/>
    <x v="3"/>
    <x v="906"/>
    <d v="2014-03-02T00:00:00"/>
    <s v="Standard Class"/>
    <x v="573"/>
    <s v="Scot Wooten"/>
    <x v="0"/>
    <s v="United States"/>
    <x v="202"/>
    <x v="3"/>
    <n v="27834"/>
    <x v="0"/>
    <s v="FUR-CH-10002880"/>
    <x v="0"/>
    <x v="1"/>
    <s v="Global High-Back Leather Tilter, Burgundy"/>
    <n v="196.78399999999999"/>
    <n v="2"/>
    <n v="0.2"/>
    <n v="-22.138200000000012"/>
  </r>
  <r>
    <n v="7535"/>
    <s v="US-2014-134642"/>
    <x v="3"/>
    <x v="906"/>
    <d v="2014-03-02T00:00:00"/>
    <s v="Standard Class"/>
    <x v="573"/>
    <s v="Scot Wooten"/>
    <x v="0"/>
    <s v="United States"/>
    <x v="202"/>
    <x v="3"/>
    <n v="27834"/>
    <x v="0"/>
    <s v="FUR-BO-10004709"/>
    <x v="0"/>
    <x v="0"/>
    <s v="Bush Westfield Collection Bookcases, Medium Cherry Finish"/>
    <n v="231.92000000000002"/>
    <n v="5"/>
    <n v="0.2"/>
    <n v="5.7980000000000018"/>
  </r>
  <r>
    <n v="7536"/>
    <s v="US-2014-160143"/>
    <x v="3"/>
    <x v="185"/>
    <d v="2014-04-08T00:00:00"/>
    <s v="Standard Class"/>
    <x v="428"/>
    <s v="Henry Goldwyn"/>
    <x v="1"/>
    <s v="United States"/>
    <x v="1"/>
    <x v="1"/>
    <n v="90004"/>
    <x v="1"/>
    <s v="OFF-SU-10004231"/>
    <x v="1"/>
    <x v="14"/>
    <s v="Acme Tagit Stainless Steel Antibacterial Scissors"/>
    <n v="29.700000000000003"/>
    <n v="3"/>
    <n v="0"/>
    <n v="8.0190000000000001"/>
  </r>
  <r>
    <n v="7537"/>
    <s v="CA-2014-103415"/>
    <x v="3"/>
    <x v="734"/>
    <d v="2014-12-09T00:00:00"/>
    <s v="Standard Class"/>
    <x v="597"/>
    <s v="Mark Van Huff"/>
    <x v="0"/>
    <s v="United States"/>
    <x v="12"/>
    <x v="5"/>
    <n v="77041"/>
    <x v="2"/>
    <s v="FUR-FU-10000820"/>
    <x v="0"/>
    <x v="5"/>
    <s v="Tensor Brushed Steel Torchiere Floor Lamp"/>
    <n v="13.591999999999999"/>
    <n v="2"/>
    <n v="0.6"/>
    <n v="-14.271599999999999"/>
  </r>
  <r>
    <n v="7538"/>
    <s v="CA-2013-106460"/>
    <x v="0"/>
    <x v="317"/>
    <d v="2013-02-22T00:00:00"/>
    <s v="Second Class"/>
    <x v="218"/>
    <s v="Greg Tran"/>
    <x v="0"/>
    <s v="United States"/>
    <x v="8"/>
    <x v="1"/>
    <n v="94109"/>
    <x v="1"/>
    <s v="OFF-PA-10001736"/>
    <x v="1"/>
    <x v="10"/>
    <s v="Xerox 1880"/>
    <n v="70.88"/>
    <n v="2"/>
    <n v="0"/>
    <n v="33.313599999999994"/>
  </r>
  <r>
    <n v="7539"/>
    <s v="US-2014-112347"/>
    <x v="3"/>
    <x v="574"/>
    <d v="2014-12-07T00:00:00"/>
    <s v="Standard Class"/>
    <x v="510"/>
    <s v="Bill Stewart"/>
    <x v="1"/>
    <s v="United States"/>
    <x v="60"/>
    <x v="22"/>
    <n v="80219"/>
    <x v="1"/>
    <s v="OFF-ST-10003306"/>
    <x v="1"/>
    <x v="4"/>
    <s v="Letter Size Cart"/>
    <n v="114.28800000000001"/>
    <n v="1"/>
    <n v="0.2"/>
    <n v="12.857399999999984"/>
  </r>
  <r>
    <n v="7540"/>
    <s v="US-2014-112347"/>
    <x v="3"/>
    <x v="574"/>
    <d v="2014-12-07T00:00:00"/>
    <s v="Standard Class"/>
    <x v="510"/>
    <s v="Bill Stewart"/>
    <x v="1"/>
    <s v="United States"/>
    <x v="60"/>
    <x v="22"/>
    <n v="80219"/>
    <x v="1"/>
    <s v="OFF-BI-10003707"/>
    <x v="1"/>
    <x v="8"/>
    <s v="Aluminum Screw Posts"/>
    <n v="36.624000000000002"/>
    <n v="8"/>
    <n v="0.7"/>
    <n v="-24.41599999999999"/>
  </r>
  <r>
    <n v="7541"/>
    <s v="US-2014-112347"/>
    <x v="3"/>
    <x v="574"/>
    <d v="2014-12-07T00:00:00"/>
    <s v="Standard Class"/>
    <x v="510"/>
    <s v="Bill Stewart"/>
    <x v="1"/>
    <s v="United States"/>
    <x v="60"/>
    <x v="22"/>
    <n v="80219"/>
    <x v="1"/>
    <s v="FUR-BO-10003546"/>
    <x v="0"/>
    <x v="0"/>
    <s v="Hon 4-Shelf Metal Bookcases"/>
    <n v="242.35200000000003"/>
    <n v="8"/>
    <n v="0.7"/>
    <n v="-363.52799999999991"/>
  </r>
  <r>
    <n v="7542"/>
    <s v="US-2014-112347"/>
    <x v="3"/>
    <x v="574"/>
    <d v="2014-12-07T00:00:00"/>
    <s v="Standard Class"/>
    <x v="510"/>
    <s v="Bill Stewart"/>
    <x v="1"/>
    <s v="United States"/>
    <x v="60"/>
    <x v="22"/>
    <n v="80219"/>
    <x v="1"/>
    <s v="TEC-PH-10000213"/>
    <x v="2"/>
    <x v="7"/>
    <s v="Seidio BD2-HK3IPH5-BK DILEX Case and Holster Combo for Apple iPhone 5/5s - Black"/>
    <n v="49.616000000000007"/>
    <n v="2"/>
    <n v="0.2"/>
    <n v="4.9615999999999989"/>
  </r>
  <r>
    <n v="7543"/>
    <s v="US-2014-112347"/>
    <x v="3"/>
    <x v="574"/>
    <d v="2014-12-07T00:00:00"/>
    <s v="Standard Class"/>
    <x v="510"/>
    <s v="Bill Stewart"/>
    <x v="1"/>
    <s v="United States"/>
    <x v="60"/>
    <x v="22"/>
    <n v="80219"/>
    <x v="1"/>
    <s v="FUR-FU-10001488"/>
    <x v="0"/>
    <x v="5"/>
    <s v="Tenex 46&quot; x 60&quot; Computer Anti-Static Chairmat, Rectangular Shaped"/>
    <n v="508.70400000000006"/>
    <n v="6"/>
    <n v="0.2"/>
    <n v="0"/>
  </r>
  <r>
    <n v="7544"/>
    <s v="US-2014-112347"/>
    <x v="3"/>
    <x v="574"/>
    <d v="2014-12-07T00:00:00"/>
    <s v="Standard Class"/>
    <x v="510"/>
    <s v="Bill Stewart"/>
    <x v="1"/>
    <s v="United States"/>
    <x v="60"/>
    <x v="22"/>
    <n v="80219"/>
    <x v="1"/>
    <s v="TEC-PH-10004833"/>
    <x v="2"/>
    <x v="7"/>
    <s v="Macally Suction Cup Mount"/>
    <n v="57.36"/>
    <n v="6"/>
    <n v="0.2"/>
    <n v="-14.34"/>
  </r>
  <r>
    <n v="7545"/>
    <s v="US-2014-112347"/>
    <x v="3"/>
    <x v="574"/>
    <d v="2014-12-07T00:00:00"/>
    <s v="Standard Class"/>
    <x v="510"/>
    <s v="Bill Stewart"/>
    <x v="1"/>
    <s v="United States"/>
    <x v="60"/>
    <x v="22"/>
    <n v="80219"/>
    <x v="1"/>
    <s v="FUR-CH-10002335"/>
    <x v="0"/>
    <x v="1"/>
    <s v="Hon GuestStacker Chair"/>
    <n v="906.68000000000006"/>
    <n v="5"/>
    <n v="0.2"/>
    <n v="68.001000000000033"/>
  </r>
  <r>
    <n v="7546"/>
    <s v="CA-2011-103492"/>
    <x v="2"/>
    <x v="982"/>
    <d v="2011-10-15T00:00:00"/>
    <s v="Standard Class"/>
    <x v="782"/>
    <s v="Craig Molinari"/>
    <x v="1"/>
    <s v="United States"/>
    <x v="114"/>
    <x v="5"/>
    <n v="77340"/>
    <x v="2"/>
    <s v="TEC-PH-10001128"/>
    <x v="2"/>
    <x v="7"/>
    <s v="Motorola Droid Maxx"/>
    <n v="719.95200000000011"/>
    <n v="6"/>
    <n v="0.2"/>
    <n v="71.995200000000011"/>
  </r>
  <r>
    <n v="7547"/>
    <s v="CA-2011-103492"/>
    <x v="2"/>
    <x v="982"/>
    <d v="2011-10-15T00:00:00"/>
    <s v="Standard Class"/>
    <x v="782"/>
    <s v="Craig Molinari"/>
    <x v="1"/>
    <s v="United States"/>
    <x v="114"/>
    <x v="5"/>
    <n v="77340"/>
    <x v="2"/>
    <s v="TEC-PH-10004667"/>
    <x v="2"/>
    <x v="7"/>
    <s v="Cisco 8x8 Inc. 6753i IP Business Phone System"/>
    <n v="755.94400000000019"/>
    <n v="7"/>
    <n v="0.2"/>
    <n v="66.145099999999957"/>
  </r>
  <r>
    <n v="7548"/>
    <s v="CA-2011-103492"/>
    <x v="2"/>
    <x v="982"/>
    <d v="2011-10-15T00:00:00"/>
    <s v="Standard Class"/>
    <x v="782"/>
    <s v="Craig Molinari"/>
    <x v="1"/>
    <s v="United States"/>
    <x v="114"/>
    <x v="5"/>
    <n v="77340"/>
    <x v="2"/>
    <s v="OFF-BI-10004817"/>
    <x v="1"/>
    <x v="8"/>
    <s v="GBC Personal VeloBind Strips"/>
    <n v="11.979999999999997"/>
    <n v="5"/>
    <n v="0.8"/>
    <n v="-19.16800000000001"/>
  </r>
  <r>
    <n v="7549"/>
    <s v="CA-2011-103492"/>
    <x v="2"/>
    <x v="982"/>
    <d v="2011-10-15T00:00:00"/>
    <s v="Standard Class"/>
    <x v="782"/>
    <s v="Craig Molinari"/>
    <x v="1"/>
    <s v="United States"/>
    <x v="114"/>
    <x v="5"/>
    <n v="77340"/>
    <x v="2"/>
    <s v="OFF-BI-10004140"/>
    <x v="1"/>
    <x v="8"/>
    <s v="Avery Non-Stick Binders"/>
    <n v="0.8979999999999998"/>
    <n v="1"/>
    <n v="0.8"/>
    <n v="-1.5715000000000008"/>
  </r>
  <r>
    <n v="7550"/>
    <s v="CA-2013-136595"/>
    <x v="0"/>
    <x v="64"/>
    <d v="2013-09-08T00:00:00"/>
    <s v="First Class"/>
    <x v="605"/>
    <s v="Elizabeth Moffitt"/>
    <x v="1"/>
    <s v="United States"/>
    <x v="12"/>
    <x v="5"/>
    <n v="77036"/>
    <x v="2"/>
    <s v="FUR-FU-10004671"/>
    <x v="0"/>
    <x v="5"/>
    <s v="Executive Impressions 12&quot; Wall Clock"/>
    <n v="21.204000000000004"/>
    <n v="3"/>
    <n v="0.6"/>
    <n v="-11.662199999999999"/>
  </r>
  <r>
    <n v="7551"/>
    <s v="CA-2011-140396"/>
    <x v="2"/>
    <x v="1164"/>
    <d v="2011-11-25T00:00:00"/>
    <s v="Standard Class"/>
    <x v="542"/>
    <s v="Katharine Harms"/>
    <x v="1"/>
    <s v="United States"/>
    <x v="20"/>
    <x v="15"/>
    <n v="10024"/>
    <x v="3"/>
    <s v="OFF-EN-10002592"/>
    <x v="1"/>
    <x v="12"/>
    <s v="Peel &amp; Seel Recycled Catalog Envelopes, Brown"/>
    <n v="34.74"/>
    <n v="3"/>
    <n v="0"/>
    <n v="17.37"/>
  </r>
  <r>
    <n v="7552"/>
    <s v="CA-2011-140396"/>
    <x v="2"/>
    <x v="1164"/>
    <d v="2011-11-25T00:00:00"/>
    <s v="Standard Class"/>
    <x v="542"/>
    <s v="Katharine Harms"/>
    <x v="1"/>
    <s v="United States"/>
    <x v="20"/>
    <x v="15"/>
    <n v="10024"/>
    <x v="3"/>
    <s v="TEC-PH-10004447"/>
    <x v="2"/>
    <x v="7"/>
    <s v="Toshiba IPT2010-SD IP Telephone"/>
    <n v="833.94"/>
    <n v="6"/>
    <n v="0"/>
    <n v="216.8244"/>
  </r>
  <r>
    <n v="7553"/>
    <s v="CA-2011-140396"/>
    <x v="2"/>
    <x v="1164"/>
    <d v="2011-11-25T00:00:00"/>
    <s v="Standard Class"/>
    <x v="542"/>
    <s v="Katharine Harms"/>
    <x v="1"/>
    <s v="United States"/>
    <x v="20"/>
    <x v="15"/>
    <n v="10024"/>
    <x v="3"/>
    <s v="OFF-BI-10003669"/>
    <x v="1"/>
    <x v="8"/>
    <s v="3M Organizer Strips"/>
    <n v="12.96"/>
    <n v="3"/>
    <n v="0.2"/>
    <n v="4.5359999999999996"/>
  </r>
  <r>
    <n v="7554"/>
    <s v="CA-2011-140396"/>
    <x v="2"/>
    <x v="1164"/>
    <d v="2011-11-25T00:00:00"/>
    <s v="Standard Class"/>
    <x v="542"/>
    <s v="Katharine Harms"/>
    <x v="1"/>
    <s v="United States"/>
    <x v="20"/>
    <x v="15"/>
    <n v="10024"/>
    <x v="3"/>
    <s v="OFF-PA-10000223"/>
    <x v="1"/>
    <x v="10"/>
    <s v="Xerox 2000"/>
    <n v="25.92"/>
    <n v="4"/>
    <n v="0"/>
    <n v="12.441600000000001"/>
  </r>
  <r>
    <n v="7555"/>
    <s v="CA-2011-114181"/>
    <x v="2"/>
    <x v="1025"/>
    <d v="2011-05-14T00:00:00"/>
    <s v="Second Class"/>
    <x v="314"/>
    <s v="Art Foster"/>
    <x v="0"/>
    <s v="United States"/>
    <x v="10"/>
    <x v="9"/>
    <n v="19134"/>
    <x v="3"/>
    <s v="FUR-BO-10004467"/>
    <x v="0"/>
    <x v="0"/>
    <s v="Bestar Classic Bookcase"/>
    <n v="349.96499999999997"/>
    <n v="7"/>
    <n v="0.5"/>
    <n v="-216.97830000000002"/>
  </r>
  <r>
    <n v="7556"/>
    <s v="CA-2011-114181"/>
    <x v="2"/>
    <x v="1025"/>
    <d v="2011-05-14T00:00:00"/>
    <s v="Second Class"/>
    <x v="314"/>
    <s v="Art Foster"/>
    <x v="0"/>
    <s v="United States"/>
    <x v="10"/>
    <x v="9"/>
    <n v="19134"/>
    <x v="3"/>
    <s v="OFF-AR-10000716"/>
    <x v="1"/>
    <x v="6"/>
    <s v="DIXON Ticonderoga Erasable Checking Pencils"/>
    <n v="22.32"/>
    <n v="5"/>
    <n v="0.2"/>
    <n v="5.3010000000000002"/>
  </r>
  <r>
    <n v="7557"/>
    <s v="CA-2014-159506"/>
    <x v="3"/>
    <x v="344"/>
    <d v="2014-12-03T00:00:00"/>
    <s v="Standard Class"/>
    <x v="335"/>
    <s v="Justin Ritter"/>
    <x v="1"/>
    <s v="United States"/>
    <x v="38"/>
    <x v="14"/>
    <n v="47201"/>
    <x v="2"/>
    <s v="OFF-PA-10003641"/>
    <x v="1"/>
    <x v="10"/>
    <s v="Xerox 1909"/>
    <n v="158.28"/>
    <n v="6"/>
    <n v="0"/>
    <n v="72.808799999999991"/>
  </r>
  <r>
    <n v="7558"/>
    <s v="CA-2014-159506"/>
    <x v="3"/>
    <x v="344"/>
    <d v="2014-12-03T00:00:00"/>
    <s v="Standard Class"/>
    <x v="335"/>
    <s v="Justin Ritter"/>
    <x v="1"/>
    <s v="United States"/>
    <x v="38"/>
    <x v="14"/>
    <n v="47201"/>
    <x v="2"/>
    <s v="OFF-BI-10004519"/>
    <x v="1"/>
    <x v="8"/>
    <s v="GBC DocuBind P100 Manual Binding Machine"/>
    <n v="497.93999999999994"/>
    <n v="3"/>
    <n v="0"/>
    <n v="224.07299999999998"/>
  </r>
  <r>
    <n v="7559"/>
    <s v="US-2011-137155"/>
    <x v="2"/>
    <x v="301"/>
    <d v="2011-11-05T00:00:00"/>
    <s v="Standard Class"/>
    <x v="351"/>
    <s v="Daniel Lacy"/>
    <x v="0"/>
    <s v="United States"/>
    <x v="85"/>
    <x v="15"/>
    <n v="11561"/>
    <x v="3"/>
    <s v="OFF-AP-10002518"/>
    <x v="1"/>
    <x v="9"/>
    <s v="Kensington 7 Outlet MasterPiece Power Center"/>
    <n v="533.93999999999994"/>
    <n v="3"/>
    <n v="0"/>
    <n v="154.84259999999995"/>
  </r>
  <r>
    <n v="7560"/>
    <s v="US-2011-137155"/>
    <x v="2"/>
    <x v="301"/>
    <d v="2011-11-05T00:00:00"/>
    <s v="Standard Class"/>
    <x v="351"/>
    <s v="Daniel Lacy"/>
    <x v="0"/>
    <s v="United States"/>
    <x v="85"/>
    <x v="15"/>
    <n v="11561"/>
    <x v="3"/>
    <s v="OFF-PA-10000806"/>
    <x v="1"/>
    <x v="10"/>
    <s v="Xerox 1934"/>
    <n v="167.94"/>
    <n v="3"/>
    <n v="0"/>
    <n v="82.290599999999998"/>
  </r>
  <r>
    <n v="7561"/>
    <s v="US-2011-137155"/>
    <x v="2"/>
    <x v="301"/>
    <d v="2011-11-05T00:00:00"/>
    <s v="Standard Class"/>
    <x v="351"/>
    <s v="Daniel Lacy"/>
    <x v="0"/>
    <s v="United States"/>
    <x v="85"/>
    <x v="15"/>
    <n v="11561"/>
    <x v="3"/>
    <s v="FUR-FU-10003142"/>
    <x v="0"/>
    <x v="5"/>
    <s v="Master Big Foot Doorstop, Beige"/>
    <n v="31.68"/>
    <n v="6"/>
    <n v="0"/>
    <n v="9.8207999999999984"/>
  </r>
  <r>
    <n v="7562"/>
    <s v="CA-2013-105746"/>
    <x v="0"/>
    <x v="945"/>
    <d v="2014-01-02T00:00:00"/>
    <s v="First Class"/>
    <x v="205"/>
    <s v="Brian Dahlen"/>
    <x v="0"/>
    <s v="United States"/>
    <x v="152"/>
    <x v="9"/>
    <n v="17602"/>
    <x v="3"/>
    <s v="FUR-CH-10000454"/>
    <x v="0"/>
    <x v="1"/>
    <s v="Hon Deluxe Fabric Upholstered Stacking Chairs, Rounded Back"/>
    <n v="170.78599999999997"/>
    <n v="1"/>
    <n v="0.3"/>
    <n v="0"/>
  </r>
  <r>
    <n v="7563"/>
    <s v="US-2013-104815"/>
    <x v="0"/>
    <x v="323"/>
    <d v="2013-09-08T00:00:00"/>
    <s v="Standard Class"/>
    <x v="262"/>
    <s v="Rob Beeghly"/>
    <x v="0"/>
    <s v="United States"/>
    <x v="22"/>
    <x v="10"/>
    <n v="60610"/>
    <x v="2"/>
    <s v="FUR-BO-10003894"/>
    <x v="0"/>
    <x v="0"/>
    <s v="Safco Value Mate Steel Bookcase, Baked Enamel Finish on Steel, Black"/>
    <n v="198.744"/>
    <n v="4"/>
    <n v="0.3"/>
    <n v="0"/>
  </r>
  <r>
    <n v="7564"/>
    <s v="CA-2014-157672"/>
    <x v="3"/>
    <x v="361"/>
    <d v="2014-10-08T00:00:00"/>
    <s v="First Class"/>
    <x v="176"/>
    <s v="Ross Baird"/>
    <x v="2"/>
    <s v="United States"/>
    <x v="60"/>
    <x v="22"/>
    <n v="80219"/>
    <x v="1"/>
    <s v="TEC-AC-10001714"/>
    <x v="2"/>
    <x v="11"/>
    <s v="Logitech MX Performance Wireless Mouse"/>
    <n v="63.824000000000005"/>
    <n v="2"/>
    <n v="0.2"/>
    <n v="13.562599999999998"/>
  </r>
  <r>
    <n v="7565"/>
    <s v="US-2013-166660"/>
    <x v="0"/>
    <x v="806"/>
    <d v="2013-02-01T00:00:00"/>
    <s v="Second Class"/>
    <x v="621"/>
    <s v="Tim Brockman"/>
    <x v="0"/>
    <s v="United States"/>
    <x v="4"/>
    <x v="4"/>
    <n v="98103"/>
    <x v="1"/>
    <s v="FUR-CH-10001190"/>
    <x v="0"/>
    <x v="1"/>
    <s v="Global Deluxe High-Back Office Chair in Storm"/>
    <n v="435.16800000000006"/>
    <n v="4"/>
    <n v="0.2"/>
    <n v="-59.835600000000042"/>
  </r>
  <r>
    <n v="7566"/>
    <s v="US-2013-166660"/>
    <x v="0"/>
    <x v="806"/>
    <d v="2013-02-01T00:00:00"/>
    <s v="Second Class"/>
    <x v="621"/>
    <s v="Tim Brockman"/>
    <x v="0"/>
    <s v="United States"/>
    <x v="4"/>
    <x v="4"/>
    <n v="98103"/>
    <x v="1"/>
    <s v="FUR-BO-10000468"/>
    <x v="0"/>
    <x v="0"/>
    <s v="O'Sullivan 2-Shelf Heavy-Duty Bookcases"/>
    <n v="48.58"/>
    <n v="1"/>
    <n v="0"/>
    <n v="7.7728000000000037"/>
  </r>
  <r>
    <n v="7567"/>
    <s v="CA-2014-140802"/>
    <x v="3"/>
    <x v="81"/>
    <d v="2014-04-24T00:00:00"/>
    <s v="First Class"/>
    <x v="471"/>
    <s v="Katherine Nockton"/>
    <x v="1"/>
    <s v="United States"/>
    <x v="12"/>
    <x v="5"/>
    <n v="77070"/>
    <x v="2"/>
    <s v="TEC-AC-10001998"/>
    <x v="2"/>
    <x v="11"/>
    <s v="Logitech LS21 Speaker System - PC Multimedia - 2.1-CH - Wired"/>
    <n v="47.975999999999999"/>
    <n v="3"/>
    <n v="0.2"/>
    <n v="8.3957999999999942"/>
  </r>
  <r>
    <n v="7568"/>
    <s v="CA-2014-140802"/>
    <x v="3"/>
    <x v="81"/>
    <d v="2014-04-24T00:00:00"/>
    <s v="First Class"/>
    <x v="471"/>
    <s v="Katherine Nockton"/>
    <x v="1"/>
    <s v="United States"/>
    <x v="12"/>
    <x v="5"/>
    <n v="77070"/>
    <x v="2"/>
    <s v="OFF-PA-10001534"/>
    <x v="1"/>
    <x v="10"/>
    <s v="Xerox 230"/>
    <n v="20.736000000000004"/>
    <n v="4"/>
    <n v="0.2"/>
    <n v="7.2576000000000001"/>
  </r>
  <r>
    <n v="7569"/>
    <s v="CA-2011-133830"/>
    <x v="2"/>
    <x v="29"/>
    <d v="2011-12-10T00:00:00"/>
    <s v="Standard Class"/>
    <x v="210"/>
    <s v="Rob Lucas"/>
    <x v="0"/>
    <s v="United States"/>
    <x v="1"/>
    <x v="1"/>
    <n v="90045"/>
    <x v="1"/>
    <s v="OFF-AR-10003045"/>
    <x v="1"/>
    <x v="6"/>
    <s v="Prang Colored Pencils"/>
    <n v="26.46"/>
    <n v="9"/>
    <n v="0"/>
    <n v="11.907"/>
  </r>
  <r>
    <n v="7570"/>
    <s v="CA-2011-133830"/>
    <x v="2"/>
    <x v="29"/>
    <d v="2011-12-10T00:00:00"/>
    <s v="Standard Class"/>
    <x v="210"/>
    <s v="Rob Lucas"/>
    <x v="0"/>
    <s v="United States"/>
    <x v="1"/>
    <x v="1"/>
    <n v="90045"/>
    <x v="1"/>
    <s v="OFF-PA-10001363"/>
    <x v="1"/>
    <x v="10"/>
    <s v="Xerox 1933"/>
    <n v="49.12"/>
    <n v="4"/>
    <n v="0"/>
    <n v="23.086399999999998"/>
  </r>
  <r>
    <n v="7571"/>
    <s v="CA-2011-133830"/>
    <x v="2"/>
    <x v="29"/>
    <d v="2011-12-10T00:00:00"/>
    <s v="Standard Class"/>
    <x v="210"/>
    <s v="Rob Lucas"/>
    <x v="0"/>
    <s v="United States"/>
    <x v="1"/>
    <x v="1"/>
    <n v="90045"/>
    <x v="1"/>
    <s v="OFF-FA-10002280"/>
    <x v="1"/>
    <x v="13"/>
    <s v="Advantus Plastic Paper Clips"/>
    <n v="15"/>
    <n v="3"/>
    <n v="0"/>
    <n v="7.1999999999999993"/>
  </r>
  <r>
    <n v="7572"/>
    <s v="CA-2011-100916"/>
    <x v="2"/>
    <x v="618"/>
    <d v="2011-10-26T00:00:00"/>
    <s v="Standard Class"/>
    <x v="395"/>
    <s v="Frank Hawley"/>
    <x v="1"/>
    <s v="United States"/>
    <x v="311"/>
    <x v="17"/>
    <n v="23602"/>
    <x v="0"/>
    <s v="OFF-ST-10003479"/>
    <x v="1"/>
    <x v="4"/>
    <s v="Eldon Base for stackable storage shelf, platinum"/>
    <n v="194.7"/>
    <n v="5"/>
    <n v="0"/>
    <n v="9.7349999999999781"/>
  </r>
  <r>
    <n v="7573"/>
    <s v="CA-2011-100916"/>
    <x v="2"/>
    <x v="618"/>
    <d v="2011-10-26T00:00:00"/>
    <s v="Standard Class"/>
    <x v="395"/>
    <s v="Frank Hawley"/>
    <x v="1"/>
    <s v="United States"/>
    <x v="311"/>
    <x v="17"/>
    <n v="23602"/>
    <x v="0"/>
    <s v="FUR-TA-10004607"/>
    <x v="0"/>
    <x v="3"/>
    <s v="Hon 2111 Invitation Series Straight Table"/>
    <n v="591.32000000000005"/>
    <n v="4"/>
    <n v="0"/>
    <n v="112.35079999999999"/>
  </r>
  <r>
    <n v="7574"/>
    <s v="CA-2011-100916"/>
    <x v="2"/>
    <x v="618"/>
    <d v="2011-10-26T00:00:00"/>
    <s v="Standard Class"/>
    <x v="395"/>
    <s v="Frank Hawley"/>
    <x v="1"/>
    <s v="United States"/>
    <x v="311"/>
    <x v="17"/>
    <n v="23602"/>
    <x v="0"/>
    <s v="OFF-AR-10001022"/>
    <x v="1"/>
    <x v="6"/>
    <s v="SANFORD Liquid Accent Tank-Style Highlighters"/>
    <n v="2.84"/>
    <n v="1"/>
    <n v="0"/>
    <n v="0.88039999999999985"/>
  </r>
  <r>
    <n v="7575"/>
    <s v="CA-2012-129532"/>
    <x v="1"/>
    <x v="575"/>
    <d v="2012-12-12T00:00:00"/>
    <s v="Standard Class"/>
    <x v="453"/>
    <s v="Yana Sorensen"/>
    <x v="1"/>
    <s v="United States"/>
    <x v="1"/>
    <x v="1"/>
    <n v="90036"/>
    <x v="1"/>
    <s v="OFF-ST-10004186"/>
    <x v="1"/>
    <x v="4"/>
    <s v="Stur-D-Stor Shelving, Vertical 5-Shelf: 72&quot;H x 36&quot;W x 18 1/2&quot;D"/>
    <n v="221.96"/>
    <n v="2"/>
    <n v="0"/>
    <n v="4.4391999999999996"/>
  </r>
  <r>
    <n v="7576"/>
    <s v="CA-2012-129532"/>
    <x v="1"/>
    <x v="575"/>
    <d v="2012-12-12T00:00:00"/>
    <s v="Standard Class"/>
    <x v="453"/>
    <s v="Yana Sorensen"/>
    <x v="1"/>
    <s v="United States"/>
    <x v="1"/>
    <x v="1"/>
    <n v="90036"/>
    <x v="1"/>
    <s v="TEC-AC-10000865"/>
    <x v="2"/>
    <x v="11"/>
    <s v="WD My Passport Ultra 500GB Portable External Hard Drive"/>
    <n v="236"/>
    <n v="4"/>
    <n v="0"/>
    <n v="40.119999999999976"/>
  </r>
  <r>
    <n v="7577"/>
    <s v="CA-2011-134726"/>
    <x v="2"/>
    <x v="981"/>
    <d v="2011-11-07T00:00:00"/>
    <s v="Second Class"/>
    <x v="406"/>
    <s v="Steven Ward"/>
    <x v="1"/>
    <s v="United States"/>
    <x v="4"/>
    <x v="4"/>
    <n v="98115"/>
    <x v="1"/>
    <s v="TEC-AC-10000023"/>
    <x v="2"/>
    <x v="11"/>
    <s v="Maxell 74 Minute CD-R Spindle, 50/Pack"/>
    <n v="41.94"/>
    <n v="2"/>
    <n v="0"/>
    <n v="15.098399999999998"/>
  </r>
  <r>
    <n v="7578"/>
    <s v="CA-2011-134726"/>
    <x v="2"/>
    <x v="981"/>
    <d v="2011-11-07T00:00:00"/>
    <s v="Second Class"/>
    <x v="406"/>
    <s v="Steven Ward"/>
    <x v="1"/>
    <s v="United States"/>
    <x v="4"/>
    <x v="4"/>
    <n v="98115"/>
    <x v="1"/>
    <s v="TEC-PH-10001750"/>
    <x v="2"/>
    <x v="7"/>
    <s v="Samsung Rugby III"/>
    <n v="52.792000000000002"/>
    <n v="1"/>
    <n v="0.2"/>
    <n v="4.6193000000000026"/>
  </r>
  <r>
    <n v="7579"/>
    <s v="CA-2013-138597"/>
    <x v="0"/>
    <x v="122"/>
    <d v="2013-12-22T00:00:00"/>
    <s v="First Class"/>
    <x v="43"/>
    <s v="Parhena Norris"/>
    <x v="2"/>
    <s v="United States"/>
    <x v="155"/>
    <x v="8"/>
    <n v="68104"/>
    <x v="2"/>
    <s v="FUR-CH-10004997"/>
    <x v="0"/>
    <x v="1"/>
    <s v="Hon Every-Day Series Multi-Task Chairs"/>
    <n v="563.93999999999994"/>
    <n v="3"/>
    <n v="0"/>
    <n v="112.78800000000001"/>
  </r>
  <r>
    <n v="7580"/>
    <s v="CA-2012-123113"/>
    <x v="1"/>
    <x v="521"/>
    <d v="2012-11-27T00:00:00"/>
    <s v="Second Class"/>
    <x v="247"/>
    <s v="Annie Thurman"/>
    <x v="0"/>
    <s v="United States"/>
    <x v="73"/>
    <x v="30"/>
    <n v="7960"/>
    <x v="3"/>
    <s v="OFF-AP-10000275"/>
    <x v="1"/>
    <x v="9"/>
    <s v="Sanyo Counter Height Refrigerator with Crisper, 3.6 Cubic Foot, Stainless Steel/Black"/>
    <n v="2625.12"/>
    <n v="8"/>
    <n v="0"/>
    <n v="735.03359999999998"/>
  </r>
  <r>
    <n v="7581"/>
    <s v="CA-2012-123113"/>
    <x v="1"/>
    <x v="521"/>
    <d v="2012-11-27T00:00:00"/>
    <s v="Second Class"/>
    <x v="247"/>
    <s v="Annie Thurman"/>
    <x v="0"/>
    <s v="United States"/>
    <x v="73"/>
    <x v="30"/>
    <n v="7960"/>
    <x v="3"/>
    <s v="OFF-AR-10004999"/>
    <x v="1"/>
    <x v="6"/>
    <s v="Newell 315"/>
    <n v="17.940000000000001"/>
    <n v="3"/>
    <n v="0"/>
    <n v="4.4850000000000003"/>
  </r>
  <r>
    <n v="7582"/>
    <s v="CA-2012-169656"/>
    <x v="1"/>
    <x v="863"/>
    <d v="2012-08-16T00:00:00"/>
    <s v="First Class"/>
    <x v="719"/>
    <s v="Ed Jacobs"/>
    <x v="0"/>
    <s v="United States"/>
    <x v="10"/>
    <x v="9"/>
    <n v="19143"/>
    <x v="3"/>
    <s v="OFF-ST-10003816"/>
    <x v="1"/>
    <x v="4"/>
    <s v="Fellowes High-Stak Drawer Files"/>
    <n v="422.85599999999999"/>
    <n v="3"/>
    <n v="0.2"/>
    <n v="15.857099999999974"/>
  </r>
  <r>
    <n v="7583"/>
    <s v="CA-2012-142734"/>
    <x v="1"/>
    <x v="392"/>
    <d v="2012-04-21T00:00:00"/>
    <s v="Standard Class"/>
    <x v="664"/>
    <s v="Denise Monton"/>
    <x v="1"/>
    <s v="United States"/>
    <x v="20"/>
    <x v="15"/>
    <n v="10024"/>
    <x v="3"/>
    <s v="FUR-CH-10003968"/>
    <x v="0"/>
    <x v="1"/>
    <s v="Novimex Turbo Task Chair"/>
    <n v="127.76400000000001"/>
    <n v="2"/>
    <n v="0.1"/>
    <n v="2.8392000000000017"/>
  </r>
  <r>
    <n v="7584"/>
    <s v="CA-2011-163223"/>
    <x v="2"/>
    <x v="90"/>
    <d v="2011-03-25T00:00:00"/>
    <s v="Standard Class"/>
    <x v="120"/>
    <s v="Kristen Hastings"/>
    <x v="1"/>
    <s v="United States"/>
    <x v="24"/>
    <x v="17"/>
    <n v="22153"/>
    <x v="0"/>
    <s v="TEC-PH-10000730"/>
    <x v="2"/>
    <x v="7"/>
    <s v="Samsung Galaxy S4 Active"/>
    <n v="3499.9300000000003"/>
    <n v="7"/>
    <n v="0"/>
    <n v="909.98180000000025"/>
  </r>
  <r>
    <n v="7585"/>
    <s v="CA-2011-163223"/>
    <x v="2"/>
    <x v="90"/>
    <d v="2011-03-25T00:00:00"/>
    <s v="Standard Class"/>
    <x v="120"/>
    <s v="Kristen Hastings"/>
    <x v="1"/>
    <s v="United States"/>
    <x v="24"/>
    <x v="17"/>
    <n v="22153"/>
    <x v="0"/>
    <s v="OFF-LA-10004409"/>
    <x v="1"/>
    <x v="2"/>
    <s v="Avery 492"/>
    <n v="14.399999999999999"/>
    <n v="5"/>
    <n v="0"/>
    <n v="6.6239999999999988"/>
  </r>
  <r>
    <n v="7586"/>
    <s v="CA-2011-163223"/>
    <x v="2"/>
    <x v="90"/>
    <d v="2011-03-25T00:00:00"/>
    <s v="Standard Class"/>
    <x v="120"/>
    <s v="Kristen Hastings"/>
    <x v="1"/>
    <s v="United States"/>
    <x v="24"/>
    <x v="17"/>
    <n v="22153"/>
    <x v="0"/>
    <s v="OFF-PA-10000675"/>
    <x v="1"/>
    <x v="10"/>
    <s v="Xerox 1919"/>
    <n v="122.97"/>
    <n v="3"/>
    <n v="0"/>
    <n v="60.255300000000005"/>
  </r>
  <r>
    <n v="7587"/>
    <s v="CA-2011-163223"/>
    <x v="2"/>
    <x v="90"/>
    <d v="2011-03-25T00:00:00"/>
    <s v="Standard Class"/>
    <x v="120"/>
    <s v="Kristen Hastings"/>
    <x v="1"/>
    <s v="United States"/>
    <x v="24"/>
    <x v="17"/>
    <n v="22153"/>
    <x v="0"/>
    <s v="OFF-AR-10001573"/>
    <x v="1"/>
    <x v="6"/>
    <s v="American Pencil"/>
    <n v="9.32"/>
    <n v="4"/>
    <n v="0"/>
    <n v="2.702799999999999"/>
  </r>
  <r>
    <n v="7588"/>
    <s v="CA-2011-163223"/>
    <x v="2"/>
    <x v="90"/>
    <d v="2011-03-25T00:00:00"/>
    <s v="Standard Class"/>
    <x v="120"/>
    <s v="Kristen Hastings"/>
    <x v="1"/>
    <s v="United States"/>
    <x v="24"/>
    <x v="17"/>
    <n v="22153"/>
    <x v="0"/>
    <s v="OFF-BI-10001597"/>
    <x v="1"/>
    <x v="8"/>
    <s v="Wilson Jones Ledger-Size, Piano-Hinge Binder, 2&quot;, Blue"/>
    <n v="122.94"/>
    <n v="3"/>
    <n v="0"/>
    <n v="59.011199999999988"/>
  </r>
  <r>
    <n v="7589"/>
    <s v="CA-2014-122945"/>
    <x v="3"/>
    <x v="673"/>
    <d v="2014-11-23T00:00:00"/>
    <s v="Standard Class"/>
    <x v="469"/>
    <s v="Mick Brown"/>
    <x v="0"/>
    <s v="United States"/>
    <x v="43"/>
    <x v="1"/>
    <n v="95661"/>
    <x v="1"/>
    <s v="FUR-FU-10001196"/>
    <x v="0"/>
    <x v="5"/>
    <s v="DAX Cubicle Frames - 8x10"/>
    <n v="17.309999999999999"/>
    <n v="3"/>
    <n v="0"/>
    <n v="5.1929999999999996"/>
  </r>
  <r>
    <n v="7590"/>
    <s v="CA-2012-139738"/>
    <x v="1"/>
    <x v="12"/>
    <d v="2012-09-29T00:00:00"/>
    <s v="Standard Class"/>
    <x v="729"/>
    <s v="Dana Kaydos"/>
    <x v="0"/>
    <s v="United States"/>
    <x v="179"/>
    <x v="10"/>
    <n v="61107"/>
    <x v="2"/>
    <s v="OFF-AR-10004602"/>
    <x v="1"/>
    <x v="6"/>
    <s v="Boston KS Multi-Size Manual Pencil Sharpener"/>
    <n v="128.744"/>
    <n v="7"/>
    <n v="0.2"/>
    <n v="12.874400000000001"/>
  </r>
  <r>
    <n v="7591"/>
    <s v="CA-2013-158778"/>
    <x v="0"/>
    <x v="64"/>
    <d v="2013-09-10T00:00:00"/>
    <s v="Standard Class"/>
    <x v="203"/>
    <s v="Dean Braden"/>
    <x v="0"/>
    <s v="United States"/>
    <x v="10"/>
    <x v="9"/>
    <n v="19134"/>
    <x v="3"/>
    <s v="FUR-FU-10000260"/>
    <x v="0"/>
    <x v="5"/>
    <s v="6&quot; Cubicle Wall Clock, Black"/>
    <n v="58.248000000000005"/>
    <n v="9"/>
    <n v="0.2"/>
    <n v="11.649599999999996"/>
  </r>
  <r>
    <n v="7592"/>
    <s v="CA-2013-158778"/>
    <x v="0"/>
    <x v="64"/>
    <d v="2013-09-10T00:00:00"/>
    <s v="Standard Class"/>
    <x v="203"/>
    <s v="Dean Braden"/>
    <x v="0"/>
    <s v="United States"/>
    <x v="10"/>
    <x v="9"/>
    <n v="19134"/>
    <x v="3"/>
    <s v="FUR-CH-10001146"/>
    <x v="0"/>
    <x v="1"/>
    <s v="Global Task Chair, Black"/>
    <n v="71.245999999999995"/>
    <n v="2"/>
    <n v="0.3"/>
    <n v="-19.338199999999993"/>
  </r>
  <r>
    <n v="7593"/>
    <s v="CA-2013-158778"/>
    <x v="0"/>
    <x v="64"/>
    <d v="2013-09-10T00:00:00"/>
    <s v="Standard Class"/>
    <x v="203"/>
    <s v="Dean Braden"/>
    <x v="0"/>
    <s v="United States"/>
    <x v="10"/>
    <x v="9"/>
    <n v="19134"/>
    <x v="3"/>
    <s v="OFF-AR-10000896"/>
    <x v="1"/>
    <x v="6"/>
    <s v="Newell 329"/>
    <n v="7.8719999999999999"/>
    <n v="3"/>
    <n v="0.2"/>
    <n v="0.59039999999999937"/>
  </r>
  <r>
    <n v="7594"/>
    <s v="CA-2013-158778"/>
    <x v="0"/>
    <x v="64"/>
    <d v="2013-09-10T00:00:00"/>
    <s v="Standard Class"/>
    <x v="203"/>
    <s v="Dean Braden"/>
    <x v="0"/>
    <s v="United States"/>
    <x v="10"/>
    <x v="9"/>
    <n v="19134"/>
    <x v="3"/>
    <s v="FUR-CH-10000309"/>
    <x v="0"/>
    <x v="1"/>
    <s v="Global Comet Stacking Arm Chair"/>
    <n v="887.27099999999984"/>
    <n v="3"/>
    <n v="0.3"/>
    <n v="-63.376499999999965"/>
  </r>
  <r>
    <n v="7595"/>
    <s v="CA-2014-119655"/>
    <x v="3"/>
    <x v="693"/>
    <d v="2014-04-25T00:00:00"/>
    <s v="Standard Class"/>
    <x v="610"/>
    <s v="Christina VanderZanden"/>
    <x v="0"/>
    <s v="United States"/>
    <x v="66"/>
    <x v="12"/>
    <n v="48234"/>
    <x v="2"/>
    <s v="OFF-BI-10001989"/>
    <x v="1"/>
    <x v="8"/>
    <s v="Premium Transparent Presentation Covers by GBC"/>
    <n v="146.86000000000001"/>
    <n v="7"/>
    <n v="0"/>
    <n v="70.492799999999988"/>
  </r>
  <r>
    <n v="7596"/>
    <s v="CA-2014-119655"/>
    <x v="3"/>
    <x v="693"/>
    <d v="2014-04-25T00:00:00"/>
    <s v="Standard Class"/>
    <x v="610"/>
    <s v="Christina VanderZanden"/>
    <x v="0"/>
    <s v="United States"/>
    <x v="66"/>
    <x v="12"/>
    <n v="48234"/>
    <x v="2"/>
    <s v="OFF-BI-10001036"/>
    <x v="1"/>
    <x v="8"/>
    <s v="Cardinal EasyOpen D-Ring Binders"/>
    <n v="36.56"/>
    <n v="4"/>
    <n v="0"/>
    <n v="18.28"/>
  </r>
  <r>
    <n v="7597"/>
    <s v="CA-2012-164567"/>
    <x v="1"/>
    <x v="925"/>
    <d v="2012-06-19T00:00:00"/>
    <s v="Standard Class"/>
    <x v="136"/>
    <s v="Grace Kelly"/>
    <x v="1"/>
    <s v="United States"/>
    <x v="1"/>
    <x v="1"/>
    <n v="90004"/>
    <x v="1"/>
    <s v="TEC-PH-10002103"/>
    <x v="2"/>
    <x v="7"/>
    <s v="Jabra SPEAK 410"/>
    <n v="225.57599999999996"/>
    <n v="3"/>
    <n v="0.2"/>
    <n v="22.557600000000008"/>
  </r>
  <r>
    <n v="7598"/>
    <s v="CA-2011-131947"/>
    <x v="2"/>
    <x v="328"/>
    <d v="2011-09-22T00:00:00"/>
    <s v="Standard Class"/>
    <x v="350"/>
    <s v="Joseph Airdo"/>
    <x v="0"/>
    <s v="United States"/>
    <x v="24"/>
    <x v="21"/>
    <n v="97477"/>
    <x v="1"/>
    <s v="OFF-AR-10001473"/>
    <x v="1"/>
    <x v="6"/>
    <s v="Newell 313"/>
    <n v="5.2480000000000002"/>
    <n v="2"/>
    <n v="0.2"/>
    <n v="0.45920000000000027"/>
  </r>
  <r>
    <n v="7599"/>
    <s v="CA-2011-131947"/>
    <x v="2"/>
    <x v="328"/>
    <d v="2011-09-22T00:00:00"/>
    <s v="Standard Class"/>
    <x v="350"/>
    <s v="Joseph Airdo"/>
    <x v="0"/>
    <s v="United States"/>
    <x v="24"/>
    <x v="21"/>
    <n v="97477"/>
    <x v="1"/>
    <s v="OFF-AR-10000411"/>
    <x v="1"/>
    <x v="6"/>
    <s v="Boston 16701 Slimline Battery Pencil Sharpener"/>
    <n v="38.256"/>
    <n v="3"/>
    <n v="0.2"/>
    <n v="4.7819999999999947"/>
  </r>
  <r>
    <n v="7600"/>
    <s v="CA-2011-131947"/>
    <x v="2"/>
    <x v="328"/>
    <d v="2011-09-22T00:00:00"/>
    <s v="Standard Class"/>
    <x v="350"/>
    <s v="Joseph Airdo"/>
    <x v="0"/>
    <s v="United States"/>
    <x v="24"/>
    <x v="21"/>
    <n v="97477"/>
    <x v="1"/>
    <s v="OFF-PA-10000246"/>
    <x v="1"/>
    <x v="10"/>
    <s v="Riverleaf Stik-Withit Designer Note Cubes"/>
    <n v="40.24"/>
    <n v="5"/>
    <n v="0.2"/>
    <n v="13.078000000000001"/>
  </r>
  <r>
    <n v="7601"/>
    <s v="CA-2011-131947"/>
    <x v="2"/>
    <x v="328"/>
    <d v="2011-09-22T00:00:00"/>
    <s v="Standard Class"/>
    <x v="350"/>
    <s v="Joseph Airdo"/>
    <x v="0"/>
    <s v="United States"/>
    <x v="24"/>
    <x v="21"/>
    <n v="97477"/>
    <x v="1"/>
    <s v="TEC-MA-10004086"/>
    <x v="2"/>
    <x v="15"/>
    <s v="Plantronics Single Ear Headset"/>
    <n v="29.925000000000001"/>
    <n v="5"/>
    <n v="0.7"/>
    <n v="-21.944999999999993"/>
  </r>
  <r>
    <n v="7602"/>
    <s v="CA-2011-131947"/>
    <x v="2"/>
    <x v="328"/>
    <d v="2011-09-22T00:00:00"/>
    <s v="Standard Class"/>
    <x v="350"/>
    <s v="Joseph Airdo"/>
    <x v="0"/>
    <s v="United States"/>
    <x v="24"/>
    <x v="21"/>
    <n v="97477"/>
    <x v="1"/>
    <s v="OFF-PA-10003039"/>
    <x v="1"/>
    <x v="10"/>
    <s v="Xerox 1960"/>
    <n v="148.70400000000001"/>
    <n v="6"/>
    <n v="0.2"/>
    <n v="46.469999999999985"/>
  </r>
  <r>
    <n v="7603"/>
    <s v="CA-2011-131947"/>
    <x v="2"/>
    <x v="328"/>
    <d v="2011-09-22T00:00:00"/>
    <s v="Standard Class"/>
    <x v="350"/>
    <s v="Joseph Airdo"/>
    <x v="0"/>
    <s v="United States"/>
    <x v="24"/>
    <x v="21"/>
    <n v="97477"/>
    <x v="1"/>
    <s v="TEC-AC-10004633"/>
    <x v="2"/>
    <x v="11"/>
    <s v="Verbatim 25 GB 6x Blu-ray Single Layer Recordable Disc, 3/Pack"/>
    <n v="55.92"/>
    <n v="10"/>
    <n v="0.2"/>
    <n v="16.776000000000007"/>
  </r>
  <r>
    <n v="7604"/>
    <s v="CA-2013-152520"/>
    <x v="0"/>
    <x v="630"/>
    <d v="2013-07-13T00:00:00"/>
    <s v="Standard Class"/>
    <x v="764"/>
    <s v="Thea Hudgings"/>
    <x v="1"/>
    <s v="United States"/>
    <x v="205"/>
    <x v="34"/>
    <n v="2908"/>
    <x v="3"/>
    <s v="OFF-PA-10000289"/>
    <x v="1"/>
    <x v="10"/>
    <s v="Xerox 213"/>
    <n v="12.96"/>
    <n v="2"/>
    <n v="0"/>
    <n v="6.2208000000000006"/>
  </r>
  <r>
    <n v="7605"/>
    <s v="CA-2013-101791"/>
    <x v="0"/>
    <x v="1022"/>
    <d v="2013-06-01T00:00:00"/>
    <s v="Standard Class"/>
    <x v="574"/>
    <s v="Brian Stugart"/>
    <x v="0"/>
    <s v="United States"/>
    <x v="22"/>
    <x v="10"/>
    <n v="60623"/>
    <x v="2"/>
    <s v="FUR-FU-10003247"/>
    <x v="0"/>
    <x v="5"/>
    <s v="36X48 HARDFLOOR CHAIRMAT"/>
    <n v="25.176000000000002"/>
    <n v="3"/>
    <n v="0.6"/>
    <n v="-33.358199999999997"/>
  </r>
  <r>
    <n v="7606"/>
    <s v="CA-2013-101791"/>
    <x v="0"/>
    <x v="1022"/>
    <d v="2013-06-01T00:00:00"/>
    <s v="Standard Class"/>
    <x v="574"/>
    <s v="Brian Stugart"/>
    <x v="0"/>
    <s v="United States"/>
    <x v="22"/>
    <x v="10"/>
    <n v="60623"/>
    <x v="2"/>
    <s v="FUR-FU-10002191"/>
    <x v="0"/>
    <x v="5"/>
    <s v="G.E. Halogen Desk Lamp Bulbs"/>
    <n v="5.5840000000000005"/>
    <n v="2"/>
    <n v="0.6"/>
    <n v="-1.6751999999999994"/>
  </r>
  <r>
    <n v="7607"/>
    <s v="CA-2013-101791"/>
    <x v="0"/>
    <x v="1022"/>
    <d v="2013-06-01T00:00:00"/>
    <s v="Standard Class"/>
    <x v="574"/>
    <s v="Brian Stugart"/>
    <x v="0"/>
    <s v="United States"/>
    <x v="22"/>
    <x v="10"/>
    <n v="60623"/>
    <x v="2"/>
    <s v="OFF-ST-10001496"/>
    <x v="1"/>
    <x v="4"/>
    <s v="Standard Rollaway File with Lock"/>
    <n v="1297.3680000000002"/>
    <n v="9"/>
    <n v="0.2"/>
    <n v="97.302599999999984"/>
  </r>
  <r>
    <n v="7608"/>
    <s v="CA-2014-121195"/>
    <x v="3"/>
    <x v="165"/>
    <d v="2014-12-28T00:00:00"/>
    <s v="First Class"/>
    <x v="515"/>
    <s v="Neola Schneider"/>
    <x v="0"/>
    <s v="United States"/>
    <x v="61"/>
    <x v="5"/>
    <n v="75220"/>
    <x v="2"/>
    <s v="OFF-ST-10000585"/>
    <x v="1"/>
    <x v="4"/>
    <s v="Economy Rollaway Files"/>
    <n v="264.32"/>
    <n v="2"/>
    <n v="0.2"/>
    <n v="19.823999999999998"/>
  </r>
  <r>
    <n v="7609"/>
    <s v="CA-2014-163209"/>
    <x v="3"/>
    <x v="898"/>
    <d v="2014-05-08T00:00:00"/>
    <s v="Standard Class"/>
    <x v="177"/>
    <s v="Mike Kennedy"/>
    <x v="0"/>
    <s v="United States"/>
    <x v="8"/>
    <x v="1"/>
    <n v="94122"/>
    <x v="1"/>
    <s v="OFF-PA-10001166"/>
    <x v="1"/>
    <x v="10"/>
    <s v="Xerox 2"/>
    <n v="25.92"/>
    <n v="4"/>
    <n v="0"/>
    <n v="12.441600000000001"/>
  </r>
  <r>
    <n v="7610"/>
    <s v="CA-2014-163209"/>
    <x v="3"/>
    <x v="898"/>
    <d v="2014-05-08T00:00:00"/>
    <s v="Standard Class"/>
    <x v="177"/>
    <s v="Mike Kennedy"/>
    <x v="0"/>
    <s v="United States"/>
    <x v="8"/>
    <x v="1"/>
    <n v="94122"/>
    <x v="1"/>
    <s v="OFF-AR-10003651"/>
    <x v="1"/>
    <x v="6"/>
    <s v="Newell 350"/>
    <n v="22.959999999999997"/>
    <n v="7"/>
    <n v="0"/>
    <n v="6.6583999999999968"/>
  </r>
  <r>
    <n v="7611"/>
    <s v="CA-2011-133354"/>
    <x v="2"/>
    <x v="1165"/>
    <d v="2011-02-25T00:00:00"/>
    <s v="First Class"/>
    <x v="193"/>
    <s v="Sue Ann Reed"/>
    <x v="0"/>
    <s v="United States"/>
    <x v="429"/>
    <x v="1"/>
    <n v="92553"/>
    <x v="1"/>
    <s v="OFF-PA-10001800"/>
    <x v="1"/>
    <x v="10"/>
    <s v="Xerox 220"/>
    <n v="19.440000000000001"/>
    <n v="3"/>
    <n v="0"/>
    <n v="9.3312000000000008"/>
  </r>
  <r>
    <n v="7612"/>
    <s v="US-2012-130491"/>
    <x v="1"/>
    <x v="285"/>
    <d v="2012-02-11T00:00:00"/>
    <s v="First Class"/>
    <x v="3"/>
    <s v="Brosina Hoffman"/>
    <x v="0"/>
    <s v="United States"/>
    <x v="495"/>
    <x v="41"/>
    <n v="67846"/>
    <x v="2"/>
    <s v="OFF-PA-10000791"/>
    <x v="1"/>
    <x v="10"/>
    <s v="Wirebound Message Books, Four 2 3/4 x 5 Forms per Page, 200 Sets per Book"/>
    <n v="9.5399999999999991"/>
    <n v="2"/>
    <n v="0"/>
    <n v="4.2929999999999993"/>
  </r>
  <r>
    <n v="7613"/>
    <s v="US-2012-130491"/>
    <x v="1"/>
    <x v="285"/>
    <d v="2012-02-11T00:00:00"/>
    <s v="First Class"/>
    <x v="3"/>
    <s v="Brosina Hoffman"/>
    <x v="0"/>
    <s v="United States"/>
    <x v="495"/>
    <x v="41"/>
    <n v="67846"/>
    <x v="2"/>
    <s v="OFF-FA-10000134"/>
    <x v="1"/>
    <x v="13"/>
    <s v="Advantus Push Pins, Aluminum Head"/>
    <n v="5.81"/>
    <n v="1"/>
    <n v="0"/>
    <n v="1.8010999999999999"/>
  </r>
  <r>
    <n v="7614"/>
    <s v="US-2012-130491"/>
    <x v="1"/>
    <x v="285"/>
    <d v="2012-02-11T00:00:00"/>
    <s v="First Class"/>
    <x v="3"/>
    <s v="Brosina Hoffman"/>
    <x v="0"/>
    <s v="United States"/>
    <x v="495"/>
    <x v="41"/>
    <n v="67846"/>
    <x v="2"/>
    <s v="OFF-AR-10001149"/>
    <x v="1"/>
    <x v="6"/>
    <s v="Sanford Colorific Colored Pencils, 12/Box"/>
    <n v="5.76"/>
    <n v="2"/>
    <n v="0"/>
    <n v="1.7279999999999998"/>
  </r>
  <r>
    <n v="7615"/>
    <s v="CA-2012-113740"/>
    <x v="1"/>
    <x v="252"/>
    <d v="2012-08-28T00:00:00"/>
    <s v="Second Class"/>
    <x v="618"/>
    <s v="Shahid Collister"/>
    <x v="0"/>
    <s v="United States"/>
    <x v="20"/>
    <x v="15"/>
    <n v="10035"/>
    <x v="3"/>
    <s v="FUR-FU-10000010"/>
    <x v="0"/>
    <x v="5"/>
    <s v="DAX Value U-Channel Document Frames, Easel Back"/>
    <n v="14.91"/>
    <n v="3"/>
    <n v="0"/>
    <n v="4.6220999999999997"/>
  </r>
  <r>
    <n v="7616"/>
    <s v="CA-2011-148425"/>
    <x v="2"/>
    <x v="953"/>
    <d v="2011-12-04T00:00:00"/>
    <s v="Standard Class"/>
    <x v="575"/>
    <s v="Randy Ferguson"/>
    <x v="1"/>
    <s v="United States"/>
    <x v="333"/>
    <x v="2"/>
    <n v="32839"/>
    <x v="0"/>
    <s v="OFF-BI-10000201"/>
    <x v="1"/>
    <x v="8"/>
    <s v="Avery Triangle Shaped Sheet Lifters, Black, 2/Pack"/>
    <n v="6.6420000000000012"/>
    <n v="9"/>
    <n v="0.7"/>
    <n v="-4.427999999999999"/>
  </r>
  <r>
    <n v="7617"/>
    <s v="CA-2013-144309"/>
    <x v="0"/>
    <x v="107"/>
    <d v="2013-12-17T00:00:00"/>
    <s v="Standard Class"/>
    <x v="632"/>
    <s v="Chris McAfee"/>
    <x v="0"/>
    <s v="United States"/>
    <x v="232"/>
    <x v="15"/>
    <n v="13601"/>
    <x v="3"/>
    <s v="OFF-PA-10001776"/>
    <x v="1"/>
    <x v="10"/>
    <s v="Wirebound Message Books, Four 2 3/4&quot; x 5&quot; Forms per Page, 600 Sets per Book"/>
    <n v="18.54"/>
    <n v="2"/>
    <n v="0"/>
    <n v="8.7137999999999991"/>
  </r>
  <r>
    <n v="7618"/>
    <s v="CA-2013-144309"/>
    <x v="0"/>
    <x v="107"/>
    <d v="2013-12-17T00:00:00"/>
    <s v="Standard Class"/>
    <x v="632"/>
    <s v="Chris McAfee"/>
    <x v="0"/>
    <s v="United States"/>
    <x v="232"/>
    <x v="15"/>
    <n v="13601"/>
    <x v="3"/>
    <s v="OFF-BI-10003656"/>
    <x v="1"/>
    <x v="8"/>
    <s v="Fellowes PB200 Plastic Comb Binding Machine"/>
    <n v="679.96"/>
    <n v="5"/>
    <n v="0.2"/>
    <n v="220.98699999999997"/>
  </r>
  <r>
    <n v="7619"/>
    <s v="CA-2014-151225"/>
    <x v="3"/>
    <x v="855"/>
    <d v="2014-10-30T00:00:00"/>
    <s v="First Class"/>
    <x v="487"/>
    <s v="Jim Mitchum"/>
    <x v="1"/>
    <s v="United States"/>
    <x v="1"/>
    <x v="1"/>
    <n v="90032"/>
    <x v="1"/>
    <s v="FUR-TA-10001539"/>
    <x v="0"/>
    <x v="3"/>
    <s v="Chromcraft Rectangular Conference Tables"/>
    <n v="189.57600000000002"/>
    <n v="1"/>
    <n v="0.2"/>
    <n v="9.4787999999999784"/>
  </r>
  <r>
    <n v="7620"/>
    <s v="CA-2014-151225"/>
    <x v="3"/>
    <x v="855"/>
    <d v="2014-10-30T00:00:00"/>
    <s v="First Class"/>
    <x v="487"/>
    <s v="Jim Mitchum"/>
    <x v="1"/>
    <s v="United States"/>
    <x v="1"/>
    <x v="1"/>
    <n v="90032"/>
    <x v="1"/>
    <s v="TEC-PH-10004100"/>
    <x v="2"/>
    <x v="7"/>
    <s v="Griffin GC17055 Auxiliary Audio Cable"/>
    <n v="71.959999999999994"/>
    <n v="5"/>
    <n v="0.2"/>
    <n v="7.1960000000000015"/>
  </r>
  <r>
    <n v="7621"/>
    <s v="US-2011-144078"/>
    <x v="2"/>
    <x v="641"/>
    <d v="2011-11-29T00:00:00"/>
    <s v="Standard Class"/>
    <x v="579"/>
    <s v="Richard Bierner"/>
    <x v="0"/>
    <s v="United States"/>
    <x v="1"/>
    <x v="1"/>
    <n v="90004"/>
    <x v="1"/>
    <s v="TEC-PH-10001580"/>
    <x v="2"/>
    <x v="7"/>
    <s v="Logitech Mobile Speakerphone P710e - speaker phone"/>
    <n v="539.91999999999996"/>
    <n v="5"/>
    <n v="0.2"/>
    <n v="47.242999999999967"/>
  </r>
  <r>
    <n v="7622"/>
    <s v="US-2011-144078"/>
    <x v="2"/>
    <x v="641"/>
    <d v="2011-11-29T00:00:00"/>
    <s v="Standard Class"/>
    <x v="579"/>
    <s v="Richard Bierner"/>
    <x v="0"/>
    <s v="United States"/>
    <x v="1"/>
    <x v="1"/>
    <n v="90004"/>
    <x v="1"/>
    <s v="FUR-CH-10002335"/>
    <x v="0"/>
    <x v="1"/>
    <s v="Hon GuestStacker Chair"/>
    <n v="725.34400000000005"/>
    <n v="4"/>
    <n v="0.2"/>
    <n v="54.400800000000004"/>
  </r>
  <r>
    <n v="7623"/>
    <s v="US-2011-144078"/>
    <x v="2"/>
    <x v="641"/>
    <d v="2011-11-29T00:00:00"/>
    <s v="Standard Class"/>
    <x v="579"/>
    <s v="Richard Bierner"/>
    <x v="0"/>
    <s v="United States"/>
    <x v="1"/>
    <x v="1"/>
    <n v="90004"/>
    <x v="1"/>
    <s v="OFF-AR-10004707"/>
    <x v="1"/>
    <x v="6"/>
    <s v="Staples"/>
    <n v="7.4399999999999995"/>
    <n v="3"/>
    <n v="0"/>
    <n v="2.6039999999999996"/>
  </r>
  <r>
    <n v="7624"/>
    <s v="CA-2011-124464"/>
    <x v="2"/>
    <x v="686"/>
    <d v="2011-07-20T00:00:00"/>
    <s v="Standard Class"/>
    <x v="776"/>
    <s v="Shirley Schmidt"/>
    <x v="2"/>
    <s v="United States"/>
    <x v="46"/>
    <x v="13"/>
    <n v="19711"/>
    <x v="3"/>
    <s v="OFF-AP-10000576"/>
    <x v="1"/>
    <x v="9"/>
    <s v="Belkin 7 Outlet SurgeMaster II"/>
    <n v="39.479999999999997"/>
    <n v="1"/>
    <n v="0"/>
    <n v="11.054400000000001"/>
  </r>
  <r>
    <n v="7625"/>
    <s v="CA-2012-136805"/>
    <x v="1"/>
    <x v="293"/>
    <d v="2012-05-27T00:00:00"/>
    <s v="Second Class"/>
    <x v="134"/>
    <s v="Nathan Mautz"/>
    <x v="2"/>
    <s v="United States"/>
    <x v="66"/>
    <x v="12"/>
    <n v="48234"/>
    <x v="2"/>
    <s v="OFF-AP-10001394"/>
    <x v="1"/>
    <x v="9"/>
    <s v="Harmony Air Purifier"/>
    <n v="850.5"/>
    <n v="5"/>
    <n v="0.1"/>
    <n v="245.69999999999993"/>
  </r>
  <r>
    <n v="7626"/>
    <s v="CA-2012-136805"/>
    <x v="1"/>
    <x v="293"/>
    <d v="2012-05-27T00:00:00"/>
    <s v="Second Class"/>
    <x v="134"/>
    <s v="Nathan Mautz"/>
    <x v="2"/>
    <s v="United States"/>
    <x v="66"/>
    <x v="12"/>
    <n v="48234"/>
    <x v="2"/>
    <s v="FUR-FU-10003724"/>
    <x v="0"/>
    <x v="5"/>
    <s v="Westinghouse Clip-On Gooseneck Lamps"/>
    <n v="75.33"/>
    <n v="9"/>
    <n v="0"/>
    <n v="19.585799999999999"/>
  </r>
  <r>
    <n v="7627"/>
    <s v="US-2012-159499"/>
    <x v="1"/>
    <x v="82"/>
    <d v="2012-11-23T00:00:00"/>
    <s v="Second Class"/>
    <x v="313"/>
    <s v="Eudokia Martin"/>
    <x v="1"/>
    <s v="United States"/>
    <x v="42"/>
    <x v="16"/>
    <n v="85023"/>
    <x v="1"/>
    <s v="OFF-AP-10002867"/>
    <x v="1"/>
    <x v="9"/>
    <s v="Fellowes Command Center 5-outlet power strip"/>
    <n v="325.63200000000006"/>
    <n v="6"/>
    <n v="0.2"/>
    <n v="28.492799999999988"/>
  </r>
  <r>
    <n v="7628"/>
    <s v="US-2012-159499"/>
    <x v="1"/>
    <x v="82"/>
    <d v="2012-11-23T00:00:00"/>
    <s v="Second Class"/>
    <x v="313"/>
    <s v="Eudokia Martin"/>
    <x v="1"/>
    <s v="United States"/>
    <x v="42"/>
    <x v="16"/>
    <n v="85023"/>
    <x v="1"/>
    <s v="TEC-AC-10002718"/>
    <x v="2"/>
    <x v="11"/>
    <s v="Belkin Standard 104 key USB Keyboard"/>
    <n v="23.344000000000001"/>
    <n v="2"/>
    <n v="0.2"/>
    <n v="-1.4590000000000014"/>
  </r>
  <r>
    <n v="7629"/>
    <s v="US-2012-159499"/>
    <x v="1"/>
    <x v="82"/>
    <d v="2012-11-23T00:00:00"/>
    <s v="Second Class"/>
    <x v="313"/>
    <s v="Eudokia Martin"/>
    <x v="1"/>
    <s v="United States"/>
    <x v="42"/>
    <x v="16"/>
    <n v="85023"/>
    <x v="1"/>
    <s v="OFF-LA-10003121"/>
    <x v="1"/>
    <x v="2"/>
    <s v="Avery 506"/>
    <n v="16.520000000000003"/>
    <n v="5"/>
    <n v="0.2"/>
    <n v="5.368999999999998"/>
  </r>
  <r>
    <n v="7630"/>
    <s v="CA-2011-162089"/>
    <x v="2"/>
    <x v="809"/>
    <d v="2011-04-01T00:00:00"/>
    <s v="First Class"/>
    <x v="88"/>
    <s v="Mark Packer"/>
    <x v="2"/>
    <s v="United States"/>
    <x v="180"/>
    <x v="5"/>
    <n v="78521"/>
    <x v="2"/>
    <s v="OFF-EN-10002230"/>
    <x v="1"/>
    <x v="12"/>
    <s v="Airmail Envelopes"/>
    <n v="335.72"/>
    <n v="5"/>
    <n v="0.2"/>
    <n v="113.30549999999999"/>
  </r>
  <r>
    <n v="7631"/>
    <s v="CA-2011-162089"/>
    <x v="2"/>
    <x v="809"/>
    <d v="2011-04-01T00:00:00"/>
    <s v="First Class"/>
    <x v="88"/>
    <s v="Mark Packer"/>
    <x v="2"/>
    <s v="United States"/>
    <x v="180"/>
    <x v="5"/>
    <n v="78521"/>
    <x v="2"/>
    <s v="TEC-PH-10001819"/>
    <x v="2"/>
    <x v="7"/>
    <s v="Innergie mMini Combo Duo USB Travel Charging Kit"/>
    <n v="251.94400000000002"/>
    <n v="7"/>
    <n v="0.2"/>
    <n v="88.180399999999977"/>
  </r>
  <r>
    <n v="7632"/>
    <s v="CA-2011-162089"/>
    <x v="2"/>
    <x v="809"/>
    <d v="2011-04-01T00:00:00"/>
    <s v="First Class"/>
    <x v="88"/>
    <s v="Mark Packer"/>
    <x v="2"/>
    <s v="United States"/>
    <x v="180"/>
    <x v="5"/>
    <n v="78521"/>
    <x v="2"/>
    <s v="FUR-CH-10002304"/>
    <x v="0"/>
    <x v="1"/>
    <s v="Global Stack Chair without Arms, Black"/>
    <n v="127.30199999999999"/>
    <n v="7"/>
    <n v="0.3"/>
    <n v="-9.0929999999999964"/>
  </r>
  <r>
    <n v="7633"/>
    <s v="US-2014-158526"/>
    <x v="3"/>
    <x v="614"/>
    <d v="2015-01-02T00:00:00"/>
    <s v="Second Class"/>
    <x v="347"/>
    <s v="Katherine Hughes"/>
    <x v="0"/>
    <s v="United States"/>
    <x v="103"/>
    <x v="0"/>
    <n v="40214"/>
    <x v="0"/>
    <s v="FUR-CH-10002602"/>
    <x v="0"/>
    <x v="1"/>
    <s v="DMI Arturo Collection Mission-style Design Wood Chair"/>
    <n v="1207.8399999999999"/>
    <n v="8"/>
    <n v="0"/>
    <n v="314.03840000000002"/>
  </r>
  <r>
    <n v="7634"/>
    <s v="US-2014-158526"/>
    <x v="3"/>
    <x v="614"/>
    <d v="2015-01-02T00:00:00"/>
    <s v="Second Class"/>
    <x v="347"/>
    <s v="Katherine Hughes"/>
    <x v="0"/>
    <s v="United States"/>
    <x v="103"/>
    <x v="0"/>
    <n v="40214"/>
    <x v="0"/>
    <s v="OFF-BI-10002414"/>
    <x v="1"/>
    <x v="8"/>
    <s v="GBC ProClick Spines for 32-Hole Punch"/>
    <n v="12.53"/>
    <n v="1"/>
    <n v="0"/>
    <n v="5.8890999999999991"/>
  </r>
  <r>
    <n v="7635"/>
    <s v="US-2014-158526"/>
    <x v="3"/>
    <x v="614"/>
    <d v="2015-01-02T00:00:00"/>
    <s v="Second Class"/>
    <x v="347"/>
    <s v="Katherine Hughes"/>
    <x v="0"/>
    <s v="United States"/>
    <x v="103"/>
    <x v="0"/>
    <n v="40214"/>
    <x v="0"/>
    <s v="OFF-AR-10003696"/>
    <x v="1"/>
    <x v="6"/>
    <s v="Panasonic KP-350BK Electric Pencil Sharpener with Auto Stop"/>
    <n v="34.58"/>
    <n v="1"/>
    <n v="0"/>
    <n v="10.028199999999998"/>
  </r>
  <r>
    <n v="7636"/>
    <s v="US-2014-158526"/>
    <x v="3"/>
    <x v="614"/>
    <d v="2015-01-02T00:00:00"/>
    <s v="Second Class"/>
    <x v="347"/>
    <s v="Katherine Hughes"/>
    <x v="0"/>
    <s v="United States"/>
    <x v="103"/>
    <x v="0"/>
    <n v="40214"/>
    <x v="0"/>
    <s v="FUR-CH-10004495"/>
    <x v="0"/>
    <x v="1"/>
    <s v="Global Leather and Oak Executive Chair, Black"/>
    <n v="300.98"/>
    <n v="1"/>
    <n v="0"/>
    <n v="87.28419999999997"/>
  </r>
  <r>
    <n v="7637"/>
    <s v="US-2014-158526"/>
    <x v="3"/>
    <x v="614"/>
    <d v="2015-01-02T00:00:00"/>
    <s v="Second Class"/>
    <x v="347"/>
    <s v="Katherine Hughes"/>
    <x v="0"/>
    <s v="United States"/>
    <x v="103"/>
    <x v="0"/>
    <n v="40214"/>
    <x v="0"/>
    <s v="FUR-CH-10001270"/>
    <x v="0"/>
    <x v="1"/>
    <s v="Harbour Creations Steel Folding Chair"/>
    <n v="258.75"/>
    <n v="3"/>
    <n v="0"/>
    <n v="77.624999999999972"/>
  </r>
  <r>
    <n v="7638"/>
    <s v="CA-2014-104885"/>
    <x v="3"/>
    <x v="580"/>
    <d v="2014-03-09T00:00:00"/>
    <s v="Standard Class"/>
    <x v="587"/>
    <s v="Dorothy Badders"/>
    <x v="1"/>
    <s v="United States"/>
    <x v="46"/>
    <x v="13"/>
    <n v="19711"/>
    <x v="3"/>
    <s v="OFF-AR-10001615"/>
    <x v="1"/>
    <x v="6"/>
    <s v="Newell 34"/>
    <n v="59.519999999999996"/>
    <n v="3"/>
    <n v="0"/>
    <n v="15.475200000000001"/>
  </r>
  <r>
    <n v="7639"/>
    <s v="CA-2014-104885"/>
    <x v="3"/>
    <x v="580"/>
    <d v="2014-03-09T00:00:00"/>
    <s v="Standard Class"/>
    <x v="587"/>
    <s v="Dorothy Badders"/>
    <x v="1"/>
    <s v="United States"/>
    <x v="46"/>
    <x v="13"/>
    <n v="19711"/>
    <x v="3"/>
    <s v="OFF-EN-10003286"/>
    <x v="1"/>
    <x v="12"/>
    <s v="Staples"/>
    <n v="57.959999999999994"/>
    <n v="7"/>
    <n v="0"/>
    <n v="27.241199999999996"/>
  </r>
  <r>
    <n v="7640"/>
    <s v="CA-2014-104885"/>
    <x v="3"/>
    <x v="580"/>
    <d v="2014-03-09T00:00:00"/>
    <s v="Standard Class"/>
    <x v="587"/>
    <s v="Dorothy Badders"/>
    <x v="1"/>
    <s v="United States"/>
    <x v="46"/>
    <x v="13"/>
    <n v="19711"/>
    <x v="3"/>
    <s v="FUR-BO-10003660"/>
    <x v="0"/>
    <x v="0"/>
    <s v="Bush Cubix Collection Bookcases, Fully Assembled"/>
    <n v="441.96"/>
    <n v="2"/>
    <n v="0"/>
    <n v="101.6508"/>
  </r>
  <r>
    <n v="7641"/>
    <s v="CA-2014-104885"/>
    <x v="3"/>
    <x v="580"/>
    <d v="2014-03-09T00:00:00"/>
    <s v="Standard Class"/>
    <x v="587"/>
    <s v="Dorothy Badders"/>
    <x v="1"/>
    <s v="United States"/>
    <x v="46"/>
    <x v="13"/>
    <n v="19711"/>
    <x v="3"/>
    <s v="OFF-PA-10002764"/>
    <x v="1"/>
    <x v="10"/>
    <s v="Staples"/>
    <n v="68.039999999999992"/>
    <n v="6"/>
    <n v="0"/>
    <n v="33.339599999999997"/>
  </r>
  <r>
    <n v="7642"/>
    <s v="US-2013-157490"/>
    <x v="0"/>
    <x v="1099"/>
    <d v="2013-10-08T00:00:00"/>
    <s v="First Class"/>
    <x v="697"/>
    <s v="Laurel Beltran"/>
    <x v="2"/>
    <s v="United States"/>
    <x v="206"/>
    <x v="22"/>
    <n v="81001"/>
    <x v="1"/>
    <s v="TEC-MA-10001695"/>
    <x v="2"/>
    <x v="15"/>
    <s v="Zebra GK420t Direct Thermal/Thermal Transfer Printer"/>
    <n v="703.71"/>
    <n v="6"/>
    <n v="0.7"/>
    <n v="-938.28"/>
  </r>
  <r>
    <n v="7643"/>
    <s v="US-2013-157490"/>
    <x v="0"/>
    <x v="1099"/>
    <d v="2013-10-08T00:00:00"/>
    <s v="First Class"/>
    <x v="697"/>
    <s v="Laurel Beltran"/>
    <x v="2"/>
    <s v="United States"/>
    <x v="206"/>
    <x v="22"/>
    <n v="81001"/>
    <x v="1"/>
    <s v="OFF-BI-10002824"/>
    <x v="1"/>
    <x v="8"/>
    <s v="Recycled Easel Ring Binders"/>
    <n v="17.904000000000003"/>
    <n v="4"/>
    <n v="0.7"/>
    <n v="-14.920000000000002"/>
  </r>
  <r>
    <n v="7644"/>
    <s v="US-2013-157490"/>
    <x v="0"/>
    <x v="1099"/>
    <d v="2013-10-08T00:00:00"/>
    <s v="First Class"/>
    <x v="697"/>
    <s v="Laurel Beltran"/>
    <x v="2"/>
    <s v="United States"/>
    <x v="206"/>
    <x v="22"/>
    <n v="81001"/>
    <x v="1"/>
    <s v="OFF-BI-10002571"/>
    <x v="1"/>
    <x v="8"/>
    <s v="Avery Framed View Binder, EZD Ring (Locking), Navy, 1 1/2&quot;"/>
    <n v="11.976000000000003"/>
    <n v="4"/>
    <n v="0.7"/>
    <n v="-9.1815999999999995"/>
  </r>
  <r>
    <n v="7645"/>
    <s v="US-2013-157490"/>
    <x v="0"/>
    <x v="1099"/>
    <d v="2013-10-08T00:00:00"/>
    <s v="First Class"/>
    <x v="697"/>
    <s v="Laurel Beltran"/>
    <x v="2"/>
    <s v="United States"/>
    <x v="206"/>
    <x v="22"/>
    <n v="81001"/>
    <x v="1"/>
    <s v="TEC-AC-10001553"/>
    <x v="2"/>
    <x v="11"/>
    <s v="Memorex 25GB 6X Branded Blu-Ray Recordable Disc, 15/Pack"/>
    <n v="67.959999999999994"/>
    <n v="5"/>
    <n v="0.2"/>
    <n v="0.84950000000000259"/>
  </r>
  <r>
    <n v="7646"/>
    <s v="CA-2012-161452"/>
    <x v="1"/>
    <x v="57"/>
    <d v="2012-04-11T00:00:00"/>
    <s v="Standard Class"/>
    <x v="662"/>
    <s v="Carol Adams"/>
    <x v="1"/>
    <s v="United States"/>
    <x v="1"/>
    <x v="1"/>
    <n v="90036"/>
    <x v="1"/>
    <s v="FUR-CH-10003973"/>
    <x v="0"/>
    <x v="1"/>
    <s v="GuestStacker Chair with Chrome Finish Legs"/>
    <n v="892.22400000000005"/>
    <n v="3"/>
    <n v="0.2"/>
    <n v="89.222400000000022"/>
  </r>
  <r>
    <n v="7647"/>
    <s v="US-2011-115196"/>
    <x v="2"/>
    <x v="340"/>
    <d v="2011-09-13T00:00:00"/>
    <s v="Standard Class"/>
    <x v="351"/>
    <s v="Daniel Lacy"/>
    <x v="0"/>
    <s v="United States"/>
    <x v="202"/>
    <x v="3"/>
    <n v="27834"/>
    <x v="0"/>
    <s v="TEC-MA-10002073"/>
    <x v="2"/>
    <x v="15"/>
    <s v="3D Systems Cube Printer, 2nd Generation, White"/>
    <n v="1299.99"/>
    <n v="2"/>
    <n v="0.5"/>
    <n v="-571.99559999999997"/>
  </r>
  <r>
    <n v="7648"/>
    <s v="CA-2013-138968"/>
    <x v="0"/>
    <x v="543"/>
    <d v="2013-03-17T00:00:00"/>
    <s v="First Class"/>
    <x v="712"/>
    <s v="Fred Chung"/>
    <x v="1"/>
    <s v="United States"/>
    <x v="8"/>
    <x v="1"/>
    <n v="94110"/>
    <x v="1"/>
    <s v="OFF-BI-10003529"/>
    <x v="1"/>
    <x v="8"/>
    <s v="Avery Round Ring Poly Binders"/>
    <n v="4.5439999999999996"/>
    <n v="2"/>
    <n v="0.2"/>
    <n v="1.6472"/>
  </r>
  <r>
    <n v="7649"/>
    <s v="CA-2013-138968"/>
    <x v="0"/>
    <x v="543"/>
    <d v="2013-03-17T00:00:00"/>
    <s v="First Class"/>
    <x v="712"/>
    <s v="Fred Chung"/>
    <x v="1"/>
    <s v="United States"/>
    <x v="8"/>
    <x v="1"/>
    <n v="94110"/>
    <x v="1"/>
    <s v="FUR-CH-10000309"/>
    <x v="0"/>
    <x v="1"/>
    <s v="Global Comet Stacking Arm Chair"/>
    <n v="1352.0320000000002"/>
    <n v="4"/>
    <n v="0.2"/>
    <n v="84.501999999999953"/>
  </r>
  <r>
    <n v="7650"/>
    <s v="CA-2012-101889"/>
    <x v="1"/>
    <x v="17"/>
    <d v="2012-12-31T00:00:00"/>
    <s v="Standard Class"/>
    <x v="106"/>
    <s v="David Bremer"/>
    <x v="1"/>
    <s v="United States"/>
    <x v="292"/>
    <x v="24"/>
    <n v="43302"/>
    <x v="3"/>
    <s v="FUR-TA-10004154"/>
    <x v="0"/>
    <x v="3"/>
    <s v="Riverside Furniture Oval Coffee Table, Oval End Table, End Table with Drawer"/>
    <n v="1548.9900000000002"/>
    <n v="9"/>
    <n v="0.4"/>
    <n v="-464.69700000000012"/>
  </r>
  <r>
    <n v="7651"/>
    <s v="CA-2012-101889"/>
    <x v="1"/>
    <x v="17"/>
    <d v="2012-12-31T00:00:00"/>
    <s v="Standard Class"/>
    <x v="106"/>
    <s v="David Bremer"/>
    <x v="1"/>
    <s v="United States"/>
    <x v="292"/>
    <x v="24"/>
    <n v="43302"/>
    <x v="3"/>
    <s v="OFF-EN-10003286"/>
    <x v="1"/>
    <x v="12"/>
    <s v="Staples"/>
    <n v="19.872"/>
    <n v="3"/>
    <n v="0.2"/>
    <n v="6.7067999999999977"/>
  </r>
  <r>
    <n v="7652"/>
    <s v="CA-2014-110821"/>
    <x v="3"/>
    <x v="783"/>
    <d v="2014-08-09T00:00:00"/>
    <s v="First Class"/>
    <x v="237"/>
    <s v="Chloris Kastensmidt"/>
    <x v="0"/>
    <s v="United States"/>
    <x v="61"/>
    <x v="5"/>
    <n v="75081"/>
    <x v="2"/>
    <s v="TEC-AC-10001552"/>
    <x v="2"/>
    <x v="11"/>
    <s v="Logitech K350 2.4Ghz Wireless Keyboard"/>
    <n v="119.44800000000001"/>
    <n v="3"/>
    <n v="0.2"/>
    <n v="-13.437900000000006"/>
  </r>
  <r>
    <n v="7653"/>
    <s v="CA-2014-110821"/>
    <x v="3"/>
    <x v="783"/>
    <d v="2014-08-09T00:00:00"/>
    <s v="First Class"/>
    <x v="237"/>
    <s v="Chloris Kastensmidt"/>
    <x v="0"/>
    <s v="United States"/>
    <x v="61"/>
    <x v="5"/>
    <n v="75081"/>
    <x v="2"/>
    <s v="OFF-ST-10002790"/>
    <x v="1"/>
    <x v="4"/>
    <s v="Safco Industrial Shelving"/>
    <n v="118.16"/>
    <n v="2"/>
    <n v="0.2"/>
    <n v="-25.108999999999988"/>
  </r>
  <r>
    <n v="7654"/>
    <s v="CA-2012-121552"/>
    <x v="1"/>
    <x v="204"/>
    <d v="2012-03-27T00:00:00"/>
    <s v="Standard Class"/>
    <x v="783"/>
    <s v="Fred Wasserman"/>
    <x v="1"/>
    <s v="United States"/>
    <x v="114"/>
    <x v="19"/>
    <n v="35810"/>
    <x v="0"/>
    <s v="OFF-AR-10003217"/>
    <x v="1"/>
    <x v="6"/>
    <s v="Newell 316"/>
    <n v="19.559999999999999"/>
    <n v="4"/>
    <n v="0"/>
    <n v="5.4768000000000008"/>
  </r>
  <r>
    <n v="7655"/>
    <s v="CA-2012-107685"/>
    <x v="1"/>
    <x v="672"/>
    <d v="2012-12-02T00:00:00"/>
    <s v="Second Class"/>
    <x v="622"/>
    <s v="John Murray"/>
    <x v="0"/>
    <s v="United States"/>
    <x v="98"/>
    <x v="33"/>
    <n v="89115"/>
    <x v="1"/>
    <s v="FUR-FU-10002813"/>
    <x v="0"/>
    <x v="5"/>
    <s v="DAX Contemporary Wood Frame with Silver Metal Mat, Desktop, 11 x 14 Size"/>
    <n v="80.959999999999994"/>
    <n v="4"/>
    <n v="0"/>
    <n v="29.145599999999995"/>
  </r>
  <r>
    <n v="7656"/>
    <s v="CA-2012-107685"/>
    <x v="1"/>
    <x v="672"/>
    <d v="2012-12-02T00:00:00"/>
    <s v="Second Class"/>
    <x v="622"/>
    <s v="John Murray"/>
    <x v="0"/>
    <s v="United States"/>
    <x v="98"/>
    <x v="33"/>
    <n v="89115"/>
    <x v="1"/>
    <s v="OFF-PA-10003848"/>
    <x v="1"/>
    <x v="10"/>
    <s v="Xerox 1997"/>
    <n v="25.92"/>
    <n v="4"/>
    <n v="0"/>
    <n v="12.441600000000001"/>
  </r>
  <r>
    <n v="7657"/>
    <s v="US-2011-120740"/>
    <x v="2"/>
    <x v="1166"/>
    <d v="2011-04-15T00:00:00"/>
    <s v="Same Day"/>
    <x v="28"/>
    <s v="Paul Stevenson"/>
    <x v="2"/>
    <s v="United States"/>
    <x v="1"/>
    <x v="1"/>
    <n v="90049"/>
    <x v="1"/>
    <s v="OFF-AP-10000240"/>
    <x v="1"/>
    <x v="9"/>
    <s v="Belkin F9G930V10-GRY 9 Outlet Surge"/>
    <n v="106.96"/>
    <n v="2"/>
    <n v="0"/>
    <n v="31.018399999999986"/>
  </r>
  <r>
    <n v="7658"/>
    <s v="US-2011-120740"/>
    <x v="2"/>
    <x v="1166"/>
    <d v="2011-04-15T00:00:00"/>
    <s v="Same Day"/>
    <x v="28"/>
    <s v="Paul Stevenson"/>
    <x v="2"/>
    <s v="United States"/>
    <x v="1"/>
    <x v="1"/>
    <n v="90049"/>
    <x v="1"/>
    <s v="FUR-FU-10004091"/>
    <x v="0"/>
    <x v="5"/>
    <s v="Howard Miller 13&quot; Diameter Goldtone Round Wall Clock"/>
    <n v="187.76"/>
    <n v="4"/>
    <n v="0"/>
    <n v="76.9816"/>
  </r>
  <r>
    <n v="7659"/>
    <s v="CA-2014-155740"/>
    <x v="3"/>
    <x v="245"/>
    <d v="2014-08-03T00:00:00"/>
    <s v="First Class"/>
    <x v="679"/>
    <s v="Tony Chapman"/>
    <x v="2"/>
    <s v="United States"/>
    <x v="80"/>
    <x v="24"/>
    <n v="44107"/>
    <x v="3"/>
    <s v="OFF-BI-10001071"/>
    <x v="1"/>
    <x v="8"/>
    <s v="GBC ProClick Punch Binding System"/>
    <n v="76.77600000000001"/>
    <n v="4"/>
    <n v="0.7"/>
    <n v="-53.743199999999973"/>
  </r>
  <r>
    <n v="7660"/>
    <s v="CA-2014-146493"/>
    <x v="3"/>
    <x v="702"/>
    <d v="2014-06-06T00:00:00"/>
    <s v="Standard Class"/>
    <x v="51"/>
    <s v="Cynthia Voltz"/>
    <x v="1"/>
    <s v="United States"/>
    <x v="9"/>
    <x v="8"/>
    <n v="68025"/>
    <x v="2"/>
    <s v="OFF-BI-10003676"/>
    <x v="1"/>
    <x v="8"/>
    <s v="GBC Standard Recycled Report Covers, Clear Plastic Sheets"/>
    <n v="53.9"/>
    <n v="5"/>
    <n v="0"/>
    <n v="25.871999999999996"/>
  </r>
  <r>
    <n v="7661"/>
    <s v="CA-2011-105417"/>
    <x v="2"/>
    <x v="1167"/>
    <d v="2011-01-13T00:00:00"/>
    <s v="Standard Class"/>
    <x v="745"/>
    <s v="Vivek Sundaresam"/>
    <x v="0"/>
    <s v="United States"/>
    <x v="114"/>
    <x v="5"/>
    <n v="77340"/>
    <x v="2"/>
    <s v="FUR-FU-10004864"/>
    <x v="0"/>
    <x v="5"/>
    <s v="Howard Miller 14-1/2&quot; Diameter Chrome Round Wall Clock"/>
    <n v="76.728000000000009"/>
    <n v="3"/>
    <n v="0.6"/>
    <n v="-53.709599999999988"/>
  </r>
  <r>
    <n v="7662"/>
    <s v="CA-2011-105417"/>
    <x v="2"/>
    <x v="1167"/>
    <d v="2011-01-13T00:00:00"/>
    <s v="Standard Class"/>
    <x v="745"/>
    <s v="Vivek Sundaresam"/>
    <x v="0"/>
    <s v="United States"/>
    <x v="114"/>
    <x v="5"/>
    <n v="77340"/>
    <x v="2"/>
    <s v="OFF-BI-10003708"/>
    <x v="1"/>
    <x v="8"/>
    <s v="Acco Four Pocket Poly Ring Binder with Label Holder, Smoke, 1&quot;"/>
    <n v="10.429999999999998"/>
    <n v="7"/>
    <n v="0.8"/>
    <n v="-18.252500000000005"/>
  </r>
  <r>
    <n v="7663"/>
    <s v="US-2014-141509"/>
    <x v="3"/>
    <x v="365"/>
    <d v="2014-10-02T00:00:00"/>
    <s v="First Class"/>
    <x v="623"/>
    <s v="Sonia Cooley"/>
    <x v="0"/>
    <s v="United States"/>
    <x v="1"/>
    <x v="1"/>
    <n v="90036"/>
    <x v="1"/>
    <s v="OFF-AR-10002067"/>
    <x v="1"/>
    <x v="6"/>
    <s v="Newell 334"/>
    <n v="99.2"/>
    <n v="5"/>
    <n v="0"/>
    <n v="25.792000000000002"/>
  </r>
  <r>
    <n v="7664"/>
    <s v="CA-2014-139493"/>
    <x v="3"/>
    <x v="1168"/>
    <d v="2014-09-20T00:00:00"/>
    <s v="Standard Class"/>
    <x v="611"/>
    <s v="Speros Goranitis"/>
    <x v="0"/>
    <s v="United States"/>
    <x v="153"/>
    <x v="3"/>
    <n v="28806"/>
    <x v="0"/>
    <s v="OFF-AR-10003158"/>
    <x v="1"/>
    <x v="6"/>
    <s v="Fluorescent Highlighters by Dixon"/>
    <n v="15.920000000000002"/>
    <n v="5"/>
    <n v="0.2"/>
    <n v="2.7859999999999978"/>
  </r>
  <r>
    <n v="7665"/>
    <s v="CA-2011-151967"/>
    <x v="2"/>
    <x v="68"/>
    <d v="2011-10-26T00:00:00"/>
    <s v="Standard Class"/>
    <x v="630"/>
    <s v="Nicole Brennan"/>
    <x v="1"/>
    <s v="United States"/>
    <x v="151"/>
    <x v="28"/>
    <n v="71111"/>
    <x v="0"/>
    <s v="FUR-FU-10000193"/>
    <x v="0"/>
    <x v="5"/>
    <s v="Tenex Chairmats For Use with Hard Floors"/>
    <n v="129.91999999999999"/>
    <n v="4"/>
    <n v="0"/>
    <n v="10.393599999999992"/>
  </r>
  <r>
    <n v="7666"/>
    <s v="US-2013-140158"/>
    <x v="0"/>
    <x v="964"/>
    <d v="2013-10-09T00:00:00"/>
    <s v="Standard Class"/>
    <x v="660"/>
    <s v="Daniel Raglin"/>
    <x v="2"/>
    <s v="United States"/>
    <x v="205"/>
    <x v="34"/>
    <n v="2908"/>
    <x v="3"/>
    <s v="OFF-BI-10000977"/>
    <x v="1"/>
    <x v="8"/>
    <s v="Ibico Plastic Spiral Binding Combs"/>
    <n v="30.4"/>
    <n v="1"/>
    <n v="0"/>
    <n v="13.983999999999998"/>
  </r>
  <r>
    <n v="7667"/>
    <s v="US-2013-140158"/>
    <x v="0"/>
    <x v="964"/>
    <d v="2013-10-09T00:00:00"/>
    <s v="Standard Class"/>
    <x v="660"/>
    <s v="Daniel Raglin"/>
    <x v="2"/>
    <s v="United States"/>
    <x v="205"/>
    <x v="34"/>
    <n v="2908"/>
    <x v="3"/>
    <s v="TEC-CO-10001449"/>
    <x v="2"/>
    <x v="16"/>
    <s v="Hewlett Packard LaserJet 3310 Copier"/>
    <n v="5399.91"/>
    <n v="9"/>
    <n v="0"/>
    <n v="2591.9567999999999"/>
  </r>
  <r>
    <n v="7668"/>
    <s v="US-2013-140158"/>
    <x v="0"/>
    <x v="964"/>
    <d v="2013-10-09T00:00:00"/>
    <s v="Standard Class"/>
    <x v="660"/>
    <s v="Daniel Raglin"/>
    <x v="2"/>
    <s v="United States"/>
    <x v="205"/>
    <x v="34"/>
    <n v="2908"/>
    <x v="3"/>
    <s v="OFF-ST-10000136"/>
    <x v="1"/>
    <x v="4"/>
    <s v="Letter Size File"/>
    <n v="119.10000000000001"/>
    <n v="3"/>
    <n v="0"/>
    <n v="34.538999999999994"/>
  </r>
  <r>
    <n v="7669"/>
    <s v="CA-2012-130974"/>
    <x v="1"/>
    <x v="154"/>
    <d v="2012-11-29T00:00:00"/>
    <s v="Second Class"/>
    <x v="15"/>
    <s v="Matt Abelman"/>
    <x v="2"/>
    <s v="United States"/>
    <x v="231"/>
    <x v="31"/>
    <n v="2149"/>
    <x v="3"/>
    <s v="OFF-PA-10000743"/>
    <x v="1"/>
    <x v="10"/>
    <s v="Xerox 1977"/>
    <n v="40.08"/>
    <n v="6"/>
    <n v="0"/>
    <n v="19.238399999999999"/>
  </r>
  <r>
    <n v="7670"/>
    <s v="CA-2012-130974"/>
    <x v="1"/>
    <x v="154"/>
    <d v="2012-11-29T00:00:00"/>
    <s v="Second Class"/>
    <x v="15"/>
    <s v="Matt Abelman"/>
    <x v="2"/>
    <s v="United States"/>
    <x v="231"/>
    <x v="31"/>
    <n v="2149"/>
    <x v="3"/>
    <s v="OFF-PA-10001019"/>
    <x v="1"/>
    <x v="10"/>
    <s v="Xerox 1884"/>
    <n v="59.94"/>
    <n v="3"/>
    <n v="0"/>
    <n v="28.171799999999998"/>
  </r>
  <r>
    <n v="7671"/>
    <s v="CA-2012-130974"/>
    <x v="1"/>
    <x v="154"/>
    <d v="2012-11-29T00:00:00"/>
    <s v="Second Class"/>
    <x v="15"/>
    <s v="Matt Abelman"/>
    <x v="2"/>
    <s v="United States"/>
    <x v="231"/>
    <x v="31"/>
    <n v="2149"/>
    <x v="3"/>
    <s v="TEC-AC-10003095"/>
    <x v="2"/>
    <x v="11"/>
    <s v="Logitech G35 7.1-Channel Surround Sound Headset"/>
    <n v="259.98"/>
    <n v="2"/>
    <n v="0"/>
    <n v="88.393200000000007"/>
  </r>
  <r>
    <n v="7672"/>
    <s v="CA-2012-130974"/>
    <x v="1"/>
    <x v="154"/>
    <d v="2012-11-29T00:00:00"/>
    <s v="Second Class"/>
    <x v="15"/>
    <s v="Matt Abelman"/>
    <x v="2"/>
    <s v="United States"/>
    <x v="231"/>
    <x v="31"/>
    <n v="2149"/>
    <x v="3"/>
    <s v="FUR-BO-10002916"/>
    <x v="0"/>
    <x v="0"/>
    <s v="Rush Hierlooms Collection 1&quot; Thick Stackable Bookcases"/>
    <n v="170.98"/>
    <n v="1"/>
    <n v="0"/>
    <n v="32.486199999999997"/>
  </r>
  <r>
    <n v="7673"/>
    <s v="CA-2012-130974"/>
    <x v="1"/>
    <x v="154"/>
    <d v="2012-11-29T00:00:00"/>
    <s v="Second Class"/>
    <x v="15"/>
    <s v="Matt Abelman"/>
    <x v="2"/>
    <s v="United States"/>
    <x v="231"/>
    <x v="31"/>
    <n v="2149"/>
    <x v="3"/>
    <s v="FUR-FU-10002506"/>
    <x v="0"/>
    <x v="5"/>
    <s v="Tensor &quot;Hersey Kiss&quot; Styled Floor Lamp"/>
    <n v="38.97"/>
    <n v="3"/>
    <n v="0"/>
    <n v="4.6763999999999992"/>
  </r>
  <r>
    <n v="7674"/>
    <s v="CA-2012-130974"/>
    <x v="1"/>
    <x v="154"/>
    <d v="2012-11-29T00:00:00"/>
    <s v="Second Class"/>
    <x v="15"/>
    <s v="Matt Abelman"/>
    <x v="2"/>
    <s v="United States"/>
    <x v="231"/>
    <x v="31"/>
    <n v="2149"/>
    <x v="3"/>
    <s v="OFF-PA-10003823"/>
    <x v="1"/>
    <x v="10"/>
    <s v="Xerox 197"/>
    <n v="154.9"/>
    <n v="5"/>
    <n v="0"/>
    <n v="69.704999999999998"/>
  </r>
  <r>
    <n v="7675"/>
    <s v="CA-2012-130974"/>
    <x v="1"/>
    <x v="154"/>
    <d v="2012-11-29T00:00:00"/>
    <s v="Second Class"/>
    <x v="15"/>
    <s v="Matt Abelman"/>
    <x v="2"/>
    <s v="United States"/>
    <x v="231"/>
    <x v="31"/>
    <n v="2149"/>
    <x v="3"/>
    <s v="FUR-TA-10004619"/>
    <x v="0"/>
    <x v="3"/>
    <s v="Hon Non-Folding Utility Tables"/>
    <n v="446.06799999999998"/>
    <n v="4"/>
    <n v="0.3"/>
    <n v="0"/>
  </r>
  <r>
    <n v="7676"/>
    <s v="CA-2014-133487"/>
    <x v="3"/>
    <x v="636"/>
    <d v="2014-05-10T00:00:00"/>
    <s v="Second Class"/>
    <x v="772"/>
    <s v="Trudy Schmidt"/>
    <x v="0"/>
    <s v="United States"/>
    <x v="277"/>
    <x v="1"/>
    <n v="91730"/>
    <x v="1"/>
    <s v="OFF-AP-10001271"/>
    <x v="1"/>
    <x v="9"/>
    <s v="Eureka The Boss Cordless Rechargeable Stick Vac"/>
    <n v="152.94"/>
    <n v="3"/>
    <n v="0"/>
    <n v="41.293800000000005"/>
  </r>
  <r>
    <n v="7677"/>
    <s v="CA-2011-142951"/>
    <x v="2"/>
    <x v="1169"/>
    <d v="2011-10-08T00:00:00"/>
    <s v="Same Day"/>
    <x v="161"/>
    <s v="Jack Garza"/>
    <x v="0"/>
    <s v="United States"/>
    <x v="35"/>
    <x v="3"/>
    <n v="28205"/>
    <x v="0"/>
    <s v="TEC-AC-10002331"/>
    <x v="2"/>
    <x v="11"/>
    <s v="Maxell 74 Minute CDR, 10/Pack"/>
    <n v="23.472000000000001"/>
    <n v="3"/>
    <n v="0.2"/>
    <n v="4.9877999999999982"/>
  </r>
  <r>
    <n v="7678"/>
    <s v="CA-2011-133592"/>
    <x v="2"/>
    <x v="520"/>
    <d v="2012-01-07T00:00:00"/>
    <s v="Standard Class"/>
    <x v="454"/>
    <s v="Katherine Murray"/>
    <x v="2"/>
    <s v="United States"/>
    <x v="205"/>
    <x v="34"/>
    <n v="2908"/>
    <x v="3"/>
    <s v="OFF-PA-10003228"/>
    <x v="1"/>
    <x v="10"/>
    <s v="Xerox 1917"/>
    <n v="195.64"/>
    <n v="4"/>
    <n v="0"/>
    <n v="91.950799999999987"/>
  </r>
  <r>
    <n v="7679"/>
    <s v="CA-2011-133592"/>
    <x v="2"/>
    <x v="520"/>
    <d v="2012-01-07T00:00:00"/>
    <s v="Standard Class"/>
    <x v="454"/>
    <s v="Katherine Murray"/>
    <x v="2"/>
    <s v="United States"/>
    <x v="205"/>
    <x v="34"/>
    <n v="2908"/>
    <x v="3"/>
    <s v="OFF-PA-10002586"/>
    <x v="1"/>
    <x v="10"/>
    <s v="Xerox 1970"/>
    <n v="14.940000000000001"/>
    <n v="3"/>
    <n v="0"/>
    <n v="7.0218000000000007"/>
  </r>
  <r>
    <n v="7680"/>
    <s v="CA-2011-133592"/>
    <x v="2"/>
    <x v="520"/>
    <d v="2012-01-07T00:00:00"/>
    <s v="Standard Class"/>
    <x v="454"/>
    <s v="Katherine Murray"/>
    <x v="2"/>
    <s v="United States"/>
    <x v="205"/>
    <x v="34"/>
    <n v="2908"/>
    <x v="3"/>
    <s v="TEC-AC-10002049"/>
    <x v="2"/>
    <x v="11"/>
    <s v="Plantronics Savi W720 Multi-Device Wireless Headset System"/>
    <n v="1687.8"/>
    <n v="4"/>
    <n v="0"/>
    <n v="742.63200000000006"/>
  </r>
  <r>
    <n v="7681"/>
    <s v="CA-2011-133592"/>
    <x v="2"/>
    <x v="520"/>
    <d v="2012-01-07T00:00:00"/>
    <s v="Standard Class"/>
    <x v="454"/>
    <s v="Katherine Murray"/>
    <x v="2"/>
    <s v="United States"/>
    <x v="205"/>
    <x v="34"/>
    <n v="2908"/>
    <x v="3"/>
    <s v="FUR-BO-10000362"/>
    <x v="0"/>
    <x v="0"/>
    <s v="Sauder Inglewood Library Bookcases"/>
    <n v="341.96"/>
    <n v="2"/>
    <n v="0"/>
    <n v="78.650800000000004"/>
  </r>
  <r>
    <n v="7682"/>
    <s v="CA-2011-133592"/>
    <x v="2"/>
    <x v="520"/>
    <d v="2012-01-07T00:00:00"/>
    <s v="Standard Class"/>
    <x v="454"/>
    <s v="Katherine Murray"/>
    <x v="2"/>
    <s v="United States"/>
    <x v="205"/>
    <x v="34"/>
    <n v="2908"/>
    <x v="3"/>
    <s v="FUR-CH-10004218"/>
    <x v="0"/>
    <x v="1"/>
    <s v="Global Fabric Manager's Chair, Dark Gray"/>
    <n v="605.88"/>
    <n v="6"/>
    <n v="0"/>
    <n v="151.47000000000003"/>
  </r>
  <r>
    <n v="7683"/>
    <s v="CA-2012-120782"/>
    <x v="1"/>
    <x v="152"/>
    <d v="2012-05-01T00:00:00"/>
    <s v="First Class"/>
    <x v="174"/>
    <s v="Shirley Daniels"/>
    <x v="2"/>
    <s v="United States"/>
    <x v="297"/>
    <x v="12"/>
    <n v="48640"/>
    <x v="2"/>
    <s v="OFF-AP-10003779"/>
    <x v="1"/>
    <x v="9"/>
    <s v="Kensington 7 Outlet MasterPiece Power Center with Fax/Phone Line Protection"/>
    <n v="186.732"/>
    <n v="1"/>
    <n v="0.1"/>
    <n v="41.495999999999967"/>
  </r>
  <r>
    <n v="7684"/>
    <s v="CA-2012-120782"/>
    <x v="1"/>
    <x v="152"/>
    <d v="2012-05-01T00:00:00"/>
    <s v="First Class"/>
    <x v="174"/>
    <s v="Shirley Daniels"/>
    <x v="2"/>
    <s v="United States"/>
    <x v="297"/>
    <x v="12"/>
    <n v="48640"/>
    <x v="2"/>
    <s v="OFF-BI-10003527"/>
    <x v="1"/>
    <x v="8"/>
    <s v="Fellowes PB500 Electric Punch Plastic Comb Binding Machine with Manual Bind"/>
    <n v="3812.9700000000003"/>
    <n v="3"/>
    <n v="0"/>
    <n v="1906.4850000000001"/>
  </r>
  <r>
    <n v="7685"/>
    <s v="CA-2012-116876"/>
    <x v="1"/>
    <x v="966"/>
    <d v="2012-02-21T00:00:00"/>
    <s v="Standard Class"/>
    <x v="74"/>
    <s v="Ted Trevino"/>
    <x v="0"/>
    <s v="United States"/>
    <x v="30"/>
    <x v="15"/>
    <n v="14609"/>
    <x v="3"/>
    <s v="OFF-BI-10002897"/>
    <x v="1"/>
    <x v="8"/>
    <s v="Black Avery Memo-Size 3-Ring Binder, 5 1/2&quot; x 8 1/2&quot;"/>
    <n v="26.423999999999999"/>
    <n v="9"/>
    <n v="0.2"/>
    <n v="9.5786999999999995"/>
  </r>
  <r>
    <n v="7686"/>
    <s v="CA-2012-116876"/>
    <x v="1"/>
    <x v="966"/>
    <d v="2012-02-21T00:00:00"/>
    <s v="Standard Class"/>
    <x v="74"/>
    <s v="Ted Trevino"/>
    <x v="0"/>
    <s v="United States"/>
    <x v="30"/>
    <x v="15"/>
    <n v="14609"/>
    <x v="3"/>
    <s v="TEC-PH-10002584"/>
    <x v="2"/>
    <x v="7"/>
    <s v="Samsung Galaxy S4"/>
    <n v="625.99"/>
    <n v="1"/>
    <n v="0"/>
    <n v="187.79699999999997"/>
  </r>
  <r>
    <n v="7687"/>
    <s v="CA-2013-169838"/>
    <x v="0"/>
    <x v="881"/>
    <d v="2013-11-30T00:00:00"/>
    <s v="Standard Class"/>
    <x v="179"/>
    <s v="Brenda Bowman"/>
    <x v="1"/>
    <s v="United States"/>
    <x v="25"/>
    <x v="12"/>
    <n v="49201"/>
    <x v="2"/>
    <s v="FUR-TA-10001095"/>
    <x v="0"/>
    <x v="3"/>
    <s v="Chromcraft Round Conference Tables"/>
    <n v="1568.61"/>
    <n v="9"/>
    <n v="0"/>
    <n v="329.40809999999999"/>
  </r>
  <r>
    <n v="7688"/>
    <s v="CA-2013-169838"/>
    <x v="0"/>
    <x v="881"/>
    <d v="2013-11-30T00:00:00"/>
    <s v="Standard Class"/>
    <x v="179"/>
    <s v="Brenda Bowman"/>
    <x v="1"/>
    <s v="United States"/>
    <x v="25"/>
    <x v="12"/>
    <n v="49201"/>
    <x v="2"/>
    <s v="OFF-BI-10004002"/>
    <x v="1"/>
    <x v="8"/>
    <s v="Wilson Jones International Size A4 Ring Binders"/>
    <n v="17.3"/>
    <n v="1"/>
    <n v="0"/>
    <n v="8.3040000000000003"/>
  </r>
  <r>
    <n v="7689"/>
    <s v="CA-2013-169838"/>
    <x v="0"/>
    <x v="881"/>
    <d v="2013-11-30T00:00:00"/>
    <s v="Standard Class"/>
    <x v="179"/>
    <s v="Brenda Bowman"/>
    <x v="1"/>
    <s v="United States"/>
    <x v="25"/>
    <x v="12"/>
    <n v="49201"/>
    <x v="2"/>
    <s v="TEC-AC-10004518"/>
    <x v="2"/>
    <x v="11"/>
    <s v="Memorex Mini Travel Drive 32 GB USB 2.0 Flash Drive"/>
    <n v="160"/>
    <n v="8"/>
    <n v="0"/>
    <n v="62.400000000000006"/>
  </r>
  <r>
    <n v="7690"/>
    <s v="US-2014-128951"/>
    <x v="3"/>
    <x v="663"/>
    <d v="2014-07-18T00:00:00"/>
    <s v="First Class"/>
    <x v="602"/>
    <s v="Ricardo Sperren"/>
    <x v="1"/>
    <s v="United States"/>
    <x v="244"/>
    <x v="17"/>
    <n v="23434"/>
    <x v="0"/>
    <s v="OFF-AP-10002191"/>
    <x v="1"/>
    <x v="9"/>
    <s v="Belkin 8 Outlet SurgeMaster II Gold Surge Protector"/>
    <n v="179.94"/>
    <n v="3"/>
    <n v="0"/>
    <n v="50.383200000000009"/>
  </r>
  <r>
    <n v="7691"/>
    <s v="US-2014-128951"/>
    <x v="3"/>
    <x v="663"/>
    <d v="2014-07-18T00:00:00"/>
    <s v="First Class"/>
    <x v="602"/>
    <s v="Ricardo Sperren"/>
    <x v="1"/>
    <s v="United States"/>
    <x v="244"/>
    <x v="17"/>
    <n v="23434"/>
    <x v="0"/>
    <s v="FUR-TA-10004575"/>
    <x v="0"/>
    <x v="3"/>
    <s v="Hon 5100 Series Wood Tables"/>
    <n v="872.94"/>
    <n v="3"/>
    <n v="0"/>
    <n v="157.12919999999997"/>
  </r>
  <r>
    <n v="7692"/>
    <s v="US-2014-128951"/>
    <x v="3"/>
    <x v="663"/>
    <d v="2014-07-18T00:00:00"/>
    <s v="First Class"/>
    <x v="602"/>
    <s v="Ricardo Sperren"/>
    <x v="1"/>
    <s v="United States"/>
    <x v="244"/>
    <x v="17"/>
    <n v="23434"/>
    <x v="0"/>
    <s v="OFF-PA-10003177"/>
    <x v="1"/>
    <x v="10"/>
    <s v="Xerox 1999"/>
    <n v="12.96"/>
    <n v="2"/>
    <n v="0"/>
    <n v="6.2208000000000006"/>
  </r>
  <r>
    <n v="7693"/>
    <s v="CA-2011-102330"/>
    <x v="2"/>
    <x v="282"/>
    <d v="2012-01-03T00:00:00"/>
    <s v="Standard Class"/>
    <x v="482"/>
    <s v="Arianne Irving"/>
    <x v="0"/>
    <s v="United States"/>
    <x v="71"/>
    <x v="1"/>
    <n v="94513"/>
    <x v="1"/>
    <s v="OFF-LA-10003923"/>
    <x v="1"/>
    <x v="2"/>
    <s v="Alphabetical Labels for Top Tab Filing"/>
    <n v="88.800000000000011"/>
    <n v="6"/>
    <n v="0"/>
    <n v="44.400000000000006"/>
  </r>
  <r>
    <n v="7694"/>
    <s v="CA-2011-102330"/>
    <x v="2"/>
    <x v="282"/>
    <d v="2012-01-03T00:00:00"/>
    <s v="Standard Class"/>
    <x v="482"/>
    <s v="Arianne Irving"/>
    <x v="0"/>
    <s v="United States"/>
    <x v="71"/>
    <x v="1"/>
    <n v="94513"/>
    <x v="1"/>
    <s v="TEC-PH-10001051"/>
    <x v="2"/>
    <x v="7"/>
    <s v="HTC One"/>
    <n v="319.96800000000002"/>
    <n v="4"/>
    <n v="0.2"/>
    <n v="35.996399999999952"/>
  </r>
  <r>
    <n v="7695"/>
    <s v="CA-2013-118899"/>
    <x v="0"/>
    <x v="554"/>
    <d v="2013-03-23T00:00:00"/>
    <s v="Same Day"/>
    <x v="507"/>
    <s v="Marc Crier"/>
    <x v="0"/>
    <s v="United States"/>
    <x v="4"/>
    <x v="4"/>
    <n v="98103"/>
    <x v="1"/>
    <s v="FUR-CH-10004754"/>
    <x v="0"/>
    <x v="1"/>
    <s v="Global Stack Chair with Arms, Black"/>
    <n v="167.88800000000001"/>
    <n v="7"/>
    <n v="0.2"/>
    <n v="14.690199999999997"/>
  </r>
  <r>
    <n v="7696"/>
    <s v="CA-2014-107958"/>
    <x v="3"/>
    <x v="1170"/>
    <d v="2014-07-06T00:00:00"/>
    <s v="First Class"/>
    <x v="571"/>
    <s v="Adrian Hane"/>
    <x v="2"/>
    <s v="United States"/>
    <x v="12"/>
    <x v="5"/>
    <n v="77036"/>
    <x v="2"/>
    <s v="OFF-PA-10000357"/>
    <x v="1"/>
    <x v="10"/>
    <s v="White Dual Perf Computer Printout Paper, 2700 Sheets, 1 Part, Heavyweight, 20 lbs., 14 7/8 x 11"/>
    <n v="163.96"/>
    <n v="5"/>
    <n v="0.2"/>
    <n v="59.435499999999998"/>
  </r>
  <r>
    <n v="7697"/>
    <s v="CA-2014-107958"/>
    <x v="3"/>
    <x v="1170"/>
    <d v="2014-07-06T00:00:00"/>
    <s v="First Class"/>
    <x v="571"/>
    <s v="Adrian Hane"/>
    <x v="2"/>
    <s v="United States"/>
    <x v="12"/>
    <x v="5"/>
    <n v="77036"/>
    <x v="2"/>
    <s v="OFF-BI-10001787"/>
    <x v="1"/>
    <x v="8"/>
    <s v="Wilson Jones Four-Pocket Poly Binders"/>
    <n v="5.2319999999999984"/>
    <n v="4"/>
    <n v="0.8"/>
    <n v="-8.1096000000000004"/>
  </r>
  <r>
    <n v="7698"/>
    <s v="CA-2014-151799"/>
    <x v="3"/>
    <x v="817"/>
    <d v="2014-12-19T00:00:00"/>
    <s v="Standard Class"/>
    <x v="408"/>
    <s v="Ben Ferrer"/>
    <x v="2"/>
    <s v="United States"/>
    <x v="104"/>
    <x v="31"/>
    <n v="1841"/>
    <x v="3"/>
    <s v="TEC-CO-10002313"/>
    <x v="2"/>
    <x v="16"/>
    <s v="Canon PC1080F Personal Copier"/>
    <n v="1199.98"/>
    <n v="2"/>
    <n v="0"/>
    <n v="467.99220000000003"/>
  </r>
  <r>
    <n v="7699"/>
    <s v="CA-2014-151799"/>
    <x v="3"/>
    <x v="817"/>
    <d v="2014-12-19T00:00:00"/>
    <s v="Standard Class"/>
    <x v="408"/>
    <s v="Ben Ferrer"/>
    <x v="2"/>
    <s v="United States"/>
    <x v="104"/>
    <x v="31"/>
    <n v="1841"/>
    <x v="3"/>
    <s v="OFF-ST-10002790"/>
    <x v="1"/>
    <x v="4"/>
    <s v="Safco Industrial Shelving"/>
    <n v="73.849999999999994"/>
    <n v="1"/>
    <n v="0"/>
    <n v="2.2155000000000058"/>
  </r>
  <r>
    <n v="7700"/>
    <s v="CA-2014-151799"/>
    <x v="3"/>
    <x v="817"/>
    <d v="2014-12-19T00:00:00"/>
    <s v="Standard Class"/>
    <x v="408"/>
    <s v="Ben Ferrer"/>
    <x v="2"/>
    <s v="United States"/>
    <x v="104"/>
    <x v="31"/>
    <n v="1841"/>
    <x v="3"/>
    <s v="OFF-SU-10001664"/>
    <x v="1"/>
    <x v="14"/>
    <s v="Acme Office Executive Series Stainless Steel Trimmers"/>
    <n v="25.71"/>
    <n v="3"/>
    <n v="0"/>
    <n v="6.6846000000000005"/>
  </r>
  <r>
    <n v="7701"/>
    <s v="CA-2014-151799"/>
    <x v="3"/>
    <x v="817"/>
    <d v="2014-12-19T00:00:00"/>
    <s v="Standard Class"/>
    <x v="408"/>
    <s v="Ben Ferrer"/>
    <x v="2"/>
    <s v="United States"/>
    <x v="104"/>
    <x v="31"/>
    <n v="1841"/>
    <x v="3"/>
    <s v="OFF-FA-10001332"/>
    <x v="1"/>
    <x v="13"/>
    <s v="Acco Banker's Clasps, 5 3/4&quot;-Long"/>
    <n v="17.28"/>
    <n v="6"/>
    <n v="0"/>
    <n v="8.121599999999999"/>
  </r>
  <r>
    <n v="7702"/>
    <s v="CA-2014-151799"/>
    <x v="3"/>
    <x v="817"/>
    <d v="2014-12-19T00:00:00"/>
    <s v="Standard Class"/>
    <x v="408"/>
    <s v="Ben Ferrer"/>
    <x v="2"/>
    <s v="United States"/>
    <x v="104"/>
    <x v="31"/>
    <n v="1841"/>
    <x v="3"/>
    <s v="FUR-TA-10003473"/>
    <x v="0"/>
    <x v="3"/>
    <s v="Bretford Rectangular Conference Table Tops"/>
    <n v="526.58199999999999"/>
    <n v="2"/>
    <n v="0.3"/>
    <n v="-52.658199999999965"/>
  </r>
  <r>
    <n v="7703"/>
    <s v="CA-2013-114601"/>
    <x v="0"/>
    <x v="370"/>
    <d v="2013-09-03T00:00:00"/>
    <s v="Standard Class"/>
    <x v="4"/>
    <s v="Andrew Allen"/>
    <x v="0"/>
    <s v="United States"/>
    <x v="66"/>
    <x v="12"/>
    <n v="48234"/>
    <x v="2"/>
    <s v="OFF-PA-10000605"/>
    <x v="1"/>
    <x v="10"/>
    <s v="Xerox 1950"/>
    <n v="11.56"/>
    <n v="2"/>
    <n v="0"/>
    <n v="5.6644000000000005"/>
  </r>
  <r>
    <n v="7704"/>
    <s v="CA-2013-114601"/>
    <x v="0"/>
    <x v="370"/>
    <d v="2013-09-03T00:00:00"/>
    <s v="Standard Class"/>
    <x v="4"/>
    <s v="Andrew Allen"/>
    <x v="0"/>
    <s v="United States"/>
    <x v="66"/>
    <x v="12"/>
    <n v="48234"/>
    <x v="2"/>
    <s v="TEC-PH-10002170"/>
    <x v="2"/>
    <x v="7"/>
    <s v="ClearSounds CSC500 Amplified Spirit Phone Corded phone"/>
    <n v="209.96999999999997"/>
    <n v="3"/>
    <n v="0"/>
    <n v="58.791600000000003"/>
  </r>
  <r>
    <n v="7705"/>
    <s v="CA-2013-114601"/>
    <x v="0"/>
    <x v="370"/>
    <d v="2013-09-03T00:00:00"/>
    <s v="Standard Class"/>
    <x v="4"/>
    <s v="Andrew Allen"/>
    <x v="0"/>
    <s v="United States"/>
    <x v="66"/>
    <x v="12"/>
    <n v="48234"/>
    <x v="2"/>
    <s v="FUR-TA-10004147"/>
    <x v="0"/>
    <x v="3"/>
    <s v="Hon 4060 Series Tables"/>
    <n v="447.84"/>
    <n v="4"/>
    <n v="0"/>
    <n v="98.524799999999971"/>
  </r>
  <r>
    <n v="7706"/>
    <s v="CA-2013-114601"/>
    <x v="0"/>
    <x v="370"/>
    <d v="2013-09-03T00:00:00"/>
    <s v="Standard Class"/>
    <x v="4"/>
    <s v="Andrew Allen"/>
    <x v="0"/>
    <s v="United States"/>
    <x v="66"/>
    <x v="12"/>
    <n v="48234"/>
    <x v="2"/>
    <s v="TEC-AC-10003911"/>
    <x v="2"/>
    <x v="11"/>
    <s v="NETGEAR AC1750 Dual Band Gigabit Smart WiFi Router"/>
    <n v="479.97"/>
    <n v="3"/>
    <n v="0"/>
    <n v="163.18979999999999"/>
  </r>
  <r>
    <n v="7707"/>
    <s v="CA-2013-114601"/>
    <x v="0"/>
    <x v="370"/>
    <d v="2013-09-03T00:00:00"/>
    <s v="Standard Class"/>
    <x v="4"/>
    <s v="Andrew Allen"/>
    <x v="0"/>
    <s v="United States"/>
    <x v="66"/>
    <x v="12"/>
    <n v="48234"/>
    <x v="2"/>
    <s v="OFF-AR-10002578"/>
    <x v="1"/>
    <x v="6"/>
    <s v="Newell 335"/>
    <n v="8.64"/>
    <n v="3"/>
    <n v="0"/>
    <n v="2.5055999999999998"/>
  </r>
  <r>
    <n v="7708"/>
    <s v="CA-2014-100237"/>
    <x v="3"/>
    <x v="453"/>
    <d v="2014-10-20T00:00:00"/>
    <s v="Standard Class"/>
    <x v="458"/>
    <s v="Stuart Van"/>
    <x v="1"/>
    <s v="United States"/>
    <x v="11"/>
    <x v="7"/>
    <n v="84057"/>
    <x v="1"/>
    <s v="OFF-AR-10001761"/>
    <x v="1"/>
    <x v="6"/>
    <s v="Avery Hi-Liter Smear-Safe Highlighters"/>
    <n v="11.68"/>
    <n v="2"/>
    <n v="0"/>
    <n v="4.2047999999999996"/>
  </r>
  <r>
    <n v="7709"/>
    <s v="CA-2011-139542"/>
    <x v="2"/>
    <x v="1089"/>
    <d v="2011-10-29T00:00:00"/>
    <s v="Standard Class"/>
    <x v="699"/>
    <s v="Evan Henry"/>
    <x v="0"/>
    <s v="United States"/>
    <x v="10"/>
    <x v="9"/>
    <n v="19120"/>
    <x v="3"/>
    <s v="TEC-AC-10001553"/>
    <x v="2"/>
    <x v="11"/>
    <s v="Memorex 25GB 6X Branded Blu-Ray Recordable Disc, 15/Pack"/>
    <n v="40.775999999999996"/>
    <n v="3"/>
    <n v="0.2"/>
    <n v="0.50970000000000049"/>
  </r>
  <r>
    <n v="7710"/>
    <s v="CA-2011-139542"/>
    <x v="2"/>
    <x v="1089"/>
    <d v="2011-10-29T00:00:00"/>
    <s v="Standard Class"/>
    <x v="699"/>
    <s v="Evan Henry"/>
    <x v="0"/>
    <s v="United States"/>
    <x v="10"/>
    <x v="9"/>
    <n v="19120"/>
    <x v="3"/>
    <s v="OFF-BI-10000309"/>
    <x v="1"/>
    <x v="8"/>
    <s v="GBC Twin Loop Wire Binding Elements, 9/16&quot; Spine, Black"/>
    <n v="13.698000000000002"/>
    <n v="3"/>
    <n v="0.7"/>
    <n v="-9.5885999999999996"/>
  </r>
  <r>
    <n v="7711"/>
    <s v="US-2012-142811"/>
    <x v="1"/>
    <x v="788"/>
    <d v="2012-04-07T00:00:00"/>
    <s v="Standard Class"/>
    <x v="139"/>
    <s v="John Lucas"/>
    <x v="0"/>
    <s v="United States"/>
    <x v="123"/>
    <x v="16"/>
    <n v="85204"/>
    <x v="1"/>
    <s v="TEC-PH-10003095"/>
    <x v="2"/>
    <x v="7"/>
    <s v="Samsung HM1900 Bluetooth Headset"/>
    <n v="87.8"/>
    <n v="5"/>
    <n v="0.2"/>
    <n v="32.924999999999997"/>
  </r>
  <r>
    <n v="7712"/>
    <s v="CA-2014-139353"/>
    <x v="3"/>
    <x v="960"/>
    <d v="2014-10-31T00:00:00"/>
    <s v="Second Class"/>
    <x v="49"/>
    <s v="Janet Martin"/>
    <x v="0"/>
    <s v="United States"/>
    <x v="115"/>
    <x v="3"/>
    <n v="28314"/>
    <x v="0"/>
    <s v="FUR-FU-10001876"/>
    <x v="0"/>
    <x v="5"/>
    <s v="Computer Room Manger, 14&quot;"/>
    <n v="77.951999999999998"/>
    <n v="3"/>
    <n v="0.2"/>
    <n v="15.590399999999995"/>
  </r>
  <r>
    <n v="7713"/>
    <s v="CA-2014-139353"/>
    <x v="3"/>
    <x v="960"/>
    <d v="2014-10-31T00:00:00"/>
    <s v="Second Class"/>
    <x v="49"/>
    <s v="Janet Martin"/>
    <x v="0"/>
    <s v="United States"/>
    <x v="115"/>
    <x v="3"/>
    <n v="28314"/>
    <x v="0"/>
    <s v="OFF-ST-10001522"/>
    <x v="1"/>
    <x v="4"/>
    <s v="Gould Plastics 18-Pocket Panel Bin, 34w x 5-1/4d x 20-1/2h"/>
    <n v="147.184"/>
    <n v="2"/>
    <n v="0.2"/>
    <n v="-29.436800000000012"/>
  </r>
  <r>
    <n v="7714"/>
    <s v="CA-2014-139353"/>
    <x v="3"/>
    <x v="960"/>
    <d v="2014-10-31T00:00:00"/>
    <s v="Second Class"/>
    <x v="49"/>
    <s v="Janet Martin"/>
    <x v="0"/>
    <s v="United States"/>
    <x v="115"/>
    <x v="3"/>
    <n v="28314"/>
    <x v="0"/>
    <s v="OFF-PA-10000300"/>
    <x v="1"/>
    <x v="10"/>
    <s v="Xerox 1936"/>
    <n v="47.952000000000005"/>
    <n v="3"/>
    <n v="0.2"/>
    <n v="16.183799999999998"/>
  </r>
  <r>
    <n v="7715"/>
    <s v="CA-2011-150203"/>
    <x v="2"/>
    <x v="29"/>
    <d v="2011-12-07T00:00:00"/>
    <s v="First Class"/>
    <x v="102"/>
    <s v="Joni Blumstein"/>
    <x v="0"/>
    <s v="United States"/>
    <x v="1"/>
    <x v="1"/>
    <n v="90032"/>
    <x v="1"/>
    <s v="OFF-AP-10001469"/>
    <x v="1"/>
    <x v="9"/>
    <s v="Fellowes 8 Outlet Superior Workstation Surge Protector"/>
    <n v="250.26"/>
    <n v="6"/>
    <n v="0"/>
    <n v="72.575399999999973"/>
  </r>
  <r>
    <n v="7716"/>
    <s v="US-2014-101518"/>
    <x v="3"/>
    <x v="132"/>
    <d v="2014-11-09T00:00:00"/>
    <s v="Standard Class"/>
    <x v="287"/>
    <s v="Peter Bühler"/>
    <x v="0"/>
    <s v="United States"/>
    <x v="10"/>
    <x v="9"/>
    <n v="19140"/>
    <x v="3"/>
    <s v="TEC-AC-10001553"/>
    <x v="2"/>
    <x v="11"/>
    <s v="Memorex 25GB 6X Branded Blu-Ray Recordable Disc, 15/Pack"/>
    <n v="40.775999999999996"/>
    <n v="3"/>
    <n v="0.2"/>
    <n v="0.50970000000000049"/>
  </r>
  <r>
    <n v="7717"/>
    <s v="CA-2012-149636"/>
    <x v="1"/>
    <x v="1171"/>
    <d v="2012-01-12T00:00:00"/>
    <s v="Standard Class"/>
    <x v="407"/>
    <s v="Stefania Perrino"/>
    <x v="1"/>
    <s v="United States"/>
    <x v="77"/>
    <x v="22"/>
    <n v="80906"/>
    <x v="1"/>
    <s v="OFF-PA-10004041"/>
    <x v="1"/>
    <x v="10"/>
    <s v="It's Hot Message Books with Stickers, 2 3/4&quot; x 5&quot;"/>
    <n v="29.600000000000005"/>
    <n v="5"/>
    <n v="0.2"/>
    <n v="9.2499999999999964"/>
  </r>
  <r>
    <n v="7718"/>
    <s v="CA-2012-149636"/>
    <x v="1"/>
    <x v="1171"/>
    <d v="2012-01-12T00:00:00"/>
    <s v="Standard Class"/>
    <x v="407"/>
    <s v="Stefania Perrino"/>
    <x v="1"/>
    <s v="United States"/>
    <x v="77"/>
    <x v="22"/>
    <n v="80906"/>
    <x v="1"/>
    <s v="OFF-BI-10002764"/>
    <x v="1"/>
    <x v="8"/>
    <s v="Recycled Pressboard Report Cover with Reinforced Top Hinge"/>
    <n v="1.9380000000000002"/>
    <n v="2"/>
    <n v="0.7"/>
    <n v="-1.3565999999999994"/>
  </r>
  <r>
    <n v="7719"/>
    <s v="US-2014-146213"/>
    <x v="3"/>
    <x v="428"/>
    <d v="2014-09-15T00:00:00"/>
    <s v="Standard Class"/>
    <x v="204"/>
    <s v="Matt Connell"/>
    <x v="1"/>
    <s v="United States"/>
    <x v="1"/>
    <x v="1"/>
    <n v="90032"/>
    <x v="1"/>
    <s v="TEC-AC-10001114"/>
    <x v="2"/>
    <x v="11"/>
    <s v="Microsoft Wireless Mobile Mouse 4000"/>
    <n v="159.96"/>
    <n v="4"/>
    <n v="0"/>
    <n v="51.18719999999999"/>
  </r>
  <r>
    <n v="7720"/>
    <s v="CA-2012-108588"/>
    <x v="1"/>
    <x v="956"/>
    <d v="2012-01-10T00:00:00"/>
    <s v="Standard Class"/>
    <x v="410"/>
    <s v="Brooke Gillingham"/>
    <x v="1"/>
    <s v="United States"/>
    <x v="20"/>
    <x v="15"/>
    <n v="10009"/>
    <x v="3"/>
    <s v="OFF-AR-10001615"/>
    <x v="1"/>
    <x v="6"/>
    <s v="Newell 34"/>
    <n v="59.519999999999996"/>
    <n v="3"/>
    <n v="0"/>
    <n v="15.475200000000001"/>
  </r>
  <r>
    <n v="7721"/>
    <s v="CA-2012-108588"/>
    <x v="1"/>
    <x v="956"/>
    <d v="2012-01-10T00:00:00"/>
    <s v="Standard Class"/>
    <x v="410"/>
    <s v="Brooke Gillingham"/>
    <x v="1"/>
    <s v="United States"/>
    <x v="20"/>
    <x v="15"/>
    <n v="10009"/>
    <x v="3"/>
    <s v="OFF-EN-10000461"/>
    <x v="1"/>
    <x v="12"/>
    <s v="#10- 4 1/8&quot; x 9 1/2&quot; Recycled Envelopes"/>
    <n v="17.48"/>
    <n v="2"/>
    <n v="0"/>
    <n v="8.2156000000000002"/>
  </r>
  <r>
    <n v="7722"/>
    <s v="CA-2012-108588"/>
    <x v="1"/>
    <x v="956"/>
    <d v="2012-01-10T00:00:00"/>
    <s v="Standard Class"/>
    <x v="410"/>
    <s v="Brooke Gillingham"/>
    <x v="1"/>
    <s v="United States"/>
    <x v="20"/>
    <x v="15"/>
    <n v="10009"/>
    <x v="3"/>
    <s v="OFF-BI-10004506"/>
    <x v="1"/>
    <x v="8"/>
    <s v="Wilson Jones data.warehouse D-Ring Binders with DublLock"/>
    <n v="13.168000000000001"/>
    <n v="2"/>
    <n v="0.2"/>
    <n v="4.6088000000000005"/>
  </r>
  <r>
    <n v="7723"/>
    <s v="US-2014-138086"/>
    <x v="3"/>
    <x v="513"/>
    <d v="2014-04-21T00:00:00"/>
    <s v="Standard Class"/>
    <x v="270"/>
    <s v="Jesus Ocampo"/>
    <x v="2"/>
    <s v="United States"/>
    <x v="8"/>
    <x v="1"/>
    <n v="94109"/>
    <x v="1"/>
    <s v="OFF-AP-10000027"/>
    <x v="1"/>
    <x v="9"/>
    <s v="Hoover Commercial SteamVac"/>
    <n v="40.74"/>
    <n v="3"/>
    <n v="0"/>
    <n v="12.222"/>
  </r>
  <r>
    <n v="7724"/>
    <s v="CA-2012-139374"/>
    <x v="1"/>
    <x v="229"/>
    <d v="2012-09-14T00:00:00"/>
    <s v="Standard Class"/>
    <x v="753"/>
    <s v="Alex Russell"/>
    <x v="1"/>
    <s v="United States"/>
    <x v="89"/>
    <x v="5"/>
    <n v="78745"/>
    <x v="2"/>
    <s v="FUR-CH-10003981"/>
    <x v="0"/>
    <x v="1"/>
    <s v="Global Commerce Series Low-Back Swivel/Tilt Chairs"/>
    <n v="179.886"/>
    <n v="1"/>
    <n v="0.3"/>
    <n v="-2.5698000000000292"/>
  </r>
  <r>
    <n v="7725"/>
    <s v="CA-2013-113978"/>
    <x v="0"/>
    <x v="477"/>
    <d v="2013-09-30T00:00:00"/>
    <s v="Standard Class"/>
    <x v="700"/>
    <s v="Tony Sayre"/>
    <x v="0"/>
    <s v="United States"/>
    <x v="138"/>
    <x v="24"/>
    <n v="44105"/>
    <x v="3"/>
    <s v="OFF-AP-10003849"/>
    <x v="1"/>
    <x v="9"/>
    <s v="Hoover Shoulder Vac Commercial Portable Vacuum"/>
    <n v="286.25600000000003"/>
    <n v="1"/>
    <n v="0.2"/>
    <n v="17.890999999999977"/>
  </r>
  <r>
    <n v="7726"/>
    <s v="CA-2013-113978"/>
    <x v="0"/>
    <x v="477"/>
    <d v="2013-09-30T00:00:00"/>
    <s v="Standard Class"/>
    <x v="700"/>
    <s v="Tony Sayre"/>
    <x v="0"/>
    <s v="United States"/>
    <x v="138"/>
    <x v="24"/>
    <n v="44105"/>
    <x v="3"/>
    <s v="OFF-ST-10004963"/>
    <x v="1"/>
    <x v="4"/>
    <s v="Eldon Gobal File Keepers"/>
    <n v="24.224000000000004"/>
    <n v="2"/>
    <n v="0.2"/>
    <n v="-4.8448000000000029"/>
  </r>
  <r>
    <n v="7727"/>
    <s v="CA-2013-113978"/>
    <x v="0"/>
    <x v="477"/>
    <d v="2013-09-30T00:00:00"/>
    <s v="Standard Class"/>
    <x v="700"/>
    <s v="Tony Sayre"/>
    <x v="0"/>
    <s v="United States"/>
    <x v="138"/>
    <x v="24"/>
    <n v="44105"/>
    <x v="3"/>
    <s v="OFF-ST-10002574"/>
    <x v="1"/>
    <x v="4"/>
    <s v="SAFCO Commercial Wire Shelving, Black"/>
    <n v="331.536"/>
    <n v="3"/>
    <n v="0.2"/>
    <n v="-82.884"/>
  </r>
  <r>
    <n v="7728"/>
    <s v="US-2012-150231"/>
    <x v="1"/>
    <x v="199"/>
    <d v="2012-03-20T00:00:00"/>
    <s v="Second Class"/>
    <x v="82"/>
    <s v="Jim Kriz"/>
    <x v="2"/>
    <s v="United States"/>
    <x v="20"/>
    <x v="15"/>
    <n v="10009"/>
    <x v="3"/>
    <s v="OFF-AR-10001761"/>
    <x v="1"/>
    <x v="6"/>
    <s v="Avery Hi-Liter Smear-Safe Highlighters"/>
    <n v="17.52"/>
    <n v="3"/>
    <n v="0"/>
    <n v="6.3071999999999999"/>
  </r>
  <r>
    <n v="7729"/>
    <s v="CA-2013-106915"/>
    <x v="0"/>
    <x v="491"/>
    <d v="2013-12-03T00:00:00"/>
    <s v="Standard Class"/>
    <x v="654"/>
    <s v="George Ashbrook"/>
    <x v="0"/>
    <s v="United States"/>
    <x v="236"/>
    <x v="5"/>
    <n v="79907"/>
    <x v="2"/>
    <s v="OFF-AR-10000716"/>
    <x v="1"/>
    <x v="6"/>
    <s v="DIXON Ticonderoga Erasable Checking Pencils"/>
    <n v="17.856000000000002"/>
    <n v="4"/>
    <n v="0.2"/>
    <n v="4.2408000000000001"/>
  </r>
  <r>
    <n v="7730"/>
    <s v="US-2013-109260"/>
    <x v="0"/>
    <x v="182"/>
    <d v="2013-10-02T00:00:00"/>
    <s v="Standard Class"/>
    <x v="184"/>
    <s v="Tanja Norvell"/>
    <x v="2"/>
    <s v="United States"/>
    <x v="315"/>
    <x v="2"/>
    <n v="32303"/>
    <x v="0"/>
    <s v="TEC-AC-10002637"/>
    <x v="2"/>
    <x v="11"/>
    <s v="Logitech VX Revolution Cordless Laser Mouse for Notebooks (Black)"/>
    <n v="431.97600000000006"/>
    <n v="3"/>
    <n v="0.2"/>
    <n v="-75.59580000000004"/>
  </r>
  <r>
    <n v="7731"/>
    <s v="CA-2014-104850"/>
    <x v="3"/>
    <x v="487"/>
    <d v="2014-06-20T00:00:00"/>
    <s v="Standard Class"/>
    <x v="69"/>
    <s v="Tamara Willingham"/>
    <x v="2"/>
    <s v="United States"/>
    <x v="4"/>
    <x v="4"/>
    <n v="98103"/>
    <x v="1"/>
    <s v="FUR-CH-10003774"/>
    <x v="0"/>
    <x v="1"/>
    <s v="Global Wood Trimmed Manager's Task Chair, Khaki"/>
    <n v="291.13600000000002"/>
    <n v="4"/>
    <n v="0.2"/>
    <n v="-25.474400000000017"/>
  </r>
  <r>
    <n v="7732"/>
    <s v="CA-2014-140508"/>
    <x v="3"/>
    <x v="65"/>
    <d v="2014-09-22T00:00:00"/>
    <s v="First Class"/>
    <x v="50"/>
    <s v="Pete Armstrong"/>
    <x v="2"/>
    <s v="United States"/>
    <x v="61"/>
    <x v="5"/>
    <n v="75220"/>
    <x v="2"/>
    <s v="OFF-EN-10000927"/>
    <x v="1"/>
    <x v="12"/>
    <s v="Jet-Pak Recycled Peel 'N' Seal Padded Mailers"/>
    <n v="114.84800000000001"/>
    <n v="4"/>
    <n v="0.2"/>
    <n v="35.889999999999986"/>
  </r>
  <r>
    <n v="7733"/>
    <s v="CA-2014-143294"/>
    <x v="3"/>
    <x v="455"/>
    <d v="2014-06-09T00:00:00"/>
    <s v="Standard Class"/>
    <x v="479"/>
    <s v="John Dryer"/>
    <x v="0"/>
    <s v="United States"/>
    <x v="12"/>
    <x v="5"/>
    <n v="77070"/>
    <x v="2"/>
    <s v="OFF-PA-10000743"/>
    <x v="1"/>
    <x v="10"/>
    <s v="Xerox 1977"/>
    <n v="10.688000000000001"/>
    <n v="2"/>
    <n v="0.2"/>
    <n v="3.7407999999999997"/>
  </r>
  <r>
    <n v="7734"/>
    <s v="CA-2013-165673"/>
    <x v="0"/>
    <x v="666"/>
    <d v="2013-05-20T00:00:00"/>
    <s v="Second Class"/>
    <x v="438"/>
    <s v="Michael Nguyen"/>
    <x v="0"/>
    <s v="United States"/>
    <x v="24"/>
    <x v="24"/>
    <n v="45503"/>
    <x v="3"/>
    <s v="OFF-PA-10000697"/>
    <x v="1"/>
    <x v="10"/>
    <s v="TOPS Voice Message Log Book, Flash Format"/>
    <n v="15.231999999999999"/>
    <n v="4"/>
    <n v="0.2"/>
    <n v="5.5215999999999994"/>
  </r>
  <r>
    <n v="7735"/>
    <s v="CA-2014-134418"/>
    <x v="3"/>
    <x v="175"/>
    <d v="2014-09-21T00:00:00"/>
    <s v="Standard Class"/>
    <x v="421"/>
    <s v="Gene McClure"/>
    <x v="0"/>
    <s v="United States"/>
    <x v="4"/>
    <x v="4"/>
    <n v="98103"/>
    <x v="1"/>
    <s v="OFF-AR-10004441"/>
    <x v="1"/>
    <x v="6"/>
    <s v="BIC Brite Liner Highlighters"/>
    <n v="12.419999999999998"/>
    <n v="3"/>
    <n v="0"/>
    <n v="5.2164000000000001"/>
  </r>
  <r>
    <n v="7736"/>
    <s v="US-2013-106313"/>
    <x v="0"/>
    <x v="250"/>
    <d v="2013-08-27T00:00:00"/>
    <s v="Standard Class"/>
    <x v="375"/>
    <s v="Deirdre Greer"/>
    <x v="1"/>
    <s v="United States"/>
    <x v="4"/>
    <x v="4"/>
    <n v="98105"/>
    <x v="1"/>
    <s v="OFF-PA-10001870"/>
    <x v="1"/>
    <x v="10"/>
    <s v="Xerox 202"/>
    <n v="19.440000000000001"/>
    <n v="3"/>
    <n v="0"/>
    <n v="9.3312000000000008"/>
  </r>
  <r>
    <n v="7737"/>
    <s v="CA-2011-105872"/>
    <x v="2"/>
    <x v="992"/>
    <d v="2011-06-06T00:00:00"/>
    <s v="Standard Class"/>
    <x v="506"/>
    <s v="James Galang"/>
    <x v="0"/>
    <s v="United States"/>
    <x v="20"/>
    <x v="15"/>
    <n v="10024"/>
    <x v="3"/>
    <s v="OFF-BI-10003684"/>
    <x v="1"/>
    <x v="8"/>
    <s v="Wilson Jones Legal Size Ring Binders"/>
    <n v="70.367999999999995"/>
    <n v="4"/>
    <n v="0.2"/>
    <n v="26.387999999999998"/>
  </r>
  <r>
    <n v="7738"/>
    <s v="CA-2014-108287"/>
    <x v="3"/>
    <x v="404"/>
    <d v="2014-12-21T00:00:00"/>
    <s v="First Class"/>
    <x v="743"/>
    <s v="Alex Grayson"/>
    <x v="0"/>
    <s v="United States"/>
    <x v="35"/>
    <x v="3"/>
    <n v="28205"/>
    <x v="0"/>
    <s v="OFF-AR-10001315"/>
    <x v="1"/>
    <x v="6"/>
    <s v="Newell 310"/>
    <n v="12.672000000000001"/>
    <n v="9"/>
    <n v="0.2"/>
    <n v="1.4255999999999993"/>
  </r>
  <r>
    <n v="7739"/>
    <s v="CA-2014-141103"/>
    <x v="3"/>
    <x v="245"/>
    <d v="2014-08-07T00:00:00"/>
    <s v="Standard Class"/>
    <x v="282"/>
    <s v="Jay Fein"/>
    <x v="0"/>
    <s v="United States"/>
    <x v="248"/>
    <x v="39"/>
    <n v="21215"/>
    <x v="3"/>
    <s v="TEC-PH-10003589"/>
    <x v="2"/>
    <x v="7"/>
    <s v="invisibleSHIELD by ZAGG Smudge-Free Screen Protector"/>
    <n v="89.949999999999989"/>
    <n v="5"/>
    <n v="0"/>
    <n v="43.175999999999995"/>
  </r>
  <r>
    <n v="7740"/>
    <s v="CA-2011-154781"/>
    <x v="2"/>
    <x v="871"/>
    <d v="2011-11-26T00:00:00"/>
    <s v="Standard Class"/>
    <x v="649"/>
    <s v="Steve Carroll"/>
    <x v="2"/>
    <s v="United States"/>
    <x v="8"/>
    <x v="1"/>
    <n v="94110"/>
    <x v="1"/>
    <s v="OFF-PA-10001609"/>
    <x v="1"/>
    <x v="10"/>
    <s v="Tops Wirebound Message Log Books"/>
    <n v="6.58"/>
    <n v="2"/>
    <n v="0"/>
    <n v="3.0267999999999997"/>
  </r>
  <r>
    <n v="7741"/>
    <s v="CA-2011-154781"/>
    <x v="2"/>
    <x v="871"/>
    <d v="2011-11-26T00:00:00"/>
    <s v="Standard Class"/>
    <x v="649"/>
    <s v="Steve Carroll"/>
    <x v="2"/>
    <s v="United States"/>
    <x v="8"/>
    <x v="1"/>
    <n v="94110"/>
    <x v="1"/>
    <s v="TEC-AC-10000474"/>
    <x v="2"/>
    <x v="11"/>
    <s v="Kensington Expert Mouse Optical USB Trackball for PC or Mac"/>
    <n v="94.99"/>
    <n v="1"/>
    <n v="0"/>
    <n v="28.496999999999986"/>
  </r>
  <r>
    <n v="7742"/>
    <s v="CA-2012-147816"/>
    <x v="1"/>
    <x v="496"/>
    <d v="2012-09-26T00:00:00"/>
    <s v="Second Class"/>
    <x v="619"/>
    <s v="Carlos Meador"/>
    <x v="0"/>
    <s v="United States"/>
    <x v="93"/>
    <x v="16"/>
    <n v="85705"/>
    <x v="1"/>
    <s v="TEC-PH-10003095"/>
    <x v="2"/>
    <x v="7"/>
    <s v="Samsung HM1900 Bluetooth Headset"/>
    <n v="35.119999999999997"/>
    <n v="2"/>
    <n v="0.2"/>
    <n v="13.17"/>
  </r>
  <r>
    <n v="7743"/>
    <s v="CA-2014-105326"/>
    <x v="3"/>
    <x v="648"/>
    <d v="2014-08-28T00:00:00"/>
    <s v="Standard Class"/>
    <x v="409"/>
    <s v="Kean Thornton"/>
    <x v="0"/>
    <s v="United States"/>
    <x v="1"/>
    <x v="1"/>
    <n v="90036"/>
    <x v="1"/>
    <s v="OFF-PA-10001639"/>
    <x v="1"/>
    <x v="10"/>
    <s v="Xerox 203"/>
    <n v="25.92"/>
    <n v="4"/>
    <n v="0"/>
    <n v="12.441600000000001"/>
  </r>
  <r>
    <n v="7744"/>
    <s v="CA-2013-133613"/>
    <x v="0"/>
    <x v="26"/>
    <d v="2013-06-23T00:00:00"/>
    <s v="Standard Class"/>
    <x v="291"/>
    <s v="Christine Phan"/>
    <x v="1"/>
    <s v="United States"/>
    <x v="416"/>
    <x v="29"/>
    <n v="6708"/>
    <x v="3"/>
    <s v="OFF-BI-10002003"/>
    <x v="1"/>
    <x v="8"/>
    <s v="Ibico Presentation Index for Binding Systems"/>
    <n v="7.96"/>
    <n v="2"/>
    <n v="0"/>
    <n v="3.7412000000000001"/>
  </r>
  <r>
    <n v="7745"/>
    <s v="CA-2013-133613"/>
    <x v="0"/>
    <x v="26"/>
    <d v="2013-06-23T00:00:00"/>
    <s v="Standard Class"/>
    <x v="291"/>
    <s v="Christine Phan"/>
    <x v="1"/>
    <s v="United States"/>
    <x v="416"/>
    <x v="29"/>
    <n v="6708"/>
    <x v="3"/>
    <s v="TEC-PH-10004539"/>
    <x v="2"/>
    <x v="7"/>
    <s v="Wireless Extenders zBoost YX545 SOHO Signal Booster"/>
    <n v="566.97"/>
    <n v="3"/>
    <n v="0"/>
    <n v="153.08189999999999"/>
  </r>
  <r>
    <n v="7746"/>
    <s v="CA-2013-133613"/>
    <x v="0"/>
    <x v="26"/>
    <d v="2013-06-23T00:00:00"/>
    <s v="Standard Class"/>
    <x v="291"/>
    <s v="Christine Phan"/>
    <x v="1"/>
    <s v="United States"/>
    <x v="416"/>
    <x v="29"/>
    <n v="6708"/>
    <x v="3"/>
    <s v="OFF-AR-10003829"/>
    <x v="1"/>
    <x v="6"/>
    <s v="Newell 35"/>
    <n v="9.84"/>
    <n v="3"/>
    <n v="0"/>
    <n v="2.8535999999999988"/>
  </r>
  <r>
    <n v="7747"/>
    <s v="CA-2012-109113"/>
    <x v="1"/>
    <x v="546"/>
    <d v="2012-12-23T00:00:00"/>
    <s v="Standard Class"/>
    <x v="735"/>
    <s v="Eileen Kiefer"/>
    <x v="2"/>
    <s v="United States"/>
    <x v="22"/>
    <x v="10"/>
    <n v="60610"/>
    <x v="2"/>
    <s v="TEC-AC-10004761"/>
    <x v="2"/>
    <x v="11"/>
    <s v="Maxell 4.7GB DVD+RW 3/Pack"/>
    <n v="25.488"/>
    <n v="2"/>
    <n v="0.2"/>
    <n v="4.7789999999999999"/>
  </r>
  <r>
    <n v="7748"/>
    <s v="CA-2012-156153"/>
    <x v="1"/>
    <x v="70"/>
    <d v="2012-06-02T00:00:00"/>
    <s v="Second Class"/>
    <x v="194"/>
    <s v="Carl Weiss"/>
    <x v="2"/>
    <s v="United States"/>
    <x v="85"/>
    <x v="15"/>
    <n v="11561"/>
    <x v="3"/>
    <s v="OFF-FA-10003472"/>
    <x v="1"/>
    <x v="13"/>
    <s v="Bagged Rubber Bands"/>
    <n v="7.5600000000000005"/>
    <n v="6"/>
    <n v="0"/>
    <n v="0.3024"/>
  </r>
  <r>
    <n v="7749"/>
    <s v="CA-2012-133242"/>
    <x v="1"/>
    <x v="652"/>
    <d v="2012-06-24T00:00:00"/>
    <s v="Standard Class"/>
    <x v="168"/>
    <s v="Keith Herrera"/>
    <x v="0"/>
    <s v="United States"/>
    <x v="81"/>
    <x v="17"/>
    <n v="22204"/>
    <x v="0"/>
    <s v="FUR-FU-10003464"/>
    <x v="0"/>
    <x v="5"/>
    <s v="Seth Thomas 8 1/2&quot; Cubicle Clock"/>
    <n v="60.84"/>
    <n v="3"/>
    <n v="0"/>
    <n v="19.468799999999998"/>
  </r>
  <r>
    <n v="7750"/>
    <s v="CA-2012-133242"/>
    <x v="1"/>
    <x v="652"/>
    <d v="2012-06-24T00:00:00"/>
    <s v="Standard Class"/>
    <x v="168"/>
    <s v="Keith Herrera"/>
    <x v="0"/>
    <s v="United States"/>
    <x v="81"/>
    <x v="17"/>
    <n v="22204"/>
    <x v="0"/>
    <s v="OFF-ST-10003716"/>
    <x v="1"/>
    <x v="4"/>
    <s v="Tennsco Double-Tier Lockers"/>
    <n v="450.04"/>
    <n v="2"/>
    <n v="0"/>
    <n v="58.505200000000002"/>
  </r>
  <r>
    <n v="7751"/>
    <s v="CA-2012-133242"/>
    <x v="1"/>
    <x v="652"/>
    <d v="2012-06-24T00:00:00"/>
    <s v="Standard Class"/>
    <x v="168"/>
    <s v="Keith Herrera"/>
    <x v="0"/>
    <s v="United States"/>
    <x v="81"/>
    <x v="17"/>
    <n v="22204"/>
    <x v="0"/>
    <s v="OFF-BI-10004002"/>
    <x v="1"/>
    <x v="8"/>
    <s v="Wilson Jones International Size A4 Ring Binders"/>
    <n v="34.6"/>
    <n v="2"/>
    <n v="0"/>
    <n v="16.608000000000001"/>
  </r>
  <r>
    <n v="7752"/>
    <s v="CA-2012-133242"/>
    <x v="1"/>
    <x v="652"/>
    <d v="2012-06-24T00:00:00"/>
    <s v="Standard Class"/>
    <x v="168"/>
    <s v="Keith Herrera"/>
    <x v="0"/>
    <s v="United States"/>
    <x v="81"/>
    <x v="17"/>
    <n v="22204"/>
    <x v="0"/>
    <s v="TEC-PH-10002496"/>
    <x v="2"/>
    <x v="7"/>
    <s v="Cisco SPA301"/>
    <n v="467.97"/>
    <n v="3"/>
    <n v="0"/>
    <n v="140.39099999999999"/>
  </r>
  <r>
    <n v="7753"/>
    <s v="CA-2012-133242"/>
    <x v="1"/>
    <x v="652"/>
    <d v="2012-06-24T00:00:00"/>
    <s v="Standard Class"/>
    <x v="168"/>
    <s v="Keith Herrera"/>
    <x v="0"/>
    <s v="United States"/>
    <x v="81"/>
    <x v="17"/>
    <n v="22204"/>
    <x v="0"/>
    <s v="OFF-BI-10004826"/>
    <x v="1"/>
    <x v="8"/>
    <s v="JM Magazine Binder"/>
    <n v="33.020000000000003"/>
    <n v="2"/>
    <n v="0"/>
    <n v="15.849600000000002"/>
  </r>
  <r>
    <n v="7754"/>
    <s v="CA-2012-158323"/>
    <x v="1"/>
    <x v="672"/>
    <d v="2012-12-03T00:00:00"/>
    <s v="First Class"/>
    <x v="448"/>
    <s v="Ann Blume"/>
    <x v="1"/>
    <s v="United States"/>
    <x v="108"/>
    <x v="3"/>
    <n v="28540"/>
    <x v="0"/>
    <s v="FUR-FU-10001546"/>
    <x v="0"/>
    <x v="5"/>
    <s v="Dana Swing-Arm Lamps"/>
    <n v="17.088000000000001"/>
    <n v="2"/>
    <n v="0.2"/>
    <n v="1.0679999999999996"/>
  </r>
  <r>
    <n v="7755"/>
    <s v="CA-2012-161795"/>
    <x v="1"/>
    <x v="379"/>
    <d v="2012-12-23T00:00:00"/>
    <s v="Second Class"/>
    <x v="340"/>
    <s v="Adam Hart"/>
    <x v="1"/>
    <s v="United States"/>
    <x v="38"/>
    <x v="24"/>
    <n v="43229"/>
    <x v="3"/>
    <s v="OFF-AR-10001919"/>
    <x v="1"/>
    <x v="6"/>
    <s v="OIC #2 Pencils, Medium Soft"/>
    <n v="3.008"/>
    <n v="2"/>
    <n v="0.2"/>
    <n v="0.33839999999999981"/>
  </r>
  <r>
    <n v="7756"/>
    <s v="CA-2014-100902"/>
    <x v="3"/>
    <x v="701"/>
    <d v="2014-11-22T00:00:00"/>
    <s v="Standard Class"/>
    <x v="242"/>
    <s v="Clytie Kelty"/>
    <x v="0"/>
    <s v="United States"/>
    <x v="35"/>
    <x v="3"/>
    <n v="28205"/>
    <x v="0"/>
    <s v="OFF-PA-10002558"/>
    <x v="1"/>
    <x v="10"/>
    <s v="Xerox 1938"/>
    <n v="268.24"/>
    <n v="7"/>
    <n v="0.2"/>
    <n v="93.883999999999986"/>
  </r>
  <r>
    <n v="7757"/>
    <s v="CA-2014-100902"/>
    <x v="3"/>
    <x v="701"/>
    <d v="2014-11-22T00:00:00"/>
    <s v="Standard Class"/>
    <x v="242"/>
    <s v="Clytie Kelty"/>
    <x v="0"/>
    <s v="United States"/>
    <x v="35"/>
    <x v="3"/>
    <n v="28205"/>
    <x v="0"/>
    <s v="TEC-AC-10003174"/>
    <x v="2"/>
    <x v="11"/>
    <s v="Plantronics S12 Corded Telephone Headset System"/>
    <n v="431.16000000000008"/>
    <n v="5"/>
    <n v="0.2"/>
    <n v="107.78999999999996"/>
  </r>
  <r>
    <n v="7758"/>
    <s v="CA-2014-112844"/>
    <x v="3"/>
    <x v="38"/>
    <d v="2014-11-17T00:00:00"/>
    <s v="Second Class"/>
    <x v="407"/>
    <s v="Stefania Perrino"/>
    <x v="1"/>
    <s v="United States"/>
    <x v="198"/>
    <x v="15"/>
    <n v="14215"/>
    <x v="3"/>
    <s v="TEC-PH-10003988"/>
    <x v="2"/>
    <x v="7"/>
    <s v="LF Elite 3D Dazzle Designer Hard Case Cover, Lf Stylus Pen and Wiper For Apple Iphone 5c Mini Lite"/>
    <n v="43.6"/>
    <n v="4"/>
    <n v="0"/>
    <n v="12.208000000000002"/>
  </r>
  <r>
    <n v="7759"/>
    <s v="CA-2014-112844"/>
    <x v="3"/>
    <x v="38"/>
    <d v="2014-11-17T00:00:00"/>
    <s v="Second Class"/>
    <x v="407"/>
    <s v="Stefania Perrino"/>
    <x v="1"/>
    <s v="United States"/>
    <x v="198"/>
    <x v="15"/>
    <n v="14215"/>
    <x v="3"/>
    <s v="FUR-FU-10004845"/>
    <x v="0"/>
    <x v="5"/>
    <s v="Deflect-o EconoMat Nonstudded, No Bevel Mat"/>
    <n v="154.94999999999999"/>
    <n v="3"/>
    <n v="0"/>
    <n v="30.989999999999995"/>
  </r>
  <r>
    <n v="7760"/>
    <s v="CA-2013-158925"/>
    <x v="0"/>
    <x v="1057"/>
    <d v="2013-10-29T00:00:00"/>
    <s v="Standard Class"/>
    <x v="687"/>
    <s v="Jennifer Patt"/>
    <x v="1"/>
    <s v="United States"/>
    <x v="12"/>
    <x v="5"/>
    <n v="77041"/>
    <x v="2"/>
    <s v="OFF-PA-10003072"/>
    <x v="1"/>
    <x v="10"/>
    <s v="Eureka Recycled Copy Paper 8 1/2&quot; x 11&quot;, Ream"/>
    <n v="15.552000000000003"/>
    <n v="3"/>
    <n v="0.2"/>
    <n v="5.4432"/>
  </r>
  <r>
    <n v="7761"/>
    <s v="CA-2011-155390"/>
    <x v="2"/>
    <x v="776"/>
    <d v="2011-12-11T00:00:00"/>
    <s v="Standard Class"/>
    <x v="767"/>
    <s v="Barry Gonzalez"/>
    <x v="0"/>
    <s v="United States"/>
    <x v="26"/>
    <x v="18"/>
    <n v="38109"/>
    <x v="0"/>
    <s v="OFF-PA-10003641"/>
    <x v="1"/>
    <x v="10"/>
    <s v="Xerox 1909"/>
    <n v="42.207999999999998"/>
    <n v="2"/>
    <n v="0.2"/>
    <n v="13.717599999999997"/>
  </r>
  <r>
    <n v="7762"/>
    <s v="CA-2014-123071"/>
    <x v="3"/>
    <x v="734"/>
    <d v="2014-12-07T00:00:00"/>
    <s v="First Class"/>
    <x v="142"/>
    <s v="Clay Cheatham"/>
    <x v="0"/>
    <s v="United States"/>
    <x v="243"/>
    <x v="5"/>
    <n v="75023"/>
    <x v="2"/>
    <s v="OFF-PA-10003729"/>
    <x v="1"/>
    <x v="10"/>
    <s v="Xerox 1998"/>
    <n v="10.368000000000002"/>
    <n v="2"/>
    <n v="0.2"/>
    <n v="3.6288"/>
  </r>
  <r>
    <n v="7763"/>
    <s v="CA-2014-156391"/>
    <x v="3"/>
    <x v="986"/>
    <d v="2014-09-29T00:00:00"/>
    <s v="First Class"/>
    <x v="359"/>
    <s v="Sara Luxemburg"/>
    <x v="2"/>
    <s v="United States"/>
    <x v="127"/>
    <x v="21"/>
    <n v="97301"/>
    <x v="1"/>
    <s v="OFF-AR-10003251"/>
    <x v="1"/>
    <x v="6"/>
    <s v="Prang Drawing Pencil Set"/>
    <n v="2.2239999999999998"/>
    <n v="1"/>
    <n v="0.2"/>
    <n v="0.55599999999999994"/>
  </r>
  <r>
    <n v="7764"/>
    <s v="CA-2012-103093"/>
    <x v="1"/>
    <x v="302"/>
    <d v="2012-02-07T00:00:00"/>
    <s v="Standard Class"/>
    <x v="383"/>
    <s v="Frank Olsen"/>
    <x v="0"/>
    <s v="United States"/>
    <x v="38"/>
    <x v="32"/>
    <n v="31907"/>
    <x v="0"/>
    <s v="OFF-EN-10003286"/>
    <x v="1"/>
    <x v="12"/>
    <s v="Staples"/>
    <n v="74.52"/>
    <n v="9"/>
    <n v="0"/>
    <n v="35.024399999999993"/>
  </r>
  <r>
    <n v="7765"/>
    <s v="US-2014-118941"/>
    <x v="3"/>
    <x v="801"/>
    <d v="2014-08-13T00:00:00"/>
    <s v="Same Day"/>
    <x v="179"/>
    <s v="Brenda Bowman"/>
    <x v="1"/>
    <s v="United States"/>
    <x v="29"/>
    <x v="39"/>
    <n v="21044"/>
    <x v="3"/>
    <s v="OFF-AR-10004078"/>
    <x v="1"/>
    <x v="6"/>
    <s v="Newell 312"/>
    <n v="17.52"/>
    <n v="3"/>
    <n v="0"/>
    <n v="5.2559999999999993"/>
  </r>
  <r>
    <n v="7766"/>
    <s v="US-2014-118941"/>
    <x v="3"/>
    <x v="801"/>
    <d v="2014-08-13T00:00:00"/>
    <s v="Same Day"/>
    <x v="179"/>
    <s v="Brenda Bowman"/>
    <x v="1"/>
    <s v="United States"/>
    <x v="29"/>
    <x v="39"/>
    <n v="21044"/>
    <x v="3"/>
    <s v="FUR-CH-10002331"/>
    <x v="0"/>
    <x v="1"/>
    <s v="Hon 4700 Series Mobuis Mid-Back Task Chairs with Adjustable Arms"/>
    <n v="1779.9"/>
    <n v="5"/>
    <n v="0"/>
    <n v="373.77899999999983"/>
  </r>
  <r>
    <n v="7767"/>
    <s v="US-2014-118941"/>
    <x v="3"/>
    <x v="801"/>
    <d v="2014-08-13T00:00:00"/>
    <s v="Same Day"/>
    <x v="179"/>
    <s v="Brenda Bowman"/>
    <x v="1"/>
    <s v="United States"/>
    <x v="29"/>
    <x v="39"/>
    <n v="21044"/>
    <x v="3"/>
    <s v="OFF-AR-10001953"/>
    <x v="1"/>
    <x v="6"/>
    <s v="Boston 1645 Deluxe Heavier-Duty Electric Pencil Sharpener"/>
    <n v="219.89999999999998"/>
    <n v="5"/>
    <n v="0"/>
    <n v="59.373000000000005"/>
  </r>
  <r>
    <n v="7768"/>
    <s v="CA-2012-169299"/>
    <x v="1"/>
    <x v="252"/>
    <d v="2012-08-26T00:00:00"/>
    <s v="First Class"/>
    <x v="157"/>
    <s v="Denny Ordway"/>
    <x v="0"/>
    <s v="United States"/>
    <x v="32"/>
    <x v="21"/>
    <n v="97206"/>
    <x v="1"/>
    <s v="OFF-AR-10002053"/>
    <x v="1"/>
    <x v="6"/>
    <s v="Premium Writing Pencils, Soft, #2 by Central Association for the Blind"/>
    <n v="7.1519999999999992"/>
    <n v="3"/>
    <n v="0.2"/>
    <n v="0.71520000000000028"/>
  </r>
  <r>
    <n v="7769"/>
    <s v="CA-2014-154088"/>
    <x v="3"/>
    <x v="105"/>
    <d v="2014-11-18T00:00:00"/>
    <s v="Standard Class"/>
    <x v="445"/>
    <s v="Larry Blacks"/>
    <x v="0"/>
    <s v="United States"/>
    <x v="315"/>
    <x v="2"/>
    <n v="32303"/>
    <x v="0"/>
    <s v="OFF-PA-10003651"/>
    <x v="1"/>
    <x v="10"/>
    <s v="Xerox 1968"/>
    <n v="26.720000000000002"/>
    <n v="5"/>
    <n v="0.2"/>
    <n v="9.3520000000000003"/>
  </r>
  <r>
    <n v="7770"/>
    <s v="CA-2013-155978"/>
    <x v="0"/>
    <x v="1147"/>
    <d v="2013-08-02T00:00:00"/>
    <s v="Same Day"/>
    <x v="131"/>
    <s v="Thomas Seio"/>
    <x v="1"/>
    <s v="United States"/>
    <x v="169"/>
    <x v="1"/>
    <n v="92503"/>
    <x v="1"/>
    <s v="TEC-PH-10002885"/>
    <x v="2"/>
    <x v="7"/>
    <s v="Apple iPhone 5"/>
    <n v="1039.7280000000001"/>
    <n v="2"/>
    <n v="0.2"/>
    <n v="90.976200000000063"/>
  </r>
  <r>
    <n v="7771"/>
    <s v="CA-2013-155978"/>
    <x v="0"/>
    <x v="1147"/>
    <d v="2013-08-02T00:00:00"/>
    <s v="Same Day"/>
    <x v="131"/>
    <s v="Thomas Seio"/>
    <x v="1"/>
    <s v="United States"/>
    <x v="169"/>
    <x v="1"/>
    <n v="92503"/>
    <x v="1"/>
    <s v="OFF-AP-10002892"/>
    <x v="1"/>
    <x v="9"/>
    <s v="Belkin F5C206VTEL 6 Outlet Surge"/>
    <n v="45.96"/>
    <n v="2"/>
    <n v="0"/>
    <n v="13.787999999999997"/>
  </r>
  <r>
    <n v="7772"/>
    <s v="CA-2013-108196"/>
    <x v="0"/>
    <x v="881"/>
    <d v="2013-12-03T00:00:00"/>
    <s v="Standard Class"/>
    <x v="473"/>
    <s v="Cindy Stewart"/>
    <x v="0"/>
    <s v="United States"/>
    <x v="152"/>
    <x v="24"/>
    <n v="43130"/>
    <x v="3"/>
    <s v="OFF-BI-10000545"/>
    <x v="1"/>
    <x v="8"/>
    <s v="GBC Ibimaster 500 Manual ProClick Binding System"/>
    <n v="456.58800000000008"/>
    <n v="2"/>
    <n v="0.7"/>
    <n v="-304.39200000000005"/>
  </r>
  <r>
    <n v="7773"/>
    <s v="CA-2013-108196"/>
    <x v="0"/>
    <x v="881"/>
    <d v="2013-12-03T00:00:00"/>
    <s v="Standard Class"/>
    <x v="473"/>
    <s v="Cindy Stewart"/>
    <x v="0"/>
    <s v="United States"/>
    <x v="152"/>
    <x v="24"/>
    <n v="43130"/>
    <x v="3"/>
    <s v="TEC-MA-10000418"/>
    <x v="2"/>
    <x v="15"/>
    <s v="Cubify CubeX 3D Printer Double Head Print"/>
    <n v="4499.9850000000006"/>
    <n v="5"/>
    <n v="0.7"/>
    <n v="-6599.978000000001"/>
  </r>
  <r>
    <n v="7774"/>
    <s v="CA-2013-108196"/>
    <x v="0"/>
    <x v="881"/>
    <d v="2013-12-03T00:00:00"/>
    <s v="Standard Class"/>
    <x v="473"/>
    <s v="Cindy Stewart"/>
    <x v="0"/>
    <s v="United States"/>
    <x v="152"/>
    <x v="24"/>
    <n v="43130"/>
    <x v="3"/>
    <s v="TEC-AC-10000926"/>
    <x v="2"/>
    <x v="11"/>
    <s v="NETGEAR RangeMax WNR1000 Wireless Router"/>
    <n v="59.975999999999999"/>
    <n v="3"/>
    <n v="0.2"/>
    <n v="11.995199999999997"/>
  </r>
  <r>
    <n v="7775"/>
    <s v="CA-2013-152800"/>
    <x v="0"/>
    <x v="1172"/>
    <d v="2013-04-16T00:00:00"/>
    <s v="First Class"/>
    <x v="727"/>
    <s v="Susan Pistek"/>
    <x v="0"/>
    <s v="United States"/>
    <x v="8"/>
    <x v="1"/>
    <n v="94109"/>
    <x v="1"/>
    <s v="OFF-EN-10001509"/>
    <x v="1"/>
    <x v="12"/>
    <s v="Poly String Tie Envelopes"/>
    <n v="6.12"/>
    <n v="3"/>
    <n v="0"/>
    <n v="2.8763999999999994"/>
  </r>
  <r>
    <n v="7776"/>
    <s v="CA-2011-166961"/>
    <x v="2"/>
    <x v="422"/>
    <d v="2011-12-31T00:00:00"/>
    <s v="Standard Class"/>
    <x v="522"/>
    <s v="Cynthia Delaney"/>
    <x v="2"/>
    <s v="United States"/>
    <x v="429"/>
    <x v="1"/>
    <n v="92553"/>
    <x v="1"/>
    <s v="OFF-AP-10001366"/>
    <x v="1"/>
    <x v="9"/>
    <s v="Staples"/>
    <n v="10.98"/>
    <n v="1"/>
    <n v="0"/>
    <n v="2.9646000000000008"/>
  </r>
  <r>
    <n v="7777"/>
    <s v="CA-2011-166961"/>
    <x v="2"/>
    <x v="422"/>
    <d v="2011-12-31T00:00:00"/>
    <s v="Standard Class"/>
    <x v="522"/>
    <s v="Cynthia Delaney"/>
    <x v="2"/>
    <s v="United States"/>
    <x v="429"/>
    <x v="1"/>
    <n v="92553"/>
    <x v="1"/>
    <s v="OFF-FA-10003485"/>
    <x v="1"/>
    <x v="13"/>
    <s v="Staples"/>
    <n v="7.86"/>
    <n v="3"/>
    <n v="0"/>
    <n v="3.6156000000000001"/>
  </r>
  <r>
    <n v="7778"/>
    <s v="CA-2011-166961"/>
    <x v="2"/>
    <x v="422"/>
    <d v="2011-12-31T00:00:00"/>
    <s v="Standard Class"/>
    <x v="522"/>
    <s v="Cynthia Delaney"/>
    <x v="2"/>
    <s v="United States"/>
    <x v="429"/>
    <x v="1"/>
    <n v="92553"/>
    <x v="1"/>
    <s v="OFF-ST-10004507"/>
    <x v="1"/>
    <x v="4"/>
    <s v="Advantus Rolling Storage Box"/>
    <n v="51.449999999999996"/>
    <n v="3"/>
    <n v="0"/>
    <n v="13.891499999999999"/>
  </r>
  <r>
    <n v="7779"/>
    <s v="CA-2011-166961"/>
    <x v="2"/>
    <x v="422"/>
    <d v="2011-12-31T00:00:00"/>
    <s v="Standard Class"/>
    <x v="522"/>
    <s v="Cynthia Delaney"/>
    <x v="2"/>
    <s v="United States"/>
    <x v="429"/>
    <x v="1"/>
    <n v="92553"/>
    <x v="1"/>
    <s v="OFF-BI-10002353"/>
    <x v="1"/>
    <x v="8"/>
    <s v="GBC VeloBind Cover Sets"/>
    <n v="37.055999999999997"/>
    <n v="3"/>
    <n v="0.2"/>
    <n v="13.896000000000001"/>
  </r>
  <r>
    <n v="7780"/>
    <s v="CA-2013-139381"/>
    <x v="0"/>
    <x v="724"/>
    <d v="2013-04-23T00:00:00"/>
    <s v="Standard Class"/>
    <x v="167"/>
    <s v="Roy Französisch"/>
    <x v="0"/>
    <s v="United States"/>
    <x v="269"/>
    <x v="17"/>
    <n v="23320"/>
    <x v="0"/>
    <s v="OFF-AP-10001271"/>
    <x v="1"/>
    <x v="9"/>
    <s v="Eureka The Boss Cordless Rechargeable Stick Vac"/>
    <n v="203.92"/>
    <n v="4"/>
    <n v="0"/>
    <n v="55.058400000000006"/>
  </r>
  <r>
    <n v="7781"/>
    <s v="CA-2013-139381"/>
    <x v="0"/>
    <x v="724"/>
    <d v="2013-04-23T00:00:00"/>
    <s v="Standard Class"/>
    <x v="167"/>
    <s v="Roy Französisch"/>
    <x v="0"/>
    <s v="United States"/>
    <x v="269"/>
    <x v="17"/>
    <n v="23320"/>
    <x v="0"/>
    <s v="TEC-PH-10004924"/>
    <x v="2"/>
    <x v="7"/>
    <s v="SKILCRAFT Telephone Shoulder Rest, 2&quot; x 6.5&quot; x 2.5&quot;, Black"/>
    <n v="29.56"/>
    <n v="4"/>
    <n v="0"/>
    <n v="7.9812000000000012"/>
  </r>
  <r>
    <n v="7782"/>
    <s v="CA-2012-132136"/>
    <x v="1"/>
    <x v="936"/>
    <d v="2012-03-12T00:00:00"/>
    <s v="Standard Class"/>
    <x v="383"/>
    <s v="Frank Olsen"/>
    <x v="0"/>
    <s v="United States"/>
    <x v="22"/>
    <x v="10"/>
    <n v="60623"/>
    <x v="2"/>
    <s v="OFF-BI-10002706"/>
    <x v="1"/>
    <x v="8"/>
    <s v="Avery Premier Heavy-Duty Binder with Round Locking Rings"/>
    <n v="8.5679999999999978"/>
    <n v="3"/>
    <n v="0.8"/>
    <n v="-14.5656"/>
  </r>
  <r>
    <n v="7783"/>
    <s v="CA-2013-162236"/>
    <x v="0"/>
    <x v="254"/>
    <d v="2013-11-07T00:00:00"/>
    <s v="Second Class"/>
    <x v="45"/>
    <s v="Elpida Rittenbach"/>
    <x v="1"/>
    <s v="United States"/>
    <x v="35"/>
    <x v="3"/>
    <n v="28205"/>
    <x v="0"/>
    <s v="OFF-ST-10003442"/>
    <x v="1"/>
    <x v="4"/>
    <s v="Eldon Portable Mobile Manager"/>
    <n v="45.248000000000005"/>
    <n v="2"/>
    <n v="0.2"/>
    <n v="3.9591999999999992"/>
  </r>
  <r>
    <n v="7784"/>
    <s v="CA-2013-162236"/>
    <x v="0"/>
    <x v="254"/>
    <d v="2013-11-07T00:00:00"/>
    <s v="Second Class"/>
    <x v="45"/>
    <s v="Elpida Rittenbach"/>
    <x v="1"/>
    <s v="United States"/>
    <x v="35"/>
    <x v="3"/>
    <n v="28205"/>
    <x v="0"/>
    <s v="FUR-TA-10002533"/>
    <x v="0"/>
    <x v="3"/>
    <s v="BPI Conference Tables"/>
    <n v="876.30000000000007"/>
    <n v="10"/>
    <n v="0.4"/>
    <n v="-292.10000000000014"/>
  </r>
  <r>
    <n v="7785"/>
    <s v="CA-2013-162236"/>
    <x v="0"/>
    <x v="254"/>
    <d v="2013-11-07T00:00:00"/>
    <s v="Second Class"/>
    <x v="45"/>
    <s v="Elpida Rittenbach"/>
    <x v="1"/>
    <s v="United States"/>
    <x v="35"/>
    <x v="3"/>
    <n v="28205"/>
    <x v="0"/>
    <s v="OFF-SU-10003505"/>
    <x v="1"/>
    <x v="14"/>
    <s v="Premier Electric Letter Opener"/>
    <n v="185.376"/>
    <n v="2"/>
    <n v="0.2"/>
    <n v="-34.758000000000017"/>
  </r>
  <r>
    <n v="7786"/>
    <s v="US-2011-111353"/>
    <x v="2"/>
    <x v="503"/>
    <d v="2011-12-06T00:00:00"/>
    <s v="Standard Class"/>
    <x v="171"/>
    <s v="Philip Brown"/>
    <x v="0"/>
    <s v="United States"/>
    <x v="20"/>
    <x v="15"/>
    <n v="10009"/>
    <x v="3"/>
    <s v="OFF-LA-10002762"/>
    <x v="1"/>
    <x v="2"/>
    <s v="Avery 485"/>
    <n v="25.06"/>
    <n v="2"/>
    <n v="0"/>
    <n v="11.778199999999998"/>
  </r>
  <r>
    <n v="7787"/>
    <s v="US-2013-117037"/>
    <x v="0"/>
    <x v="624"/>
    <d v="2013-05-21T00:00:00"/>
    <s v="First Class"/>
    <x v="560"/>
    <s v="Luke Weiss"/>
    <x v="0"/>
    <s v="United States"/>
    <x v="22"/>
    <x v="10"/>
    <n v="60653"/>
    <x v="2"/>
    <s v="OFF-BI-10000279"/>
    <x v="1"/>
    <x v="8"/>
    <s v="Acco Recycled 2&quot; Capacity Laser Printer Hanging Data Binders"/>
    <n v="2.8899999999999992"/>
    <n v="1"/>
    <n v="0.8"/>
    <n v="-4.7685000000000013"/>
  </r>
  <r>
    <n v="7788"/>
    <s v="US-2013-117037"/>
    <x v="0"/>
    <x v="624"/>
    <d v="2013-05-21T00:00:00"/>
    <s v="First Class"/>
    <x v="560"/>
    <s v="Luke Weiss"/>
    <x v="0"/>
    <s v="United States"/>
    <x v="22"/>
    <x v="10"/>
    <n v="60653"/>
    <x v="2"/>
    <s v="OFF-FA-10000936"/>
    <x v="1"/>
    <x v="13"/>
    <s v="Acco Hot Clips Clips to Go"/>
    <n v="7.8960000000000008"/>
    <n v="3"/>
    <n v="0.2"/>
    <n v="2.4674999999999994"/>
  </r>
  <r>
    <n v="7789"/>
    <s v="US-2013-117037"/>
    <x v="0"/>
    <x v="624"/>
    <d v="2013-05-21T00:00:00"/>
    <s v="First Class"/>
    <x v="560"/>
    <s v="Luke Weiss"/>
    <x v="0"/>
    <s v="United States"/>
    <x v="22"/>
    <x v="10"/>
    <n v="60653"/>
    <x v="2"/>
    <s v="FUR-FU-10004973"/>
    <x v="0"/>
    <x v="5"/>
    <s v="Flat Face Poster Frame"/>
    <n v="22.608000000000001"/>
    <n v="3"/>
    <n v="0.6"/>
    <n v="-10.173599999999997"/>
  </r>
  <r>
    <n v="7790"/>
    <s v="US-2013-117037"/>
    <x v="0"/>
    <x v="624"/>
    <d v="2013-05-21T00:00:00"/>
    <s v="First Class"/>
    <x v="560"/>
    <s v="Luke Weiss"/>
    <x v="0"/>
    <s v="United States"/>
    <x v="22"/>
    <x v="10"/>
    <n v="60653"/>
    <x v="2"/>
    <s v="OFF-PA-10000791"/>
    <x v="1"/>
    <x v="10"/>
    <s v="Wirebound Message Books, Four 2 3/4 x 5 Forms per Page, 200 Sets per Book"/>
    <n v="30.527999999999999"/>
    <n v="8"/>
    <n v="0.2"/>
    <n v="9.5399999999999974"/>
  </r>
  <r>
    <n v="7791"/>
    <s v="CA-2014-160801"/>
    <x v="3"/>
    <x v="20"/>
    <d v="2014-09-20T00:00:00"/>
    <s v="Same Day"/>
    <x v="435"/>
    <s v="Frank Gastineau"/>
    <x v="2"/>
    <s v="United States"/>
    <x v="10"/>
    <x v="9"/>
    <n v="19120"/>
    <x v="3"/>
    <s v="OFF-BI-10001132"/>
    <x v="1"/>
    <x v="8"/>
    <s v="Acco PRESSTEX Data Binder with Storage Hooks, Dark Blue, 9 1/2&quot; X 11&quot;"/>
    <n v="4.8420000000000005"/>
    <n v="3"/>
    <n v="0.7"/>
    <n v="-3.3893999999999984"/>
  </r>
  <r>
    <n v="7792"/>
    <s v="CA-2013-108364"/>
    <x v="0"/>
    <x v="1054"/>
    <d v="2013-12-25T00:00:00"/>
    <s v="Standard Class"/>
    <x v="771"/>
    <s v="Barry Pond"/>
    <x v="1"/>
    <s v="United States"/>
    <x v="22"/>
    <x v="10"/>
    <n v="60623"/>
    <x v="2"/>
    <s v="OFF-BI-10002012"/>
    <x v="1"/>
    <x v="8"/>
    <s v="Wilson Jones Easy Flow II Sheet Lifters"/>
    <n v="1.7999999999999996"/>
    <n v="5"/>
    <n v="0.8"/>
    <n v="-2.8800000000000008"/>
  </r>
  <r>
    <n v="7793"/>
    <s v="CA-2014-169362"/>
    <x v="3"/>
    <x v="386"/>
    <d v="2014-10-16T00:00:00"/>
    <s v="First Class"/>
    <x v="133"/>
    <s v="Sung Pak"/>
    <x v="1"/>
    <s v="United States"/>
    <x v="61"/>
    <x v="5"/>
    <n v="75217"/>
    <x v="2"/>
    <s v="TEC-AC-10001383"/>
    <x v="2"/>
    <x v="11"/>
    <s v="Logitech Wireless Touch Keyboard K400"/>
    <n v="39.984000000000002"/>
    <n v="2"/>
    <n v="0.2"/>
    <n v="-1.4994000000000067"/>
  </r>
  <r>
    <n v="7794"/>
    <s v="CA-2012-127481"/>
    <x v="1"/>
    <x v="295"/>
    <d v="2012-12-15T00:00:00"/>
    <s v="Second Class"/>
    <x v="63"/>
    <s v="Jonathan Doherty"/>
    <x v="1"/>
    <s v="United States"/>
    <x v="98"/>
    <x v="33"/>
    <n v="89115"/>
    <x v="1"/>
    <s v="OFF-PA-10002036"/>
    <x v="1"/>
    <x v="10"/>
    <s v="Xerox 1930"/>
    <n v="32.400000000000006"/>
    <n v="5"/>
    <n v="0"/>
    <n v="15.876000000000001"/>
  </r>
  <r>
    <n v="7795"/>
    <s v="CA-2012-127481"/>
    <x v="1"/>
    <x v="295"/>
    <d v="2012-12-15T00:00:00"/>
    <s v="Second Class"/>
    <x v="63"/>
    <s v="Jonathan Doherty"/>
    <x v="1"/>
    <s v="United States"/>
    <x v="98"/>
    <x v="33"/>
    <n v="89115"/>
    <x v="1"/>
    <s v="OFF-PA-10002377"/>
    <x v="1"/>
    <x v="10"/>
    <s v="Xerox 1916"/>
    <n v="97.88"/>
    <n v="2"/>
    <n v="0"/>
    <n v="48.94"/>
  </r>
  <r>
    <n v="7796"/>
    <s v="CA-2012-112711"/>
    <x v="1"/>
    <x v="984"/>
    <d v="2012-07-18T00:00:00"/>
    <s v="Standard Class"/>
    <x v="248"/>
    <s v="Fred McMath"/>
    <x v="0"/>
    <s v="United States"/>
    <x v="112"/>
    <x v="5"/>
    <n v="79109"/>
    <x v="2"/>
    <s v="TEC-PH-10000526"/>
    <x v="2"/>
    <x v="7"/>
    <s v="Vtech CS6719"/>
    <n v="307.16800000000001"/>
    <n v="4"/>
    <n v="0.2"/>
    <n v="30.716800000000006"/>
  </r>
  <r>
    <n v="7797"/>
    <s v="US-2012-145121"/>
    <x v="1"/>
    <x v="653"/>
    <d v="2012-10-06T00:00:00"/>
    <s v="Standard Class"/>
    <x v="172"/>
    <s v="Michael Paige"/>
    <x v="1"/>
    <s v="United States"/>
    <x v="209"/>
    <x v="29"/>
    <n v="6457"/>
    <x v="3"/>
    <s v="OFF-BI-10001078"/>
    <x v="1"/>
    <x v="8"/>
    <s v="Acco PRESSTEX Data Binder with Storage Hooks, Dark Blue, 14 7/8&quot; X 11&quot;"/>
    <n v="26.9"/>
    <n v="5"/>
    <n v="0"/>
    <n v="13.181000000000001"/>
  </r>
  <r>
    <n v="7798"/>
    <s v="CA-2014-166184"/>
    <x v="3"/>
    <x v="668"/>
    <d v="2014-03-28T00:00:00"/>
    <s v="First Class"/>
    <x v="403"/>
    <s v="Harold Ryan"/>
    <x v="1"/>
    <s v="United States"/>
    <x v="20"/>
    <x v="15"/>
    <n v="10035"/>
    <x v="3"/>
    <s v="OFF-EN-10004483"/>
    <x v="1"/>
    <x v="12"/>
    <s v="#10 White Business Envelopes,4 1/8 x 9 1/2"/>
    <n v="47.01"/>
    <n v="3"/>
    <n v="0"/>
    <n v="22.094699999999996"/>
  </r>
  <r>
    <n v="7799"/>
    <s v="CA-2014-166184"/>
    <x v="3"/>
    <x v="668"/>
    <d v="2014-03-28T00:00:00"/>
    <s v="First Class"/>
    <x v="403"/>
    <s v="Harold Ryan"/>
    <x v="1"/>
    <s v="United States"/>
    <x v="20"/>
    <x v="15"/>
    <n v="10035"/>
    <x v="3"/>
    <s v="TEC-PH-10002624"/>
    <x v="2"/>
    <x v="7"/>
    <s v="Samsung Galaxy S4 Mini"/>
    <n v="469.99"/>
    <n v="1"/>
    <n v="0"/>
    <n v="136.29709999999994"/>
  </r>
  <r>
    <n v="7800"/>
    <s v="CA-2014-166184"/>
    <x v="3"/>
    <x v="668"/>
    <d v="2014-03-28T00:00:00"/>
    <s v="First Class"/>
    <x v="403"/>
    <s v="Harold Ryan"/>
    <x v="1"/>
    <s v="United States"/>
    <x v="20"/>
    <x v="15"/>
    <n v="10035"/>
    <x v="3"/>
    <s v="FUR-CH-10003396"/>
    <x v="0"/>
    <x v="1"/>
    <s v="Global Deluxe Steno Chair"/>
    <n v="207.84600000000003"/>
    <n v="3"/>
    <n v="0.1"/>
    <n v="2.3093999999999895"/>
  </r>
  <r>
    <n v="7801"/>
    <s v="CA-2014-157413"/>
    <x v="3"/>
    <x v="702"/>
    <d v="2014-06-07T00:00:00"/>
    <s v="Standard Class"/>
    <x v="768"/>
    <s v="Barry Weirich"/>
    <x v="0"/>
    <s v="United States"/>
    <x v="10"/>
    <x v="9"/>
    <n v="19120"/>
    <x v="3"/>
    <s v="OFF-ST-10002756"/>
    <x v="1"/>
    <x v="4"/>
    <s v="Tennsco Stur-D-Stor Boltless Shelving, 5 Shelves, 24&quot; Deep, Sand"/>
    <n v="324.74400000000003"/>
    <n v="3"/>
    <n v="0.2"/>
    <n v="-77.126699999999971"/>
  </r>
  <r>
    <n v="7802"/>
    <s v="CA-2011-143637"/>
    <x v="2"/>
    <x v="977"/>
    <d v="2011-03-29T00:00:00"/>
    <s v="Second Class"/>
    <x v="384"/>
    <s v="Maurice Satty"/>
    <x v="0"/>
    <s v="United States"/>
    <x v="201"/>
    <x v="1"/>
    <n v="93727"/>
    <x v="1"/>
    <s v="FUR-FU-10002813"/>
    <x v="0"/>
    <x v="5"/>
    <s v="DAX Contemporary Wood Frame with Silver Metal Mat, Desktop, 11 x 14 Size"/>
    <n v="40.479999999999997"/>
    <n v="2"/>
    <n v="0"/>
    <n v="14.572799999999997"/>
  </r>
  <r>
    <n v="7803"/>
    <s v="CA-2012-102260"/>
    <x v="1"/>
    <x v="357"/>
    <d v="2012-09-26T00:00:00"/>
    <s v="Standard Class"/>
    <x v="319"/>
    <s v="Sanjit Jacobs"/>
    <x v="2"/>
    <s v="United States"/>
    <x v="47"/>
    <x v="18"/>
    <n v="37064"/>
    <x v="0"/>
    <s v="OFF-LA-10003714"/>
    <x v="1"/>
    <x v="2"/>
    <s v="Avery 510"/>
    <n v="12"/>
    <n v="4"/>
    <n v="0.2"/>
    <n v="4.1999999999999993"/>
  </r>
  <r>
    <n v="7804"/>
    <s v="CA-2012-102260"/>
    <x v="1"/>
    <x v="357"/>
    <d v="2012-09-26T00:00:00"/>
    <s v="Standard Class"/>
    <x v="319"/>
    <s v="Sanjit Jacobs"/>
    <x v="2"/>
    <s v="United States"/>
    <x v="47"/>
    <x v="18"/>
    <n v="37064"/>
    <x v="0"/>
    <s v="OFF-ST-10003716"/>
    <x v="1"/>
    <x v="4"/>
    <s v="Tennsco Double-Tier Lockers"/>
    <n v="720.06400000000008"/>
    <n v="4"/>
    <n v="0.2"/>
    <n v="-63.005600000000015"/>
  </r>
  <r>
    <n v="7805"/>
    <s v="CA-2012-102260"/>
    <x v="1"/>
    <x v="357"/>
    <d v="2012-09-26T00:00:00"/>
    <s v="Standard Class"/>
    <x v="319"/>
    <s v="Sanjit Jacobs"/>
    <x v="2"/>
    <s v="United States"/>
    <x v="47"/>
    <x v="18"/>
    <n v="37064"/>
    <x v="0"/>
    <s v="OFF-ST-10002289"/>
    <x v="1"/>
    <x v="4"/>
    <s v="Safco Wire Cube Shelving System, For Use as 4 or 5 14&quot; Cubes, Black"/>
    <n v="25.424000000000003"/>
    <n v="1"/>
    <n v="0.2"/>
    <n v="-4.7670000000000021"/>
  </r>
  <r>
    <n v="7806"/>
    <s v="CA-2012-102260"/>
    <x v="1"/>
    <x v="357"/>
    <d v="2012-09-26T00:00:00"/>
    <s v="Standard Class"/>
    <x v="319"/>
    <s v="Sanjit Jacobs"/>
    <x v="2"/>
    <s v="United States"/>
    <x v="47"/>
    <x v="18"/>
    <n v="37064"/>
    <x v="0"/>
    <s v="OFF-AR-10001315"/>
    <x v="1"/>
    <x v="6"/>
    <s v="Newell 310"/>
    <n v="2.8160000000000003"/>
    <n v="2"/>
    <n v="0.2"/>
    <n v="0.31679999999999986"/>
  </r>
  <r>
    <n v="7807"/>
    <s v="CA-2012-102260"/>
    <x v="1"/>
    <x v="357"/>
    <d v="2012-09-26T00:00:00"/>
    <s v="Standard Class"/>
    <x v="319"/>
    <s v="Sanjit Jacobs"/>
    <x v="2"/>
    <s v="United States"/>
    <x v="47"/>
    <x v="18"/>
    <n v="37064"/>
    <x v="0"/>
    <s v="OFF-BI-10000042"/>
    <x v="1"/>
    <x v="8"/>
    <s v="Pressboard Data Binder, Crimson, 12&quot; X 8 1/2&quot;"/>
    <n v="3.2040000000000002"/>
    <n v="2"/>
    <n v="0.7"/>
    <n v="-2.5631999999999993"/>
  </r>
  <r>
    <n v="7808"/>
    <s v="US-2013-137295"/>
    <x v="0"/>
    <x v="1134"/>
    <d v="2013-01-13T00:00:00"/>
    <s v="Standard Class"/>
    <x v="745"/>
    <s v="Vivek Sundaresam"/>
    <x v="0"/>
    <s v="United States"/>
    <x v="253"/>
    <x v="3"/>
    <n v="27604"/>
    <x v="0"/>
    <s v="OFF-BI-10004236"/>
    <x v="1"/>
    <x v="8"/>
    <s v="XtraLife ClearVue Slant-D Ring Binder, White, 3&quot;"/>
    <n v="30.828000000000007"/>
    <n v="7"/>
    <n v="0.7"/>
    <n v="-24.662400000000005"/>
  </r>
  <r>
    <n v="7809"/>
    <s v="US-2013-137295"/>
    <x v="0"/>
    <x v="1134"/>
    <d v="2013-01-13T00:00:00"/>
    <s v="Standard Class"/>
    <x v="745"/>
    <s v="Vivek Sundaresam"/>
    <x v="0"/>
    <s v="United States"/>
    <x v="253"/>
    <x v="3"/>
    <n v="27604"/>
    <x v="0"/>
    <s v="OFF-AR-10001955"/>
    <x v="1"/>
    <x v="6"/>
    <s v="Newell 319"/>
    <n v="47.616"/>
    <n v="3"/>
    <n v="0.2"/>
    <n v="5.9519999999999946"/>
  </r>
  <r>
    <n v="7810"/>
    <s v="US-2013-137295"/>
    <x v="0"/>
    <x v="1134"/>
    <d v="2013-01-13T00:00:00"/>
    <s v="Standard Class"/>
    <x v="745"/>
    <s v="Vivek Sundaresam"/>
    <x v="0"/>
    <s v="United States"/>
    <x v="253"/>
    <x v="3"/>
    <n v="27604"/>
    <x v="0"/>
    <s v="TEC-PH-10004080"/>
    <x v="2"/>
    <x v="7"/>
    <s v="Avaya 5410 Digital phone"/>
    <n v="108.78399999999999"/>
    <n v="2"/>
    <n v="0.2"/>
    <n v="10.878399999999999"/>
  </r>
  <r>
    <n v="7811"/>
    <s v="CA-2013-134334"/>
    <x v="0"/>
    <x v="1173"/>
    <d v="2013-02-15T00:00:00"/>
    <s v="First Class"/>
    <x v="54"/>
    <s v="Dave Kipp"/>
    <x v="0"/>
    <s v="United States"/>
    <x v="183"/>
    <x v="39"/>
    <n v="20735"/>
    <x v="3"/>
    <s v="OFF-PA-10000791"/>
    <x v="1"/>
    <x v="10"/>
    <s v="Wirebound Message Books, Four 2 3/4 x 5 Forms per Page, 200 Sets per Book"/>
    <n v="4.7699999999999996"/>
    <n v="1"/>
    <n v="0"/>
    <n v="2.1464999999999996"/>
  </r>
  <r>
    <n v="7812"/>
    <s v="CA-2013-134334"/>
    <x v="0"/>
    <x v="1173"/>
    <d v="2013-02-15T00:00:00"/>
    <s v="First Class"/>
    <x v="54"/>
    <s v="Dave Kipp"/>
    <x v="0"/>
    <s v="United States"/>
    <x v="183"/>
    <x v="39"/>
    <n v="20735"/>
    <x v="3"/>
    <s v="OFF-AR-10001770"/>
    <x v="1"/>
    <x v="6"/>
    <s v="Economy #2 Pencils"/>
    <n v="7.98"/>
    <n v="3"/>
    <n v="0"/>
    <n v="2.0747999999999998"/>
  </r>
  <r>
    <n v="7813"/>
    <s v="CA-2013-134334"/>
    <x v="0"/>
    <x v="1173"/>
    <d v="2013-02-15T00:00:00"/>
    <s v="First Class"/>
    <x v="54"/>
    <s v="Dave Kipp"/>
    <x v="0"/>
    <s v="United States"/>
    <x v="183"/>
    <x v="39"/>
    <n v="20735"/>
    <x v="3"/>
    <s v="FUR-TA-10002356"/>
    <x v="0"/>
    <x v="3"/>
    <s v="Bevis Boat-Shaped Conference Table"/>
    <n v="550.43100000000004"/>
    <n v="3"/>
    <n v="0.3"/>
    <n v="-47.179800000000029"/>
  </r>
  <r>
    <n v="7814"/>
    <s v="CA-2013-134334"/>
    <x v="0"/>
    <x v="1173"/>
    <d v="2013-02-15T00:00:00"/>
    <s v="First Class"/>
    <x v="54"/>
    <s v="Dave Kipp"/>
    <x v="0"/>
    <s v="United States"/>
    <x v="183"/>
    <x v="39"/>
    <n v="20735"/>
    <x v="3"/>
    <s v="FUR-FU-10003274"/>
    <x v="0"/>
    <x v="5"/>
    <s v="Regeneration Desk Collection"/>
    <n v="10.56"/>
    <n v="6"/>
    <n v="0"/>
    <n v="4.6464000000000008"/>
  </r>
  <r>
    <n v="7815"/>
    <s v="US-2014-109316"/>
    <x v="3"/>
    <x v="110"/>
    <d v="2014-06-11T00:00:00"/>
    <s v="First Class"/>
    <x v="67"/>
    <s v="Maureen Gastineau"/>
    <x v="2"/>
    <s v="United States"/>
    <x v="1"/>
    <x v="1"/>
    <n v="90049"/>
    <x v="1"/>
    <s v="FUR-BO-10004834"/>
    <x v="0"/>
    <x v="0"/>
    <s v="Riverside Palais Royal Lawyers Bookcase, Royale Cherry Finish"/>
    <n v="1497.6659999999999"/>
    <n v="2"/>
    <n v="0.15"/>
    <n v="140.95680000000004"/>
  </r>
  <r>
    <n v="7816"/>
    <s v="US-2014-109316"/>
    <x v="3"/>
    <x v="110"/>
    <d v="2014-06-11T00:00:00"/>
    <s v="First Class"/>
    <x v="67"/>
    <s v="Maureen Gastineau"/>
    <x v="2"/>
    <s v="United States"/>
    <x v="1"/>
    <x v="1"/>
    <n v="90049"/>
    <x v="1"/>
    <s v="TEC-PH-10000307"/>
    <x v="2"/>
    <x v="7"/>
    <s v="Shocksock Galaxy S4 Armband"/>
    <n v="17.52"/>
    <n v="2"/>
    <n v="0.2"/>
    <n v="-3.5040000000000022"/>
  </r>
  <r>
    <n v="7817"/>
    <s v="CA-2013-138478"/>
    <x v="0"/>
    <x v="147"/>
    <d v="2013-10-27T00:00:00"/>
    <s v="Second Class"/>
    <x v="503"/>
    <s v="Dennis Pardue"/>
    <x v="2"/>
    <s v="United States"/>
    <x v="226"/>
    <x v="33"/>
    <n v="89031"/>
    <x v="1"/>
    <s v="OFF-AR-10002240"/>
    <x v="1"/>
    <x v="6"/>
    <s v="Panasonic KP-150 Electric Pencil Sharpener"/>
    <n v="113.22"/>
    <n v="3"/>
    <n v="0"/>
    <n v="29.437200000000001"/>
  </r>
  <r>
    <n v="7818"/>
    <s v="CA-2013-138478"/>
    <x v="0"/>
    <x v="147"/>
    <d v="2013-10-27T00:00:00"/>
    <s v="Second Class"/>
    <x v="503"/>
    <s v="Dennis Pardue"/>
    <x v="2"/>
    <s v="United States"/>
    <x v="226"/>
    <x v="33"/>
    <n v="89031"/>
    <x v="1"/>
    <s v="OFF-PA-10001801"/>
    <x v="1"/>
    <x v="10"/>
    <s v="Xerox 193"/>
    <n v="35.880000000000003"/>
    <n v="6"/>
    <n v="0"/>
    <n v="17.581200000000003"/>
  </r>
  <r>
    <n v="7819"/>
    <s v="CA-2013-138478"/>
    <x v="0"/>
    <x v="147"/>
    <d v="2013-10-27T00:00:00"/>
    <s v="Second Class"/>
    <x v="503"/>
    <s v="Dennis Pardue"/>
    <x v="2"/>
    <s v="United States"/>
    <x v="226"/>
    <x v="33"/>
    <n v="89031"/>
    <x v="1"/>
    <s v="OFF-BI-10001120"/>
    <x v="1"/>
    <x v="8"/>
    <s v="Ibico EPK-21 Electric Binding System"/>
    <n v="4535.9760000000006"/>
    <n v="3"/>
    <n v="0.2"/>
    <n v="1644.2912999999999"/>
  </r>
  <r>
    <n v="7820"/>
    <s v="CA-2014-150469"/>
    <x v="3"/>
    <x v="795"/>
    <d v="2014-01-31T00:00:00"/>
    <s v="Standard Class"/>
    <x v="170"/>
    <s v="Caroline Jumper"/>
    <x v="0"/>
    <s v="United States"/>
    <x v="8"/>
    <x v="1"/>
    <n v="94109"/>
    <x v="1"/>
    <s v="OFF-FA-10000611"/>
    <x v="1"/>
    <x v="13"/>
    <s v="Binder Clips by OIC"/>
    <n v="11.84"/>
    <n v="8"/>
    <n v="0"/>
    <n v="5.6831999999999994"/>
  </r>
  <r>
    <n v="7821"/>
    <s v="CA-2014-152436"/>
    <x v="3"/>
    <x v="166"/>
    <d v="2014-12-11T00:00:00"/>
    <s v="Second Class"/>
    <x v="194"/>
    <s v="Carl Weiss"/>
    <x v="2"/>
    <s v="United States"/>
    <x v="395"/>
    <x v="34"/>
    <n v="2920"/>
    <x v="3"/>
    <s v="OFF-ST-10000036"/>
    <x v="1"/>
    <x v="4"/>
    <s v="Recycled Data-Pak for Archival Bound Computer Printouts, 12-1/2 x 12-1/2 x 16"/>
    <n v="592.74"/>
    <n v="6"/>
    <n v="0"/>
    <n v="160.03979999999999"/>
  </r>
  <r>
    <n v="7822"/>
    <s v="CA-2013-169334"/>
    <x v="0"/>
    <x v="147"/>
    <d v="2013-10-25T00:00:00"/>
    <s v="Second Class"/>
    <x v="543"/>
    <s v="Giulietta Weimer"/>
    <x v="0"/>
    <s v="United States"/>
    <x v="25"/>
    <x v="18"/>
    <n v="38301"/>
    <x v="0"/>
    <s v="OFF-ST-10004950"/>
    <x v="1"/>
    <x v="4"/>
    <s v="Tenex Personal Filing Tote With Secure Closure Lid, Black/Frost"/>
    <n v="111.67200000000001"/>
    <n v="9"/>
    <n v="0.2"/>
    <n v="6.9794999999999909"/>
  </r>
  <r>
    <n v="7823"/>
    <s v="US-2011-115413"/>
    <x v="2"/>
    <x v="86"/>
    <d v="2011-09-01T00:00:00"/>
    <s v="Standard Class"/>
    <x v="452"/>
    <s v="Paul Prost"/>
    <x v="2"/>
    <s v="United States"/>
    <x v="46"/>
    <x v="13"/>
    <n v="19711"/>
    <x v="3"/>
    <s v="OFF-AR-10003770"/>
    <x v="1"/>
    <x v="6"/>
    <s v="Newell 340"/>
    <n v="8.64"/>
    <n v="3"/>
    <n v="0"/>
    <n v="2.5055999999999998"/>
  </r>
  <r>
    <n v="7824"/>
    <s v="US-2011-115413"/>
    <x v="2"/>
    <x v="86"/>
    <d v="2011-09-01T00:00:00"/>
    <s v="Standard Class"/>
    <x v="452"/>
    <s v="Paul Prost"/>
    <x v="2"/>
    <s v="United States"/>
    <x v="46"/>
    <x v="13"/>
    <n v="19711"/>
    <x v="3"/>
    <s v="TEC-AC-10002800"/>
    <x v="2"/>
    <x v="11"/>
    <s v="Plantronics Audio 478 Stereo USB Headset"/>
    <n v="149.97"/>
    <n v="3"/>
    <n v="0"/>
    <n v="52.489499999999992"/>
  </r>
  <r>
    <n v="7825"/>
    <s v="CA-2011-125150"/>
    <x v="2"/>
    <x v="1174"/>
    <d v="2011-05-23T00:00:00"/>
    <s v="Standard Class"/>
    <x v="463"/>
    <s v="Pauline Webber"/>
    <x v="1"/>
    <s v="United States"/>
    <x v="1"/>
    <x v="1"/>
    <n v="90036"/>
    <x v="1"/>
    <s v="FUR-CH-10002439"/>
    <x v="0"/>
    <x v="1"/>
    <s v="Iceberg Nesting Folding Chair, 19w x 6d x 43h"/>
    <n v="232.88"/>
    <n v="5"/>
    <n v="0.2"/>
    <n v="17.466000000000008"/>
  </r>
  <r>
    <n v="7826"/>
    <s v="CA-2012-127327"/>
    <x v="1"/>
    <x v="302"/>
    <d v="2012-02-07T00:00:00"/>
    <s v="Standard Class"/>
    <x v="463"/>
    <s v="Pauline Webber"/>
    <x v="1"/>
    <s v="United States"/>
    <x v="410"/>
    <x v="15"/>
    <n v="13440"/>
    <x v="3"/>
    <s v="FUR-CH-10004218"/>
    <x v="0"/>
    <x v="1"/>
    <s v="Global Fabric Manager's Chair, Dark Gray"/>
    <n v="90.882000000000005"/>
    <n v="1"/>
    <n v="0.1"/>
    <n v="15.147000000000004"/>
  </r>
  <r>
    <n v="7827"/>
    <s v="CA-2014-117114"/>
    <x v="3"/>
    <x v="1108"/>
    <d v="2014-11-06T00:00:00"/>
    <s v="Standard Class"/>
    <x v="388"/>
    <s v="Craig Yedwab"/>
    <x v="1"/>
    <s v="United States"/>
    <x v="22"/>
    <x v="10"/>
    <n v="60610"/>
    <x v="2"/>
    <s v="TEC-PH-10004042"/>
    <x v="2"/>
    <x v="7"/>
    <s v="ClearOne Communications CHAT 70 OC Speaker Phone"/>
    <n v="508.76800000000003"/>
    <n v="4"/>
    <n v="0.2"/>
    <n v="38.157600000000002"/>
  </r>
  <r>
    <n v="7828"/>
    <s v="CA-2014-117114"/>
    <x v="3"/>
    <x v="1108"/>
    <d v="2014-11-06T00:00:00"/>
    <s v="Standard Class"/>
    <x v="388"/>
    <s v="Craig Yedwab"/>
    <x v="1"/>
    <s v="United States"/>
    <x v="22"/>
    <x v="10"/>
    <n v="60610"/>
    <x v="2"/>
    <s v="OFF-EN-10001137"/>
    <x v="1"/>
    <x v="12"/>
    <s v="#10 Gummed Flap White Envelopes, 100/Box"/>
    <n v="9.9120000000000008"/>
    <n v="3"/>
    <n v="0.2"/>
    <n v="3.2213999999999996"/>
  </r>
  <r>
    <n v="7829"/>
    <s v="CA-2012-137302"/>
    <x v="1"/>
    <x v="33"/>
    <d v="2012-05-01T00:00:00"/>
    <s v="Standard Class"/>
    <x v="308"/>
    <s v="Bart Watters"/>
    <x v="1"/>
    <s v="United States"/>
    <x v="70"/>
    <x v="1"/>
    <n v="92105"/>
    <x v="1"/>
    <s v="FUR-CH-10002017"/>
    <x v="0"/>
    <x v="1"/>
    <s v="SAFCO Optional Arm Kit for Workspace Cribbage Stacking Chair"/>
    <n v="63.936000000000007"/>
    <n v="3"/>
    <n v="0.2"/>
    <n v="6.3935999999999957"/>
  </r>
  <r>
    <n v="7830"/>
    <s v="CA-2012-137302"/>
    <x v="1"/>
    <x v="33"/>
    <d v="2012-05-01T00:00:00"/>
    <s v="Standard Class"/>
    <x v="308"/>
    <s v="Bart Watters"/>
    <x v="1"/>
    <s v="United States"/>
    <x v="70"/>
    <x v="1"/>
    <n v="92105"/>
    <x v="1"/>
    <s v="OFF-AR-10000588"/>
    <x v="1"/>
    <x v="6"/>
    <s v="Newell 345"/>
    <n v="59.519999999999996"/>
    <n v="3"/>
    <n v="0"/>
    <n v="15.475200000000001"/>
  </r>
  <r>
    <n v="7831"/>
    <s v="CA-2012-137302"/>
    <x v="1"/>
    <x v="33"/>
    <d v="2012-05-01T00:00:00"/>
    <s v="Standard Class"/>
    <x v="308"/>
    <s v="Bart Watters"/>
    <x v="1"/>
    <s v="United States"/>
    <x v="70"/>
    <x v="1"/>
    <n v="92105"/>
    <x v="1"/>
    <s v="TEC-PH-10003174"/>
    <x v="2"/>
    <x v="7"/>
    <s v="RCA ViSYS 25825 Wireless digital phone"/>
    <n v="311.97600000000006"/>
    <n v="3"/>
    <n v="0.2"/>
    <n v="38.996999999999986"/>
  </r>
  <r>
    <n v="7832"/>
    <s v="CA-2012-137302"/>
    <x v="1"/>
    <x v="33"/>
    <d v="2012-05-01T00:00:00"/>
    <s v="Standard Class"/>
    <x v="308"/>
    <s v="Bart Watters"/>
    <x v="1"/>
    <s v="United States"/>
    <x v="70"/>
    <x v="1"/>
    <n v="92105"/>
    <x v="1"/>
    <s v="OFF-BI-10001524"/>
    <x v="1"/>
    <x v="8"/>
    <s v="GBC Premium Transparent Covers with Diagonal Lined Pattern"/>
    <n v="50.352000000000004"/>
    <n v="3"/>
    <n v="0.2"/>
    <n v="17.623199999999997"/>
  </r>
  <r>
    <n v="7833"/>
    <s v="CA-2013-112382"/>
    <x v="0"/>
    <x v="195"/>
    <d v="2013-05-14T00:00:00"/>
    <s v="Standard Class"/>
    <x v="469"/>
    <s v="Mick Brown"/>
    <x v="0"/>
    <s v="United States"/>
    <x v="12"/>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x v="736"/>
    <s v="Cyra Reiten"/>
    <x v="2"/>
    <s v="United States"/>
    <x v="487"/>
    <x v="2"/>
    <n v="33407"/>
    <x v="0"/>
    <s v="OFF-AR-10004757"/>
    <x v="1"/>
    <x v="6"/>
    <s v="Crayola Colored Pencils"/>
    <n v="13.120000000000001"/>
    <n v="5"/>
    <n v="0.2"/>
    <n v="2.1319999999999988"/>
  </r>
  <r>
    <n v="7835"/>
    <s v="CA-2012-106257"/>
    <x v="1"/>
    <x v="657"/>
    <d v="2012-04-17T00:00:00"/>
    <s v="Second Class"/>
    <x v="686"/>
    <s v="Eugene Barchas"/>
    <x v="0"/>
    <s v="United States"/>
    <x v="1"/>
    <x v="1"/>
    <n v="90045"/>
    <x v="1"/>
    <s v="FUR-TA-10002530"/>
    <x v="0"/>
    <x v="3"/>
    <s v="Iceberg OfficeWorks 42&quot; Round Tables"/>
    <n v="241.56799999999998"/>
    <n v="2"/>
    <n v="0.2"/>
    <n v="-15.098000000000013"/>
  </r>
  <r>
    <n v="7836"/>
    <s v="CA-2012-106257"/>
    <x v="1"/>
    <x v="657"/>
    <d v="2012-04-17T00:00:00"/>
    <s v="Second Class"/>
    <x v="686"/>
    <s v="Eugene Barchas"/>
    <x v="0"/>
    <s v="United States"/>
    <x v="1"/>
    <x v="1"/>
    <n v="90045"/>
    <x v="1"/>
    <s v="TEC-PH-10001494"/>
    <x v="2"/>
    <x v="7"/>
    <s v="Polycom CX600 IP Phone VoIP phone"/>
    <n v="479.92"/>
    <n v="2"/>
    <n v="0.2"/>
    <n v="41.993000000000009"/>
  </r>
  <r>
    <n v="7837"/>
    <s v="CA-2012-149083"/>
    <x v="1"/>
    <x v="12"/>
    <d v="2012-09-30T00:00:00"/>
    <s v="Standard Class"/>
    <x v="64"/>
    <s v="Sally Hughsby"/>
    <x v="1"/>
    <s v="United States"/>
    <x v="4"/>
    <x v="4"/>
    <n v="98103"/>
    <x v="1"/>
    <s v="FUR-CH-10004289"/>
    <x v="0"/>
    <x v="1"/>
    <s v="Global Super Steno Chair"/>
    <n v="307.13600000000002"/>
    <n v="4"/>
    <n v="0.2"/>
    <n v="-11.51760000000003"/>
  </r>
  <r>
    <n v="7838"/>
    <s v="CA-2012-149083"/>
    <x v="1"/>
    <x v="12"/>
    <d v="2012-09-30T00:00:00"/>
    <s v="Standard Class"/>
    <x v="64"/>
    <s v="Sally Hughsby"/>
    <x v="1"/>
    <s v="United States"/>
    <x v="4"/>
    <x v="4"/>
    <n v="98103"/>
    <x v="1"/>
    <s v="OFF-LA-10002945"/>
    <x v="1"/>
    <x v="2"/>
    <s v="Permanent Self-Adhesive File Folder Labels for Typewriters, 1 1/8 x 3 1/2, White"/>
    <n v="12.6"/>
    <n v="2"/>
    <n v="0"/>
    <n v="5.7959999999999994"/>
  </r>
  <r>
    <n v="7839"/>
    <s v="CA-2012-149083"/>
    <x v="1"/>
    <x v="12"/>
    <d v="2012-09-30T00:00:00"/>
    <s v="Standard Class"/>
    <x v="64"/>
    <s v="Sally Hughsby"/>
    <x v="1"/>
    <s v="United States"/>
    <x v="4"/>
    <x v="4"/>
    <n v="98103"/>
    <x v="1"/>
    <s v="TEC-AC-10002567"/>
    <x v="2"/>
    <x v="11"/>
    <s v="Logitech G602 Wireless Gaming Mouse"/>
    <n v="159.97999999999999"/>
    <n v="2"/>
    <n v="0"/>
    <n v="57.592799999999997"/>
  </r>
  <r>
    <n v="7840"/>
    <s v="US-2011-137869"/>
    <x v="2"/>
    <x v="1176"/>
    <d v="2011-04-02T00:00:00"/>
    <s v="Standard Class"/>
    <x v="610"/>
    <s v="Christina VanderZanden"/>
    <x v="0"/>
    <s v="United States"/>
    <x v="96"/>
    <x v="23"/>
    <n v="50315"/>
    <x v="2"/>
    <s v="OFF-EN-10001509"/>
    <x v="1"/>
    <x v="12"/>
    <s v="Poly String Tie Envelopes"/>
    <n v="6.12"/>
    <n v="3"/>
    <n v="0"/>
    <n v="2.8763999999999994"/>
  </r>
  <r>
    <n v="7841"/>
    <s v="US-2011-137869"/>
    <x v="2"/>
    <x v="1176"/>
    <d v="2011-04-02T00:00:00"/>
    <s v="Standard Class"/>
    <x v="610"/>
    <s v="Christina VanderZanden"/>
    <x v="0"/>
    <s v="United States"/>
    <x v="96"/>
    <x v="23"/>
    <n v="50315"/>
    <x v="2"/>
    <s v="FUR-TA-10003954"/>
    <x v="0"/>
    <x v="3"/>
    <s v="Hon 94000 Series Round Tables"/>
    <n v="1184.72"/>
    <n v="4"/>
    <n v="0"/>
    <n v="106.62480000000005"/>
  </r>
  <r>
    <n v="7842"/>
    <s v="CA-2013-116603"/>
    <x v="0"/>
    <x v="19"/>
    <d v="2013-07-23T00:00:00"/>
    <s v="Standard Class"/>
    <x v="247"/>
    <s v="Annie Thurman"/>
    <x v="0"/>
    <s v="United States"/>
    <x v="20"/>
    <x v="15"/>
    <n v="10024"/>
    <x v="3"/>
    <s v="OFF-AP-10002892"/>
    <x v="1"/>
    <x v="9"/>
    <s v="Belkin F5C206VTEL 6 Outlet Surge"/>
    <n v="45.96"/>
    <n v="2"/>
    <n v="0"/>
    <n v="13.787999999999997"/>
  </r>
  <r>
    <n v="7843"/>
    <s v="CA-2011-158470"/>
    <x v="2"/>
    <x v="987"/>
    <d v="2011-04-23T00:00:00"/>
    <s v="Second Class"/>
    <x v="369"/>
    <s v="Allen Goldenen"/>
    <x v="0"/>
    <s v="United States"/>
    <x v="81"/>
    <x v="17"/>
    <n v="22204"/>
    <x v="0"/>
    <s v="OFF-BI-10003638"/>
    <x v="1"/>
    <x v="8"/>
    <s v="GBC Durable Plastic Covers"/>
    <n v="58.050000000000004"/>
    <n v="3"/>
    <n v="0"/>
    <n v="26.702999999999999"/>
  </r>
  <r>
    <n v="7844"/>
    <s v="CA-2011-158470"/>
    <x v="2"/>
    <x v="987"/>
    <d v="2011-04-23T00:00:00"/>
    <s v="Second Class"/>
    <x v="369"/>
    <s v="Allen Goldenen"/>
    <x v="0"/>
    <s v="United States"/>
    <x v="81"/>
    <x v="17"/>
    <n v="22204"/>
    <x v="0"/>
    <s v="OFF-PA-10001569"/>
    <x v="1"/>
    <x v="10"/>
    <s v="Xerox 232"/>
    <n v="71.28"/>
    <n v="11"/>
    <n v="0"/>
    <n v="34.214400000000005"/>
  </r>
  <r>
    <n v="7845"/>
    <s v="US-2014-123834"/>
    <x v="3"/>
    <x v="246"/>
    <d v="2014-07-26T00:00:00"/>
    <s v="Standard Class"/>
    <x v="421"/>
    <s v="Gene McClure"/>
    <x v="0"/>
    <s v="United States"/>
    <x v="343"/>
    <x v="5"/>
    <n v="78577"/>
    <x v="2"/>
    <s v="FUR-TA-10001676"/>
    <x v="0"/>
    <x v="3"/>
    <s v="Hon 61000 Series Interactive Training Tables"/>
    <n v="124.404"/>
    <n v="4"/>
    <n v="0.3"/>
    <n v="-21.3264"/>
  </r>
  <r>
    <n v="7846"/>
    <s v="CA-2012-125976"/>
    <x v="1"/>
    <x v="874"/>
    <d v="2012-10-02T00:00:00"/>
    <s v="Standard Class"/>
    <x v="523"/>
    <s v="Jamie Kunitz"/>
    <x v="0"/>
    <s v="United States"/>
    <x v="81"/>
    <x v="17"/>
    <n v="22204"/>
    <x v="0"/>
    <s v="OFF-PA-10001125"/>
    <x v="1"/>
    <x v="10"/>
    <s v="Xerox 1988"/>
    <n v="154.9"/>
    <n v="5"/>
    <n v="0"/>
    <n v="69.704999999999998"/>
  </r>
  <r>
    <n v="7847"/>
    <s v="CA-2012-125976"/>
    <x v="1"/>
    <x v="874"/>
    <d v="2012-10-02T00:00:00"/>
    <s v="Standard Class"/>
    <x v="523"/>
    <s v="Jamie Kunitz"/>
    <x v="0"/>
    <s v="United States"/>
    <x v="81"/>
    <x v="17"/>
    <n v="22204"/>
    <x v="0"/>
    <s v="TEC-PH-10002496"/>
    <x v="2"/>
    <x v="7"/>
    <s v="Cisco SPA301"/>
    <n v="1871.88"/>
    <n v="12"/>
    <n v="0"/>
    <n v="561.56399999999996"/>
  </r>
  <r>
    <n v="7848"/>
    <s v="CA-2013-128706"/>
    <x v="0"/>
    <x v="535"/>
    <d v="2013-03-03T00:00:00"/>
    <s v="Standard Class"/>
    <x v="386"/>
    <s v="Don Weiss"/>
    <x v="0"/>
    <s v="United States"/>
    <x v="12"/>
    <x v="5"/>
    <n v="77070"/>
    <x v="2"/>
    <s v="FUR-FU-10004053"/>
    <x v="0"/>
    <x v="5"/>
    <s v="DAX Two-Tone Silver Metal Document Frame"/>
    <n v="16.192"/>
    <n v="2"/>
    <n v="0.6"/>
    <n v="-6.8815999999999953"/>
  </r>
  <r>
    <n v="7849"/>
    <s v="CA-2013-104311"/>
    <x v="0"/>
    <x v="440"/>
    <d v="2013-05-07T00:00:00"/>
    <s v="Standard Class"/>
    <x v="548"/>
    <s v="Adam Shillingsburg"/>
    <x v="0"/>
    <s v="United States"/>
    <x v="218"/>
    <x v="5"/>
    <n v="75061"/>
    <x v="2"/>
    <s v="OFF-ST-10000321"/>
    <x v="1"/>
    <x v="4"/>
    <s v="Akro Stacking Bins"/>
    <n v="18.936"/>
    <n v="3"/>
    <n v="0.2"/>
    <n v="-3.787200000000003"/>
  </r>
  <r>
    <n v="7850"/>
    <s v="CA-2013-104311"/>
    <x v="0"/>
    <x v="440"/>
    <d v="2013-05-07T00:00:00"/>
    <s v="Standard Class"/>
    <x v="548"/>
    <s v="Adam Shillingsburg"/>
    <x v="0"/>
    <s v="United States"/>
    <x v="218"/>
    <x v="5"/>
    <n v="75061"/>
    <x v="2"/>
    <s v="OFF-ST-10002957"/>
    <x v="1"/>
    <x v="4"/>
    <s v="Sterilite Show Offs Storage Containers"/>
    <n v="12.672000000000001"/>
    <n v="3"/>
    <n v="0.2"/>
    <n v="-3.1680000000000001"/>
  </r>
  <r>
    <n v="7851"/>
    <s v="CA-2013-104311"/>
    <x v="0"/>
    <x v="440"/>
    <d v="2013-05-07T00:00:00"/>
    <s v="Standard Class"/>
    <x v="548"/>
    <s v="Adam Shillingsburg"/>
    <x v="0"/>
    <s v="United States"/>
    <x v="218"/>
    <x v="5"/>
    <n v="75061"/>
    <x v="2"/>
    <s v="OFF-LA-10000973"/>
    <x v="1"/>
    <x v="2"/>
    <s v="Avery 502"/>
    <n v="5.04"/>
    <n v="2"/>
    <n v="0.2"/>
    <n v="1.764"/>
  </r>
  <r>
    <n v="7852"/>
    <s v="CA-2011-169649"/>
    <x v="2"/>
    <x v="337"/>
    <d v="2011-12-15T00:00:00"/>
    <s v="Standard Class"/>
    <x v="131"/>
    <s v="Thomas Seio"/>
    <x v="1"/>
    <s v="United States"/>
    <x v="22"/>
    <x v="10"/>
    <n v="60653"/>
    <x v="2"/>
    <s v="OFF-PA-10000143"/>
    <x v="1"/>
    <x v="10"/>
    <s v="Astroparche Fine Business Paper"/>
    <n v="8.4480000000000004"/>
    <n v="2"/>
    <n v="0.2"/>
    <n v="2.9568000000000003"/>
  </r>
  <r>
    <n v="7853"/>
    <s v="CA-2011-169649"/>
    <x v="2"/>
    <x v="337"/>
    <d v="2011-12-15T00:00:00"/>
    <s v="Standard Class"/>
    <x v="131"/>
    <s v="Thomas Seio"/>
    <x v="1"/>
    <s v="United States"/>
    <x v="22"/>
    <x v="10"/>
    <n v="60653"/>
    <x v="2"/>
    <s v="OFF-AP-10003287"/>
    <x v="1"/>
    <x v="9"/>
    <s v="Tripp Lite TLP810NET Broadband Surge for Modem/Fax"/>
    <n v="20.387999999999995"/>
    <n v="2"/>
    <n v="0.8"/>
    <n v="-53.008800000000008"/>
  </r>
  <r>
    <n v="7854"/>
    <s v="CA-2012-144890"/>
    <x v="1"/>
    <x v="707"/>
    <d v="2012-12-29T00:00:00"/>
    <s v="Standard Class"/>
    <x v="598"/>
    <s v="Sean Miller"/>
    <x v="2"/>
    <s v="United States"/>
    <x v="1"/>
    <x v="1"/>
    <n v="90049"/>
    <x v="1"/>
    <s v="OFF-PA-10001526"/>
    <x v="1"/>
    <x v="10"/>
    <s v="Xerox 1949"/>
    <n v="9.9600000000000009"/>
    <n v="2"/>
    <n v="0"/>
    <n v="4.8804000000000007"/>
  </r>
  <r>
    <n v="7855"/>
    <s v="CA-2014-135587"/>
    <x v="3"/>
    <x v="226"/>
    <d v="2014-12-13T00:00:00"/>
    <s v="Standard Class"/>
    <x v="3"/>
    <s v="Brosina Hoffman"/>
    <x v="0"/>
    <s v="United States"/>
    <x v="413"/>
    <x v="35"/>
    <n v="39401"/>
    <x v="0"/>
    <s v="OFF-AP-10004540"/>
    <x v="1"/>
    <x v="9"/>
    <s v="Eureka The Boss Lite 10-Amp Upright Vacuum, Blue"/>
    <n v="320.64"/>
    <n v="4"/>
    <n v="0"/>
    <n v="89.779200000000003"/>
  </r>
  <r>
    <n v="7856"/>
    <s v="CA-2014-135587"/>
    <x v="3"/>
    <x v="226"/>
    <d v="2014-12-13T00:00:00"/>
    <s v="Standard Class"/>
    <x v="3"/>
    <s v="Brosina Hoffman"/>
    <x v="0"/>
    <s v="United States"/>
    <x v="413"/>
    <x v="35"/>
    <n v="39401"/>
    <x v="0"/>
    <s v="TEC-AC-10001266"/>
    <x v="2"/>
    <x v="11"/>
    <s v="Memorex Micro Travel Drive 8 GB"/>
    <n v="52"/>
    <n v="4"/>
    <n v="0"/>
    <n v="23.4"/>
  </r>
  <r>
    <n v="7857"/>
    <s v="CA-2011-103429"/>
    <x v="2"/>
    <x v="992"/>
    <d v="2011-06-01T00:00:00"/>
    <s v="First Class"/>
    <x v="429"/>
    <s v="Laurel Workman"/>
    <x v="1"/>
    <s v="United States"/>
    <x v="20"/>
    <x v="15"/>
    <n v="10024"/>
    <x v="3"/>
    <s v="OFF-BI-10004233"/>
    <x v="1"/>
    <x v="8"/>
    <s v="GBC Pre-Punched Binding Paper, Plastic, White, 8-1/2&quot; x 11&quot;"/>
    <n v="25.584000000000003"/>
    <n v="2"/>
    <n v="0.2"/>
    <n v="8.9543999999999997"/>
  </r>
  <r>
    <n v="7858"/>
    <s v="CA-2011-103429"/>
    <x v="2"/>
    <x v="992"/>
    <d v="2011-06-01T00:00:00"/>
    <s v="First Class"/>
    <x v="429"/>
    <s v="Laurel Workman"/>
    <x v="1"/>
    <s v="United States"/>
    <x v="20"/>
    <x v="15"/>
    <n v="10024"/>
    <x v="3"/>
    <s v="TEC-PH-10003505"/>
    <x v="2"/>
    <x v="7"/>
    <s v="Geemarc AmpliPOWER60"/>
    <n v="464"/>
    <n v="5"/>
    <n v="0"/>
    <n v="134.55999999999995"/>
  </r>
  <r>
    <n v="7859"/>
    <s v="CA-2011-103429"/>
    <x v="2"/>
    <x v="992"/>
    <d v="2011-06-01T00:00:00"/>
    <s v="First Class"/>
    <x v="429"/>
    <s v="Laurel Workman"/>
    <x v="1"/>
    <s v="United States"/>
    <x v="20"/>
    <x v="15"/>
    <n v="10024"/>
    <x v="3"/>
    <s v="OFF-AP-10001005"/>
    <x v="1"/>
    <x v="9"/>
    <s v="Honeywell Quietcare HEPA Air Cleaner"/>
    <n v="235.95000000000002"/>
    <n v="3"/>
    <n v="0"/>
    <n v="77.863499999999988"/>
  </r>
  <r>
    <n v="7860"/>
    <s v="CA-2011-103429"/>
    <x v="2"/>
    <x v="992"/>
    <d v="2011-06-01T00:00:00"/>
    <s v="First Class"/>
    <x v="429"/>
    <s v="Laurel Workman"/>
    <x v="1"/>
    <s v="United States"/>
    <x v="20"/>
    <x v="15"/>
    <n v="10024"/>
    <x v="3"/>
    <s v="OFF-PA-10001712"/>
    <x v="1"/>
    <x v="10"/>
    <s v="Xerox 1948"/>
    <n v="39.96"/>
    <n v="4"/>
    <n v="0"/>
    <n v="17.981999999999999"/>
  </r>
  <r>
    <n v="7861"/>
    <s v="CA-2014-152261"/>
    <x v="3"/>
    <x v="580"/>
    <d v="2014-03-07T00:00:00"/>
    <s v="Standard Class"/>
    <x v="350"/>
    <s v="Joseph Airdo"/>
    <x v="0"/>
    <s v="United States"/>
    <x v="191"/>
    <x v="24"/>
    <n v="44221"/>
    <x v="3"/>
    <s v="OFF-BI-10002353"/>
    <x v="1"/>
    <x v="8"/>
    <s v="GBC VeloBind Cover Sets"/>
    <n v="18.528000000000002"/>
    <n v="4"/>
    <n v="0.7"/>
    <n v="-12.352"/>
  </r>
  <r>
    <n v="7862"/>
    <s v="CA-2012-142993"/>
    <x v="1"/>
    <x v="88"/>
    <d v="2012-10-17T00:00:00"/>
    <s v="Standard Class"/>
    <x v="567"/>
    <s v="Kelly Andreada"/>
    <x v="0"/>
    <s v="United States"/>
    <x v="4"/>
    <x v="4"/>
    <n v="98103"/>
    <x v="1"/>
    <s v="TEC-AC-10003038"/>
    <x v="2"/>
    <x v="11"/>
    <s v="Kingston Digital DataTraveler 16GB USB 2.0"/>
    <n v="17.899999999999999"/>
    <n v="2"/>
    <n v="0"/>
    <n v="3.400999999999998"/>
  </r>
  <r>
    <n v="7863"/>
    <s v="CA-2012-142993"/>
    <x v="1"/>
    <x v="88"/>
    <d v="2012-10-17T00:00:00"/>
    <s v="Standard Class"/>
    <x v="567"/>
    <s v="Kelly Andreada"/>
    <x v="0"/>
    <s v="United States"/>
    <x v="4"/>
    <x v="4"/>
    <n v="98103"/>
    <x v="1"/>
    <s v="OFF-ST-10000934"/>
    <x v="1"/>
    <x v="4"/>
    <s v="Contico 72&quot;H Heavy-Duty Storage System"/>
    <n v="81.96"/>
    <n v="2"/>
    <n v="0"/>
    <n v="0"/>
  </r>
  <r>
    <n v="7864"/>
    <s v="CA-2012-143364"/>
    <x v="1"/>
    <x v="1177"/>
    <d v="2012-07-19T00:00:00"/>
    <s v="Second Class"/>
    <x v="592"/>
    <s v="Toby Gnade"/>
    <x v="0"/>
    <s v="United States"/>
    <x v="123"/>
    <x v="16"/>
    <n v="85204"/>
    <x v="1"/>
    <s v="OFF-ST-10002743"/>
    <x v="1"/>
    <x v="4"/>
    <s v="SAFCO Boltless Steel Shelving"/>
    <n v="272.73599999999999"/>
    <n v="3"/>
    <n v="0.2"/>
    <n v="-64.774800000000013"/>
  </r>
  <r>
    <n v="7865"/>
    <s v="CA-2012-143364"/>
    <x v="1"/>
    <x v="1177"/>
    <d v="2012-07-19T00:00:00"/>
    <s v="Second Class"/>
    <x v="592"/>
    <s v="Toby Gnade"/>
    <x v="0"/>
    <s v="United States"/>
    <x v="123"/>
    <x v="16"/>
    <n v="85204"/>
    <x v="1"/>
    <s v="OFF-PA-10001846"/>
    <x v="1"/>
    <x v="10"/>
    <s v="Xerox 1899"/>
    <n v="18.496000000000002"/>
    <n v="4"/>
    <n v="0.2"/>
    <n v="6.7048000000000005"/>
  </r>
  <r>
    <n v="7866"/>
    <s v="CA-2012-143364"/>
    <x v="1"/>
    <x v="1177"/>
    <d v="2012-07-19T00:00:00"/>
    <s v="Second Class"/>
    <x v="592"/>
    <s v="Toby Gnade"/>
    <x v="0"/>
    <s v="United States"/>
    <x v="123"/>
    <x v="16"/>
    <n v="85204"/>
    <x v="1"/>
    <s v="FUR-CH-10004287"/>
    <x v="0"/>
    <x v="1"/>
    <s v="SAFCO Arco Folding Chair"/>
    <n v="441.92"/>
    <n v="2"/>
    <n v="0.2"/>
    <n v="49.715999999999966"/>
  </r>
  <r>
    <n v="7867"/>
    <s v="CA-2012-143364"/>
    <x v="1"/>
    <x v="1177"/>
    <d v="2012-07-19T00:00:00"/>
    <s v="Second Class"/>
    <x v="592"/>
    <s v="Toby Gnade"/>
    <x v="0"/>
    <s v="United States"/>
    <x v="123"/>
    <x v="16"/>
    <n v="85204"/>
    <x v="1"/>
    <s v="FUR-BO-10001608"/>
    <x v="0"/>
    <x v="0"/>
    <s v="Hon Metal Bookcases, Black"/>
    <n v="127.76400000000002"/>
    <n v="6"/>
    <n v="0.7"/>
    <n v="-191.64599999999996"/>
  </r>
  <r>
    <n v="7868"/>
    <s v="CA-2011-100972"/>
    <x v="2"/>
    <x v="84"/>
    <d v="2011-11-24T00:00:00"/>
    <s v="Second Class"/>
    <x v="748"/>
    <s v="Dennis Bolton"/>
    <x v="2"/>
    <s v="United States"/>
    <x v="288"/>
    <x v="7"/>
    <n v="84106"/>
    <x v="1"/>
    <s v="OFF-PA-10000357"/>
    <x v="1"/>
    <x v="10"/>
    <s v="Xerox 1888"/>
    <n v="166.44"/>
    <n v="3"/>
    <n v="0"/>
    <n v="79.891199999999998"/>
  </r>
  <r>
    <n v="7869"/>
    <s v="CA-2013-136994"/>
    <x v="0"/>
    <x v="1022"/>
    <d v="2013-06-03T00:00:00"/>
    <s v="Standard Class"/>
    <x v="201"/>
    <s v="Lynn Smith"/>
    <x v="0"/>
    <s v="United States"/>
    <x v="1"/>
    <x v="1"/>
    <n v="90045"/>
    <x v="1"/>
    <s v="OFF-PA-10000575"/>
    <x v="1"/>
    <x v="10"/>
    <s v="Wirebound Message Books, Four 2 3/4 x 5 White Forms per Page"/>
    <n v="13.38"/>
    <n v="2"/>
    <n v="0"/>
    <n v="6.1547999999999998"/>
  </r>
  <r>
    <n v="7870"/>
    <s v="US-2014-166233"/>
    <x v="3"/>
    <x v="445"/>
    <d v="2014-07-10T00:00:00"/>
    <s v="Standard Class"/>
    <x v="657"/>
    <s v="Michael Oakman"/>
    <x v="0"/>
    <s v="United States"/>
    <x v="108"/>
    <x v="3"/>
    <n v="28540"/>
    <x v="0"/>
    <s v="TEC-AC-10002167"/>
    <x v="2"/>
    <x v="11"/>
    <s v="Imation 8gb Micro Traveldrive Usb 2.0 Flash Drive"/>
    <n v="24"/>
    <n v="2"/>
    <n v="0.2"/>
    <n v="-2.6999999999999993"/>
  </r>
  <r>
    <n v="7871"/>
    <s v="CA-2014-122112"/>
    <x v="3"/>
    <x v="145"/>
    <d v="2014-09-30T00:00:00"/>
    <s v="Standard Class"/>
    <x v="662"/>
    <s v="Carol Adams"/>
    <x v="1"/>
    <s v="United States"/>
    <x v="80"/>
    <x v="24"/>
    <n v="44107"/>
    <x v="3"/>
    <s v="OFF-EN-10004459"/>
    <x v="1"/>
    <x v="12"/>
    <s v="Security-Tint Envelopes"/>
    <n v="24.448"/>
    <n v="4"/>
    <n v="0.2"/>
    <n v="8.8623999999999992"/>
  </r>
  <r>
    <n v="7872"/>
    <s v="CA-2013-101672"/>
    <x v="0"/>
    <x v="339"/>
    <d v="2013-10-08T00:00:00"/>
    <s v="Standard Class"/>
    <x v="626"/>
    <s v="Daniel Byrd"/>
    <x v="2"/>
    <s v="United States"/>
    <x v="453"/>
    <x v="1"/>
    <n v="92630"/>
    <x v="1"/>
    <s v="OFF-LA-10002271"/>
    <x v="1"/>
    <x v="2"/>
    <s v="Smead Alpha-Z Color-Coded Second Alphabetical Labels and Starter Set"/>
    <n v="6.16"/>
    <n v="2"/>
    <n v="0"/>
    <n v="2.9567999999999999"/>
  </r>
  <r>
    <n v="7873"/>
    <s v="CA-2013-101672"/>
    <x v="0"/>
    <x v="339"/>
    <d v="2013-10-08T00:00:00"/>
    <s v="Standard Class"/>
    <x v="626"/>
    <s v="Daniel Byrd"/>
    <x v="2"/>
    <s v="United States"/>
    <x v="453"/>
    <x v="1"/>
    <n v="92630"/>
    <x v="1"/>
    <s v="FUR-CH-10004063"/>
    <x v="0"/>
    <x v="1"/>
    <s v="Global Deluxe High-Back Manager's Chair"/>
    <n v="915.13600000000008"/>
    <n v="4"/>
    <n v="0.2"/>
    <n v="102.95279999999988"/>
  </r>
  <r>
    <n v="7874"/>
    <s v="CA-2013-101672"/>
    <x v="0"/>
    <x v="339"/>
    <d v="2013-10-08T00:00:00"/>
    <s v="Standard Class"/>
    <x v="626"/>
    <s v="Daniel Byrd"/>
    <x v="2"/>
    <s v="United States"/>
    <x v="453"/>
    <x v="1"/>
    <n v="92630"/>
    <x v="1"/>
    <s v="OFF-PA-10004610"/>
    <x v="1"/>
    <x v="10"/>
    <s v="Xerox 1900"/>
    <n v="8.56"/>
    <n v="2"/>
    <n v="0"/>
    <n v="3.8519999999999994"/>
  </r>
  <r>
    <n v="7875"/>
    <s v="CA-2013-101672"/>
    <x v="0"/>
    <x v="339"/>
    <d v="2013-10-08T00:00:00"/>
    <s v="Standard Class"/>
    <x v="626"/>
    <s v="Daniel Byrd"/>
    <x v="2"/>
    <s v="United States"/>
    <x v="453"/>
    <x v="1"/>
    <n v="92630"/>
    <x v="1"/>
    <s v="OFF-PA-10001878"/>
    <x v="1"/>
    <x v="10"/>
    <s v="Xerox 1891"/>
    <n v="97.82"/>
    <n v="2"/>
    <n v="0"/>
    <n v="45.975399999999993"/>
  </r>
  <r>
    <n v="7876"/>
    <s v="CA-2014-168403"/>
    <x v="3"/>
    <x v="428"/>
    <d v="2014-09-16T00:00:00"/>
    <s v="Standard Class"/>
    <x v="460"/>
    <s v="Damala Kotsonis"/>
    <x v="1"/>
    <s v="United States"/>
    <x v="32"/>
    <x v="21"/>
    <n v="97206"/>
    <x v="1"/>
    <s v="OFF-PA-10002036"/>
    <x v="1"/>
    <x v="10"/>
    <s v="Xerox 1930"/>
    <n v="31.104000000000006"/>
    <n v="6"/>
    <n v="0.2"/>
    <n v="11.2752"/>
  </r>
  <r>
    <n v="7877"/>
    <s v="CA-2014-168403"/>
    <x v="3"/>
    <x v="428"/>
    <d v="2014-09-16T00:00:00"/>
    <s v="Standard Class"/>
    <x v="460"/>
    <s v="Damala Kotsonis"/>
    <x v="1"/>
    <s v="United States"/>
    <x v="32"/>
    <x v="21"/>
    <n v="97206"/>
    <x v="1"/>
    <s v="OFF-AP-10003278"/>
    <x v="1"/>
    <x v="9"/>
    <s v="Belkin 7-Outlet SurgeMaster Home Series"/>
    <n v="11.176000000000002"/>
    <n v="1"/>
    <n v="0.2"/>
    <n v="0.8382000000000005"/>
  </r>
  <r>
    <n v="7878"/>
    <s v="CA-2012-148705"/>
    <x v="1"/>
    <x v="899"/>
    <d v="2012-03-18T00:00:00"/>
    <s v="Standard Class"/>
    <x v="432"/>
    <s v="Evan Bailliet"/>
    <x v="0"/>
    <s v="United States"/>
    <x v="35"/>
    <x v="3"/>
    <n v="28205"/>
    <x v="0"/>
    <s v="OFF-LA-10001641"/>
    <x v="1"/>
    <x v="2"/>
    <s v="Avery 518"/>
    <n v="5.04"/>
    <n v="2"/>
    <n v="0.2"/>
    <n v="1.764"/>
  </r>
  <r>
    <n v="7879"/>
    <s v="CA-2013-160241"/>
    <x v="0"/>
    <x v="896"/>
    <d v="2013-12-05T00:00:00"/>
    <s v="Second Class"/>
    <x v="660"/>
    <s v="Daniel Raglin"/>
    <x v="2"/>
    <s v="United States"/>
    <x v="34"/>
    <x v="10"/>
    <n v="60505"/>
    <x v="2"/>
    <s v="FUR-FU-10003806"/>
    <x v="0"/>
    <x v="5"/>
    <s v="Tenex Chairmat w/ Average Lip, 45&quot; x 53&quot;"/>
    <n v="242.17600000000004"/>
    <n v="4"/>
    <n v="0.6"/>
    <n v="-302.72000000000003"/>
  </r>
  <r>
    <n v="7880"/>
    <s v="CA-2013-155747"/>
    <x v="0"/>
    <x v="403"/>
    <d v="2013-06-22T00:00:00"/>
    <s v="Standard Class"/>
    <x v="40"/>
    <s v="Jim Sink"/>
    <x v="1"/>
    <s v="United States"/>
    <x v="10"/>
    <x v="9"/>
    <n v="19140"/>
    <x v="3"/>
    <s v="FUR-TA-10003392"/>
    <x v="0"/>
    <x v="3"/>
    <s v="Global Adaptabilities Conference Tables"/>
    <n v="337.17599999999999"/>
    <n v="2"/>
    <n v="0.4"/>
    <n v="-118.01160000000002"/>
  </r>
  <r>
    <n v="7881"/>
    <s v="CA-2014-118017"/>
    <x v="3"/>
    <x v="734"/>
    <d v="2014-12-07T00:00:00"/>
    <s v="Second Class"/>
    <x v="48"/>
    <s v="Lena Cacioppo"/>
    <x v="0"/>
    <s v="United States"/>
    <x v="377"/>
    <x v="22"/>
    <n v="80229"/>
    <x v="1"/>
    <s v="OFF-AR-10003856"/>
    <x v="1"/>
    <x v="6"/>
    <s v="Newell 344"/>
    <n v="13.343999999999998"/>
    <n v="6"/>
    <n v="0.2"/>
    <n v="1.0007999999999999"/>
  </r>
  <r>
    <n v="7882"/>
    <s v="CA-2014-118017"/>
    <x v="3"/>
    <x v="734"/>
    <d v="2014-12-07T00:00:00"/>
    <s v="Second Class"/>
    <x v="48"/>
    <s v="Lena Cacioppo"/>
    <x v="0"/>
    <s v="United States"/>
    <x v="377"/>
    <x v="22"/>
    <n v="80229"/>
    <x v="1"/>
    <s v="TEC-AC-10002006"/>
    <x v="2"/>
    <x v="11"/>
    <s v="Memorex Micro Travel Drive 16 GB"/>
    <n v="76.75200000000001"/>
    <n v="6"/>
    <n v="0.2"/>
    <n v="10.553399999999993"/>
  </r>
  <r>
    <n v="7883"/>
    <s v="CA-2014-118017"/>
    <x v="3"/>
    <x v="734"/>
    <d v="2014-12-07T00:00:00"/>
    <s v="Second Class"/>
    <x v="48"/>
    <s v="Lena Cacioppo"/>
    <x v="0"/>
    <s v="United States"/>
    <x v="377"/>
    <x v="22"/>
    <n v="80229"/>
    <x v="1"/>
    <s v="TEC-AC-10002006"/>
    <x v="2"/>
    <x v="11"/>
    <s v="Memorex Micro Travel Drive 16 GB"/>
    <n v="102.33600000000001"/>
    <n v="8"/>
    <n v="0.2"/>
    <n v="14.07119999999999"/>
  </r>
  <r>
    <n v="7884"/>
    <s v="CA-2014-118017"/>
    <x v="3"/>
    <x v="734"/>
    <d v="2014-12-07T00:00:00"/>
    <s v="Second Class"/>
    <x v="48"/>
    <s v="Lena Cacioppo"/>
    <x v="0"/>
    <s v="United States"/>
    <x v="377"/>
    <x v="22"/>
    <n v="80229"/>
    <x v="1"/>
    <s v="OFF-PA-10002246"/>
    <x v="1"/>
    <x v="10"/>
    <s v="Wirebound Four 2-3/4 x 5 Forms per Page, 400 Sets per Book"/>
    <n v="10.32"/>
    <n v="2"/>
    <n v="0.2"/>
    <n v="3.7409999999999997"/>
  </r>
  <r>
    <n v="7885"/>
    <s v="CA-2014-118017"/>
    <x v="3"/>
    <x v="734"/>
    <d v="2014-12-07T00:00:00"/>
    <s v="Second Class"/>
    <x v="48"/>
    <s v="Lena Cacioppo"/>
    <x v="0"/>
    <s v="United States"/>
    <x v="377"/>
    <x v="22"/>
    <n v="80229"/>
    <x v="1"/>
    <s v="OFF-SU-10004782"/>
    <x v="1"/>
    <x v="14"/>
    <s v="Elite 5&quot; Scissors"/>
    <n v="47.32"/>
    <n v="7"/>
    <n v="0.2"/>
    <n v="5.9149999999999938"/>
  </r>
  <r>
    <n v="7886"/>
    <s v="CA-2014-118017"/>
    <x v="3"/>
    <x v="734"/>
    <d v="2014-12-07T00:00:00"/>
    <s v="Second Class"/>
    <x v="48"/>
    <s v="Lena Cacioppo"/>
    <x v="0"/>
    <s v="United States"/>
    <x v="377"/>
    <x v="22"/>
    <n v="80229"/>
    <x v="1"/>
    <s v="FUR-FU-10004351"/>
    <x v="0"/>
    <x v="5"/>
    <s v="Staples"/>
    <n v="23.376000000000001"/>
    <n v="3"/>
    <n v="0.2"/>
    <n v="7.0128000000000013"/>
  </r>
  <r>
    <n v="7887"/>
    <s v="CA-2014-118017"/>
    <x v="3"/>
    <x v="734"/>
    <d v="2014-12-07T00:00:00"/>
    <s v="Second Class"/>
    <x v="48"/>
    <s v="Lena Cacioppo"/>
    <x v="0"/>
    <s v="United States"/>
    <x v="377"/>
    <x v="22"/>
    <n v="80229"/>
    <x v="1"/>
    <s v="FUR-FU-10004270"/>
    <x v="0"/>
    <x v="5"/>
    <s v="Eldon Image Series Desk Accessories, Burgundy"/>
    <n v="16.72"/>
    <n v="5"/>
    <n v="0.2"/>
    <n v="3.3439999999999994"/>
  </r>
  <r>
    <n v="7888"/>
    <s v="CA-2014-118017"/>
    <x v="3"/>
    <x v="734"/>
    <d v="2014-12-07T00:00:00"/>
    <s v="Second Class"/>
    <x v="48"/>
    <s v="Lena Cacioppo"/>
    <x v="0"/>
    <s v="United States"/>
    <x v="377"/>
    <x v="22"/>
    <n v="80229"/>
    <x v="1"/>
    <s v="FUR-FU-10004053"/>
    <x v="0"/>
    <x v="5"/>
    <s v="DAX Two-Tone Silver Metal Document Frame"/>
    <n v="16.192"/>
    <n v="1"/>
    <n v="0.2"/>
    <n v="4.6552000000000007"/>
  </r>
  <r>
    <n v="7889"/>
    <s v="CA-2013-113117"/>
    <x v="0"/>
    <x v="765"/>
    <d v="2013-08-23T00:00:00"/>
    <s v="Standard Class"/>
    <x v="187"/>
    <s v="Jeremy Pistek"/>
    <x v="0"/>
    <s v="United States"/>
    <x v="498"/>
    <x v="1"/>
    <n v="95616"/>
    <x v="1"/>
    <s v="OFF-PA-10000019"/>
    <x v="1"/>
    <x v="10"/>
    <s v="Xerox 1931"/>
    <n v="32.400000000000006"/>
    <n v="5"/>
    <n v="0"/>
    <n v="15.552000000000001"/>
  </r>
  <r>
    <n v="7890"/>
    <s v="CA-2013-148684"/>
    <x v="0"/>
    <x v="591"/>
    <d v="2013-12-30T00:00:00"/>
    <s v="Standard Class"/>
    <x v="772"/>
    <s v="Trudy Schmidt"/>
    <x v="0"/>
    <s v="United States"/>
    <x v="115"/>
    <x v="36"/>
    <n v="72701"/>
    <x v="0"/>
    <s v="OFF-AR-10003811"/>
    <x v="1"/>
    <x v="6"/>
    <s v="Newell 327"/>
    <n v="19.89"/>
    <n v="9"/>
    <n v="0"/>
    <n v="5.3703000000000003"/>
  </r>
  <r>
    <n v="7891"/>
    <s v="CA-2013-148684"/>
    <x v="0"/>
    <x v="591"/>
    <d v="2013-12-30T00:00:00"/>
    <s v="Standard Class"/>
    <x v="772"/>
    <s v="Trudy Schmidt"/>
    <x v="0"/>
    <s v="United States"/>
    <x v="115"/>
    <x v="36"/>
    <n v="72701"/>
    <x v="0"/>
    <s v="TEC-AC-10001838"/>
    <x v="2"/>
    <x v="11"/>
    <s v="Razer Tiamat Over Ear 7.1 Surround Sound PC Gaming Headset"/>
    <n v="399.98"/>
    <n v="2"/>
    <n v="0"/>
    <n v="171.99140000000003"/>
  </r>
  <r>
    <n v="7892"/>
    <s v="CA-2013-148684"/>
    <x v="0"/>
    <x v="591"/>
    <d v="2013-12-30T00:00:00"/>
    <s v="Standard Class"/>
    <x v="772"/>
    <s v="Trudy Schmidt"/>
    <x v="0"/>
    <s v="United States"/>
    <x v="115"/>
    <x v="36"/>
    <n v="72701"/>
    <x v="0"/>
    <s v="FUR-FU-10003553"/>
    <x v="0"/>
    <x v="5"/>
    <s v="Howard Miller 13-1/2&quot; Diameter Rosebrook Wall Clock"/>
    <n v="343.84999999999997"/>
    <n v="5"/>
    <n v="0"/>
    <n v="137.54000000000002"/>
  </r>
  <r>
    <n v="7893"/>
    <s v="CA-2013-148684"/>
    <x v="0"/>
    <x v="591"/>
    <d v="2013-12-30T00:00:00"/>
    <s v="Standard Class"/>
    <x v="772"/>
    <s v="Trudy Schmidt"/>
    <x v="0"/>
    <s v="United States"/>
    <x v="115"/>
    <x v="36"/>
    <n v="72701"/>
    <x v="0"/>
    <s v="OFF-PA-10003302"/>
    <x v="1"/>
    <x v="10"/>
    <s v="Xerox 1906"/>
    <n v="106.32"/>
    <n v="3"/>
    <n v="0"/>
    <n v="49.970399999999991"/>
  </r>
  <r>
    <n v="7894"/>
    <s v="CA-2014-125367"/>
    <x v="3"/>
    <x v="283"/>
    <d v="2014-07-31T00:00:00"/>
    <s v="Standard Class"/>
    <x v="134"/>
    <s v="Nathan Mautz"/>
    <x v="2"/>
    <s v="United States"/>
    <x v="20"/>
    <x v="15"/>
    <n v="10011"/>
    <x v="3"/>
    <s v="OFF-BI-10002412"/>
    <x v="1"/>
    <x v="8"/>
    <s v="Wilson Jones “Snap” Scratch Pad Binder Tool for Ring Binders"/>
    <n v="13.919999999999998"/>
    <n v="3"/>
    <n v="0.2"/>
    <n v="4.3500000000000005"/>
  </r>
  <r>
    <n v="7895"/>
    <s v="CA-2014-124744"/>
    <x v="3"/>
    <x v="548"/>
    <d v="2014-06-26T00:00:00"/>
    <s v="Standard Class"/>
    <x v="258"/>
    <s v="Eugene Hildebrand"/>
    <x v="2"/>
    <s v="United States"/>
    <x v="320"/>
    <x v="48"/>
    <n v="26003"/>
    <x v="3"/>
    <s v="OFF-BI-10002852"/>
    <x v="1"/>
    <x v="8"/>
    <s v="Ibico Standard Transparent Covers"/>
    <n v="82.4"/>
    <n v="5"/>
    <n v="0"/>
    <n v="40.376000000000005"/>
  </r>
  <r>
    <n v="7896"/>
    <s v="CA-2014-124744"/>
    <x v="3"/>
    <x v="548"/>
    <d v="2014-06-26T00:00:00"/>
    <s v="Standard Class"/>
    <x v="258"/>
    <s v="Eugene Hildebrand"/>
    <x v="2"/>
    <s v="United States"/>
    <x v="320"/>
    <x v="48"/>
    <n v="26003"/>
    <x v="3"/>
    <s v="OFF-BI-10000145"/>
    <x v="1"/>
    <x v="8"/>
    <s v="Zipper Ring Binder Pockets"/>
    <n v="6.24"/>
    <n v="2"/>
    <n v="0"/>
    <n v="3.0575999999999999"/>
  </r>
  <r>
    <n v="7897"/>
    <s v="CA-2014-124744"/>
    <x v="3"/>
    <x v="548"/>
    <d v="2014-06-26T00:00:00"/>
    <s v="Standard Class"/>
    <x v="258"/>
    <s v="Eugene Hildebrand"/>
    <x v="2"/>
    <s v="United States"/>
    <x v="320"/>
    <x v="48"/>
    <n v="26003"/>
    <x v="3"/>
    <s v="OFF-PA-10001970"/>
    <x v="1"/>
    <x v="10"/>
    <s v="Xerox 1908"/>
    <n v="447.84"/>
    <n v="8"/>
    <n v="0"/>
    <n v="219.44159999999999"/>
  </r>
  <r>
    <n v="7898"/>
    <s v="CA-2014-128363"/>
    <x v="3"/>
    <x v="802"/>
    <d v="2014-08-19T00:00:00"/>
    <s v="Standard Class"/>
    <x v="419"/>
    <s v="Dan Campbell"/>
    <x v="0"/>
    <s v="United States"/>
    <x v="26"/>
    <x v="18"/>
    <n v="38109"/>
    <x v="0"/>
    <s v="OFF-AP-10001563"/>
    <x v="1"/>
    <x v="9"/>
    <s v="Belkin Premiere Surge Master II 8-outlet surge protector"/>
    <n v="272.048"/>
    <n v="7"/>
    <n v="0.2"/>
    <n v="30.605399999999946"/>
  </r>
  <r>
    <n v="7899"/>
    <s v="CA-2014-128363"/>
    <x v="3"/>
    <x v="802"/>
    <d v="2014-08-19T00:00:00"/>
    <s v="Standard Class"/>
    <x v="419"/>
    <s v="Dan Campbell"/>
    <x v="0"/>
    <s v="United States"/>
    <x v="26"/>
    <x v="18"/>
    <n v="38109"/>
    <x v="0"/>
    <s v="OFF-BI-10001359"/>
    <x v="1"/>
    <x v="8"/>
    <s v="GBC DocuBind TL300 Electric Binding System"/>
    <n v="1614.5820000000003"/>
    <n v="6"/>
    <n v="0.7"/>
    <n v="-1237.8461999999995"/>
  </r>
  <r>
    <n v="7900"/>
    <s v="CA-2014-128363"/>
    <x v="3"/>
    <x v="802"/>
    <d v="2014-08-19T00:00:00"/>
    <s v="Standard Class"/>
    <x v="419"/>
    <s v="Dan Campbell"/>
    <x v="0"/>
    <s v="United States"/>
    <x v="26"/>
    <x v="18"/>
    <n v="38109"/>
    <x v="0"/>
    <s v="OFF-FA-10003495"/>
    <x v="1"/>
    <x v="13"/>
    <s v="Staples"/>
    <n v="24.320000000000004"/>
    <n v="5"/>
    <n v="0.2"/>
    <n v="9.1199999999999974"/>
  </r>
  <r>
    <n v="7901"/>
    <s v="CA-2014-128363"/>
    <x v="3"/>
    <x v="802"/>
    <d v="2014-08-19T00:00:00"/>
    <s v="Standard Class"/>
    <x v="419"/>
    <s v="Dan Campbell"/>
    <x v="0"/>
    <s v="United States"/>
    <x v="26"/>
    <x v="18"/>
    <n v="38109"/>
    <x v="0"/>
    <s v="TEC-AC-10003709"/>
    <x v="2"/>
    <x v="11"/>
    <s v="Maxell 4.7GB DVD-R 5/Pack"/>
    <n v="1.5840000000000001"/>
    <n v="2"/>
    <n v="0.2"/>
    <n v="0.47520000000000018"/>
  </r>
  <r>
    <n v="7902"/>
    <s v="CA-2014-128363"/>
    <x v="3"/>
    <x v="802"/>
    <d v="2014-08-19T00:00:00"/>
    <s v="Standard Class"/>
    <x v="419"/>
    <s v="Dan Campbell"/>
    <x v="0"/>
    <s v="United States"/>
    <x v="26"/>
    <x v="18"/>
    <n v="38109"/>
    <x v="0"/>
    <s v="FUR-FU-10003268"/>
    <x v="0"/>
    <x v="5"/>
    <s v="Eldon Radial Chair Mat for Low to Medium Pile Carpets"/>
    <n v="31.983999999999998"/>
    <n v="1"/>
    <n v="0.2"/>
    <n v="0"/>
  </r>
  <r>
    <n v="7903"/>
    <s v="CA-2014-128363"/>
    <x v="3"/>
    <x v="802"/>
    <d v="2014-08-19T00:00:00"/>
    <s v="Standard Class"/>
    <x v="419"/>
    <s v="Dan Campbell"/>
    <x v="0"/>
    <s v="United States"/>
    <x v="26"/>
    <x v="18"/>
    <n v="38109"/>
    <x v="0"/>
    <s v="OFF-EN-10003845"/>
    <x v="1"/>
    <x v="12"/>
    <s v="Colored Envelopes"/>
    <n v="14.76"/>
    <n v="5"/>
    <n v="0.2"/>
    <n v="4.7969999999999988"/>
  </r>
  <r>
    <n v="7904"/>
    <s v="CA-2014-128363"/>
    <x v="3"/>
    <x v="802"/>
    <d v="2014-08-19T00:00:00"/>
    <s v="Standard Class"/>
    <x v="419"/>
    <s v="Dan Campbell"/>
    <x v="0"/>
    <s v="United States"/>
    <x v="26"/>
    <x v="18"/>
    <n v="38109"/>
    <x v="0"/>
    <s v="FUR-CH-10002073"/>
    <x v="0"/>
    <x v="1"/>
    <s v="Hon Olson Stacker Chairs"/>
    <n v="423.64799999999997"/>
    <n v="2"/>
    <n v="0.2"/>
    <n v="47.660399999999967"/>
  </r>
  <r>
    <n v="7905"/>
    <s v="CA-2012-126669"/>
    <x v="1"/>
    <x v="209"/>
    <d v="2012-11-13T00:00:00"/>
    <s v="Standard Class"/>
    <x v="770"/>
    <s v="Doug O'Connell"/>
    <x v="0"/>
    <s v="United States"/>
    <x v="12"/>
    <x v="5"/>
    <n v="77036"/>
    <x v="2"/>
    <s v="OFF-PA-10001357"/>
    <x v="1"/>
    <x v="10"/>
    <s v="Xerox 1886"/>
    <n v="76.64"/>
    <n v="2"/>
    <n v="0.2"/>
    <n v="26.823999999999995"/>
  </r>
  <r>
    <n v="7906"/>
    <s v="US-2012-118766"/>
    <x v="1"/>
    <x v="52"/>
    <d v="2012-10-22T00:00:00"/>
    <s v="Standard Class"/>
    <x v="60"/>
    <s v="Lindsay Shagiari"/>
    <x v="2"/>
    <s v="United States"/>
    <x v="61"/>
    <x v="5"/>
    <n v="75217"/>
    <x v="2"/>
    <s v="OFF-EN-10001415"/>
    <x v="1"/>
    <x v="12"/>
    <s v="Staples"/>
    <n v="4.4640000000000004"/>
    <n v="1"/>
    <n v="0.2"/>
    <n v="1.6739999999999999"/>
  </r>
  <r>
    <n v="7907"/>
    <s v="US-2012-118766"/>
    <x v="1"/>
    <x v="52"/>
    <d v="2012-10-22T00:00:00"/>
    <s v="Standard Class"/>
    <x v="60"/>
    <s v="Lindsay Shagiari"/>
    <x v="2"/>
    <s v="United States"/>
    <x v="61"/>
    <x v="5"/>
    <n v="75217"/>
    <x v="2"/>
    <s v="OFF-BI-10002813"/>
    <x v="1"/>
    <x v="8"/>
    <s v="Avery Reinforcements for Hole-Punch Pages"/>
    <n v="3.9599999999999991"/>
    <n v="10"/>
    <n v="0.8"/>
    <n v="-6.93"/>
  </r>
  <r>
    <n v="7908"/>
    <s v="CA-2013-112585"/>
    <x v="0"/>
    <x v="679"/>
    <d v="2013-08-03T00:00:00"/>
    <s v="First Class"/>
    <x v="338"/>
    <s v="Rob Williams"/>
    <x v="1"/>
    <s v="United States"/>
    <x v="8"/>
    <x v="1"/>
    <n v="94122"/>
    <x v="1"/>
    <s v="OFF-AP-10003849"/>
    <x v="1"/>
    <x v="9"/>
    <s v="Hoover Shoulder Vac Commercial Portable Vacuum"/>
    <n v="715.64"/>
    <n v="2"/>
    <n v="0"/>
    <n v="178.90999999999997"/>
  </r>
  <r>
    <n v="7909"/>
    <s v="CA-2013-149762"/>
    <x v="0"/>
    <x v="275"/>
    <d v="2013-12-08T00:00:00"/>
    <s v="Standard Class"/>
    <x v="742"/>
    <s v="Roger Demir"/>
    <x v="0"/>
    <s v="United States"/>
    <x v="499"/>
    <x v="1"/>
    <n v="95037"/>
    <x v="1"/>
    <s v="FUR-TA-10004147"/>
    <x v="0"/>
    <x v="3"/>
    <s v="Hon 4060 Series Tables"/>
    <n v="268.70400000000001"/>
    <n v="3"/>
    <n v="0.2"/>
    <n v="6.717599999999976"/>
  </r>
  <r>
    <n v="7910"/>
    <s v="CA-2013-149762"/>
    <x v="0"/>
    <x v="275"/>
    <d v="2013-12-08T00:00:00"/>
    <s v="Standard Class"/>
    <x v="742"/>
    <s v="Roger Demir"/>
    <x v="0"/>
    <s v="United States"/>
    <x v="499"/>
    <x v="1"/>
    <n v="95037"/>
    <x v="1"/>
    <s v="OFF-AR-10001662"/>
    <x v="1"/>
    <x v="6"/>
    <s v="Rogers Handheld Barrel Pencil Sharpener"/>
    <n v="21.92"/>
    <n v="8"/>
    <n v="0"/>
    <n v="5.9184000000000019"/>
  </r>
  <r>
    <n v="7911"/>
    <s v="CA-2013-149762"/>
    <x v="0"/>
    <x v="275"/>
    <d v="2013-12-08T00:00:00"/>
    <s v="Standard Class"/>
    <x v="742"/>
    <s v="Roger Demir"/>
    <x v="0"/>
    <s v="United States"/>
    <x v="499"/>
    <x v="1"/>
    <n v="95037"/>
    <x v="1"/>
    <s v="OFF-ST-10001558"/>
    <x v="1"/>
    <x v="4"/>
    <s v="Acco Perma 4000 Stacking Storage Drawers"/>
    <n v="48.72"/>
    <n v="3"/>
    <n v="0"/>
    <n v="7.3079999999999998"/>
  </r>
  <r>
    <n v="7912"/>
    <s v="CA-2013-149762"/>
    <x v="0"/>
    <x v="275"/>
    <d v="2013-12-08T00:00:00"/>
    <s v="Standard Class"/>
    <x v="742"/>
    <s v="Roger Demir"/>
    <x v="0"/>
    <s v="United States"/>
    <x v="499"/>
    <x v="1"/>
    <n v="95037"/>
    <x v="1"/>
    <s v="FUR-BO-10001337"/>
    <x v="0"/>
    <x v="0"/>
    <s v="O'Sullivan Living Dimensions 2-Shelf Bookcases"/>
    <n v="205.666"/>
    <n v="2"/>
    <n v="0.15"/>
    <n v="-12.097999999999999"/>
  </r>
  <r>
    <n v="7913"/>
    <s v="CA-2013-167605"/>
    <x v="0"/>
    <x v="236"/>
    <d v="2013-05-01T00:00:00"/>
    <s v="Second Class"/>
    <x v="262"/>
    <s v="Rob Beeghly"/>
    <x v="0"/>
    <s v="United States"/>
    <x v="490"/>
    <x v="10"/>
    <n v="60174"/>
    <x v="2"/>
    <s v="FUR-FU-10001602"/>
    <x v="0"/>
    <x v="5"/>
    <s v="Eldon Delta Triangular Chair Mat, 52&quot; x 58&quot;, Clear"/>
    <n v="30.344000000000001"/>
    <n v="2"/>
    <n v="0.6"/>
    <n v="-31.861200000000004"/>
  </r>
  <r>
    <n v="7914"/>
    <s v="US-2014-105697"/>
    <x v="3"/>
    <x v="326"/>
    <d v="2014-08-28T00:00:00"/>
    <s v="First Class"/>
    <x v="555"/>
    <s v="Joe Elijah"/>
    <x v="0"/>
    <s v="United States"/>
    <x v="138"/>
    <x v="24"/>
    <n v="44105"/>
    <x v="3"/>
    <s v="OFF-ST-10003996"/>
    <x v="1"/>
    <x v="4"/>
    <s v="Letter/Legal File Tote with Clear Snap-On Lid, Black Granite"/>
    <n v="25.695999999999998"/>
    <n v="2"/>
    <n v="0.2"/>
    <n v="1.9271999999999991"/>
  </r>
  <r>
    <n v="7915"/>
    <s v="CA-2014-165323"/>
    <x v="3"/>
    <x v="46"/>
    <d v="2014-06-22T00:00:00"/>
    <s v="Standard Class"/>
    <x v="256"/>
    <s v="Steven Roelle"/>
    <x v="2"/>
    <s v="United States"/>
    <x v="20"/>
    <x v="15"/>
    <n v="10024"/>
    <x v="3"/>
    <s v="TEC-MA-10003673"/>
    <x v="2"/>
    <x v="15"/>
    <s v="Hewlett-Packard Desktjet 6988DT Refurbished Printer"/>
    <n v="3404.5"/>
    <n v="5"/>
    <n v="0"/>
    <n v="1668.2049999999999"/>
  </r>
  <r>
    <n v="7916"/>
    <s v="CA-2014-165323"/>
    <x v="3"/>
    <x v="46"/>
    <d v="2014-06-22T00:00:00"/>
    <s v="Standard Class"/>
    <x v="256"/>
    <s v="Steven Roelle"/>
    <x v="2"/>
    <s v="United States"/>
    <x v="20"/>
    <x v="15"/>
    <n v="10024"/>
    <x v="3"/>
    <s v="TEC-AC-10004992"/>
    <x v="2"/>
    <x v="11"/>
    <s v="Kingston Digital DataTraveler 64GB USB 2.0"/>
    <n v="101.34"/>
    <n v="3"/>
    <n v="0"/>
    <n v="8.1071999999999917"/>
  </r>
  <r>
    <n v="7917"/>
    <s v="CA-2012-110891"/>
    <x v="1"/>
    <x v="312"/>
    <d v="2012-11-24T00:00:00"/>
    <s v="Standard Class"/>
    <x v="285"/>
    <s v="Phillina Ober"/>
    <x v="2"/>
    <s v="United States"/>
    <x v="10"/>
    <x v="9"/>
    <n v="19140"/>
    <x v="3"/>
    <s v="FUR-CH-10002880"/>
    <x v="0"/>
    <x v="1"/>
    <s v="Global High-Back Leather Tilter, Burgundy"/>
    <n v="344.37199999999996"/>
    <n v="4"/>
    <n v="0.3"/>
    <n v="-93.472400000000022"/>
  </r>
  <r>
    <n v="7918"/>
    <s v="CA-2014-100783"/>
    <x v="3"/>
    <x v="507"/>
    <d v="2014-09-09T00:00:00"/>
    <s v="Second Class"/>
    <x v="451"/>
    <s v="Julie Kriz"/>
    <x v="2"/>
    <s v="United States"/>
    <x v="164"/>
    <x v="5"/>
    <n v="75043"/>
    <x v="2"/>
    <s v="OFF-AR-10000380"/>
    <x v="1"/>
    <x v="6"/>
    <s v="Hunt PowerHouse Electric Pencil Sharpener, Blue"/>
    <n v="30.384"/>
    <n v="1"/>
    <n v="0.2"/>
    <n v="3.7979999999999947"/>
  </r>
  <r>
    <n v="7919"/>
    <s v="CA-2012-152513"/>
    <x v="1"/>
    <x v="433"/>
    <d v="2012-07-08T00:00:00"/>
    <s v="Second Class"/>
    <x v="655"/>
    <s v="Julie Prescott"/>
    <x v="2"/>
    <s v="United States"/>
    <x v="70"/>
    <x v="1"/>
    <n v="92024"/>
    <x v="1"/>
    <s v="OFF-BI-10002706"/>
    <x v="1"/>
    <x v="8"/>
    <s v="Avery Premier Heavy-Duty Binder with Round Locking Rings"/>
    <n v="22.847999999999999"/>
    <n v="2"/>
    <n v="0.2"/>
    <n v="7.4255999999999993"/>
  </r>
  <r>
    <n v="7920"/>
    <s v="CA-2014-139822"/>
    <x v="3"/>
    <x v="175"/>
    <d v="2014-09-22T00:00:00"/>
    <s v="Standard Class"/>
    <x v="656"/>
    <s v="Dean percer"/>
    <x v="2"/>
    <s v="United States"/>
    <x v="416"/>
    <x v="29"/>
    <n v="6708"/>
    <x v="3"/>
    <s v="OFF-ST-10000943"/>
    <x v="1"/>
    <x v="4"/>
    <s v="Eldon ProFile File 'N Store Portable File Tub Letter/Legal Size Black"/>
    <n v="38.619999999999997"/>
    <n v="2"/>
    <n v="0"/>
    <n v="10.813600000000001"/>
  </r>
  <r>
    <n v="7921"/>
    <s v="CA-2014-139822"/>
    <x v="3"/>
    <x v="175"/>
    <d v="2014-09-22T00:00:00"/>
    <s v="Standard Class"/>
    <x v="656"/>
    <s v="Dean percer"/>
    <x v="2"/>
    <s v="United States"/>
    <x v="416"/>
    <x v="29"/>
    <n v="6708"/>
    <x v="3"/>
    <s v="TEC-AC-10001090"/>
    <x v="2"/>
    <x v="11"/>
    <s v="Micro Innovations Wireless Classic Keyboard with Mouse"/>
    <n v="59.98"/>
    <n v="2"/>
    <n v="0"/>
    <n v="10.796399999999998"/>
  </r>
  <r>
    <n v="7922"/>
    <s v="CA-2014-107713"/>
    <x v="3"/>
    <x v="677"/>
    <d v="2014-03-18T00:00:00"/>
    <s v="Standard Class"/>
    <x v="677"/>
    <s v="Joy Bell-"/>
    <x v="0"/>
    <s v="United States"/>
    <x v="29"/>
    <x v="39"/>
    <n v="21044"/>
    <x v="3"/>
    <s v="OFF-BI-10002026"/>
    <x v="1"/>
    <x v="8"/>
    <s v="Avery Arch Ring Binders"/>
    <n v="174.3"/>
    <n v="3"/>
    <n v="0"/>
    <n v="81.920999999999992"/>
  </r>
  <r>
    <n v="7923"/>
    <s v="CA-2014-134096"/>
    <x v="3"/>
    <x v="241"/>
    <d v="2014-09-30T00:00:00"/>
    <s v="Standard Class"/>
    <x v="452"/>
    <s v="Paul Prost"/>
    <x v="2"/>
    <s v="United States"/>
    <x v="389"/>
    <x v="2"/>
    <n v="33021"/>
    <x v="0"/>
    <s v="TEC-PH-10000526"/>
    <x v="2"/>
    <x v="7"/>
    <s v="Vtech CS6719"/>
    <n v="383.96000000000004"/>
    <n v="5"/>
    <n v="0.2"/>
    <n v="38.396000000000015"/>
  </r>
  <r>
    <n v="7924"/>
    <s v="CA-2014-134096"/>
    <x v="3"/>
    <x v="241"/>
    <d v="2014-09-30T00:00:00"/>
    <s v="Standard Class"/>
    <x v="452"/>
    <s v="Paul Prost"/>
    <x v="2"/>
    <s v="United States"/>
    <x v="389"/>
    <x v="2"/>
    <n v="33021"/>
    <x v="0"/>
    <s v="OFF-BI-10004002"/>
    <x v="1"/>
    <x v="8"/>
    <s v="Wilson Jones International Size A4 Ring Binders"/>
    <n v="15.570000000000004"/>
    <n v="3"/>
    <n v="0.7"/>
    <n v="-11.417999999999999"/>
  </r>
  <r>
    <n v="7925"/>
    <s v="CA-2013-125843"/>
    <x v="0"/>
    <x v="572"/>
    <d v="2013-08-17T00:00:00"/>
    <s v="First Class"/>
    <x v="167"/>
    <s v="Roy Französisch"/>
    <x v="0"/>
    <s v="United States"/>
    <x v="24"/>
    <x v="17"/>
    <n v="22153"/>
    <x v="0"/>
    <s v="OFF-BI-10002309"/>
    <x v="1"/>
    <x v="8"/>
    <s v="Avery Heavy-Duty EZD  Binder With Locking Rings"/>
    <n v="22.32"/>
    <n v="4"/>
    <n v="0"/>
    <n v="10.7136"/>
  </r>
  <r>
    <n v="7926"/>
    <s v="CA-2013-125843"/>
    <x v="0"/>
    <x v="572"/>
    <d v="2013-08-17T00:00:00"/>
    <s v="First Class"/>
    <x v="167"/>
    <s v="Roy Französisch"/>
    <x v="0"/>
    <s v="United States"/>
    <x v="24"/>
    <x v="17"/>
    <n v="22153"/>
    <x v="0"/>
    <s v="OFF-LA-10003923"/>
    <x v="1"/>
    <x v="2"/>
    <s v="Alphabetical Labels for Top Tab Filing"/>
    <n v="103.60000000000001"/>
    <n v="7"/>
    <n v="0"/>
    <n v="51.800000000000004"/>
  </r>
  <r>
    <n v="7927"/>
    <s v="CA-2014-120404"/>
    <x v="3"/>
    <x v="225"/>
    <d v="2014-11-25T00:00:00"/>
    <s v="Second Class"/>
    <x v="542"/>
    <s v="Katharine Harms"/>
    <x v="1"/>
    <s v="United States"/>
    <x v="20"/>
    <x v="15"/>
    <n v="10035"/>
    <x v="3"/>
    <s v="TEC-AC-10003433"/>
    <x v="2"/>
    <x v="11"/>
    <s v="Maxell 4.7GB DVD+R 5/Pack"/>
    <n v="2.9699999999999998"/>
    <n v="3"/>
    <n v="0"/>
    <n v="1.3365"/>
  </r>
  <r>
    <n v="7928"/>
    <s v="CA-2014-120404"/>
    <x v="3"/>
    <x v="225"/>
    <d v="2014-11-25T00:00:00"/>
    <s v="Second Class"/>
    <x v="542"/>
    <s v="Katharine Harms"/>
    <x v="1"/>
    <s v="United States"/>
    <x v="20"/>
    <x v="15"/>
    <n v="10035"/>
    <x v="3"/>
    <s v="TEC-PH-10001363"/>
    <x v="2"/>
    <x v="7"/>
    <s v="Apple iPhone 5S"/>
    <n v="569.99"/>
    <n v="1"/>
    <n v="0"/>
    <n v="170.99699999999996"/>
  </r>
  <r>
    <n v="7929"/>
    <s v="CA-2014-120404"/>
    <x v="3"/>
    <x v="225"/>
    <d v="2014-11-25T00:00:00"/>
    <s v="Second Class"/>
    <x v="542"/>
    <s v="Katharine Harms"/>
    <x v="1"/>
    <s v="United States"/>
    <x v="20"/>
    <x v="15"/>
    <n v="10035"/>
    <x v="3"/>
    <s v="FUR-FU-10000820"/>
    <x v="0"/>
    <x v="5"/>
    <s v="Tensor Brushed Steel Torchiere Floor Lamp"/>
    <n v="50.97"/>
    <n v="3"/>
    <n v="0"/>
    <n v="9.1745999999999981"/>
  </r>
  <r>
    <n v="7930"/>
    <s v="CA-2014-167549"/>
    <x v="3"/>
    <x v="800"/>
    <d v="2014-07-28T00:00:00"/>
    <s v="First Class"/>
    <x v="773"/>
    <s v="Evan Minnotte"/>
    <x v="2"/>
    <s v="United States"/>
    <x v="61"/>
    <x v="5"/>
    <n v="75217"/>
    <x v="2"/>
    <s v="FUR-TA-10004767"/>
    <x v="0"/>
    <x v="3"/>
    <s v="Safco Drafting Table"/>
    <n v="298.11599999999999"/>
    <n v="6"/>
    <n v="0.3"/>
    <n v="-4.2588000000000363"/>
  </r>
  <r>
    <n v="7931"/>
    <s v="CA-2013-120082"/>
    <x v="0"/>
    <x v="869"/>
    <d v="2013-03-28T00:00:00"/>
    <s v="Second Class"/>
    <x v="460"/>
    <s v="Damala Kotsonis"/>
    <x v="1"/>
    <s v="United States"/>
    <x v="20"/>
    <x v="15"/>
    <n v="10024"/>
    <x v="3"/>
    <s v="OFF-AR-10001955"/>
    <x v="1"/>
    <x v="6"/>
    <s v="Newell 319"/>
    <n v="59.519999999999996"/>
    <n v="3"/>
    <n v="0"/>
    <n v="17.855999999999995"/>
  </r>
  <r>
    <n v="7932"/>
    <s v="US-2013-168095"/>
    <x v="0"/>
    <x v="692"/>
    <d v="2013-07-21T00:00:00"/>
    <s v="Standard Class"/>
    <x v="466"/>
    <s v="Mark Cousins"/>
    <x v="1"/>
    <s v="United States"/>
    <x v="32"/>
    <x v="21"/>
    <n v="97206"/>
    <x v="1"/>
    <s v="FUR-CH-10004886"/>
    <x v="0"/>
    <x v="1"/>
    <s v="Bevis Steel Folding Chairs"/>
    <n v="230.28000000000003"/>
    <n v="3"/>
    <n v="0.2"/>
    <n v="23.027999999999992"/>
  </r>
  <r>
    <n v="7933"/>
    <s v="US-2013-168095"/>
    <x v="0"/>
    <x v="692"/>
    <d v="2013-07-21T00:00:00"/>
    <s v="Standard Class"/>
    <x v="466"/>
    <s v="Mark Cousins"/>
    <x v="1"/>
    <s v="United States"/>
    <x v="32"/>
    <x v="21"/>
    <n v="97206"/>
    <x v="1"/>
    <s v="OFF-PA-10003641"/>
    <x v="1"/>
    <x v="10"/>
    <s v="Xerox 1909"/>
    <n v="105.52"/>
    <n v="5"/>
    <n v="0.2"/>
    <n v="34.293999999999997"/>
  </r>
  <r>
    <n v="7934"/>
    <s v="CA-2014-166093"/>
    <x v="3"/>
    <x v="629"/>
    <d v="2014-08-25T00:00:00"/>
    <s v="Standard Class"/>
    <x v="459"/>
    <s v="Rick Wilson"/>
    <x v="1"/>
    <s v="United States"/>
    <x v="71"/>
    <x v="1"/>
    <n v="94513"/>
    <x v="1"/>
    <s v="OFF-EN-10003134"/>
    <x v="1"/>
    <x v="12"/>
    <s v="Staples"/>
    <n v="23.36"/>
    <n v="2"/>
    <n v="0"/>
    <n v="11.68"/>
  </r>
  <r>
    <n v="7935"/>
    <s v="CA-2014-166093"/>
    <x v="3"/>
    <x v="629"/>
    <d v="2014-08-25T00:00:00"/>
    <s v="Standard Class"/>
    <x v="459"/>
    <s v="Rick Wilson"/>
    <x v="1"/>
    <s v="United States"/>
    <x v="71"/>
    <x v="1"/>
    <n v="94513"/>
    <x v="1"/>
    <s v="TEC-PH-10002564"/>
    <x v="2"/>
    <x v="7"/>
    <s v="OtterBox Defender Series Case - Samsung Galaxy S4"/>
    <n v="71.975999999999999"/>
    <n v="3"/>
    <n v="0.2"/>
    <n v="8.9969999999999892"/>
  </r>
  <r>
    <n v="7936"/>
    <s v="CA-2014-166093"/>
    <x v="3"/>
    <x v="629"/>
    <d v="2014-08-25T00:00:00"/>
    <s v="Standard Class"/>
    <x v="459"/>
    <s v="Rick Wilson"/>
    <x v="1"/>
    <s v="United States"/>
    <x v="71"/>
    <x v="1"/>
    <n v="94513"/>
    <x v="1"/>
    <s v="OFF-PA-10003893"/>
    <x v="1"/>
    <x v="10"/>
    <s v="Xerox 1962"/>
    <n v="8.56"/>
    <n v="2"/>
    <n v="0"/>
    <n v="3.8519999999999994"/>
  </r>
  <r>
    <n v="7937"/>
    <s v="CA-2014-166093"/>
    <x v="3"/>
    <x v="629"/>
    <d v="2014-08-25T00:00:00"/>
    <s v="Standard Class"/>
    <x v="459"/>
    <s v="Rick Wilson"/>
    <x v="1"/>
    <s v="United States"/>
    <x v="71"/>
    <x v="1"/>
    <n v="94513"/>
    <x v="1"/>
    <s v="OFF-BI-10000174"/>
    <x v="1"/>
    <x v="8"/>
    <s v="Wilson Jones Clip &amp; Carry Folder Binder Tool for Ring Binders, Clear"/>
    <n v="13.919999999999998"/>
    <n v="3"/>
    <n v="0.2"/>
    <n v="4.8720000000000008"/>
  </r>
  <r>
    <n v="7938"/>
    <s v="CA-2014-166093"/>
    <x v="3"/>
    <x v="629"/>
    <d v="2014-08-25T00:00:00"/>
    <s v="Standard Class"/>
    <x v="459"/>
    <s v="Rick Wilson"/>
    <x v="1"/>
    <s v="United States"/>
    <x v="71"/>
    <x v="1"/>
    <n v="94513"/>
    <x v="1"/>
    <s v="OFF-AP-10001058"/>
    <x v="1"/>
    <x v="9"/>
    <s v="Sanyo 2.5 Cubic Foot Mid-Size Office Refrigerators"/>
    <n v="2518.29"/>
    <n v="9"/>
    <n v="0"/>
    <n v="654.7553999999999"/>
  </r>
  <r>
    <n v="7939"/>
    <s v="CA-2014-166093"/>
    <x v="3"/>
    <x v="629"/>
    <d v="2014-08-25T00:00:00"/>
    <s v="Standard Class"/>
    <x v="459"/>
    <s v="Rick Wilson"/>
    <x v="1"/>
    <s v="United States"/>
    <x v="71"/>
    <x v="1"/>
    <n v="94513"/>
    <x v="1"/>
    <s v="OFF-ST-10001496"/>
    <x v="1"/>
    <x v="4"/>
    <s v="Standard Rollaway File with Lock"/>
    <n v="540.56999999999994"/>
    <n v="3"/>
    <n v="0"/>
    <n v="140.54820000000001"/>
  </r>
  <r>
    <n v="7940"/>
    <s v="CA-2014-166093"/>
    <x v="3"/>
    <x v="629"/>
    <d v="2014-08-25T00:00:00"/>
    <s v="Standard Class"/>
    <x v="459"/>
    <s v="Rick Wilson"/>
    <x v="1"/>
    <s v="United States"/>
    <x v="71"/>
    <x v="1"/>
    <n v="94513"/>
    <x v="1"/>
    <s v="OFF-BI-10004230"/>
    <x v="1"/>
    <x v="8"/>
    <s v="GBC Recycled Grain Textured Covers"/>
    <n v="221.05600000000001"/>
    <n v="8"/>
    <n v="0.2"/>
    <n v="77.369599999999991"/>
  </r>
  <r>
    <n v="7941"/>
    <s v="CA-2013-146325"/>
    <x v="0"/>
    <x v="882"/>
    <d v="2013-12-18T00:00:00"/>
    <s v="First Class"/>
    <x v="103"/>
    <s v="David Smith"/>
    <x v="1"/>
    <s v="United States"/>
    <x v="70"/>
    <x v="1"/>
    <n v="92037"/>
    <x v="1"/>
    <s v="FUR-CH-10001146"/>
    <x v="0"/>
    <x v="1"/>
    <s v="Global Task Chair, Black"/>
    <n v="81.424000000000007"/>
    <n v="2"/>
    <n v="0.2"/>
    <n v="-9.1601999999999961"/>
  </r>
  <r>
    <n v="7942"/>
    <s v="CA-2013-146325"/>
    <x v="0"/>
    <x v="882"/>
    <d v="2013-12-18T00:00:00"/>
    <s v="First Class"/>
    <x v="103"/>
    <s v="David Smith"/>
    <x v="1"/>
    <s v="United States"/>
    <x v="70"/>
    <x v="1"/>
    <n v="92037"/>
    <x v="1"/>
    <s v="OFF-ST-10001590"/>
    <x v="1"/>
    <x v="4"/>
    <s v="Tenex Personal Project File with Scoop Front Design, Black"/>
    <n v="134.80000000000001"/>
    <n v="10"/>
    <n v="0"/>
    <n v="35.047999999999995"/>
  </r>
  <r>
    <n v="7943"/>
    <s v="CA-2014-134194"/>
    <x v="3"/>
    <x v="53"/>
    <d v="2015-01-02T00:00:00"/>
    <s v="Standard Class"/>
    <x v="315"/>
    <s v="Guy Armstrong"/>
    <x v="0"/>
    <s v="United States"/>
    <x v="61"/>
    <x v="5"/>
    <n v="75081"/>
    <x v="2"/>
    <s v="OFF-BI-10003684"/>
    <x v="1"/>
    <x v="8"/>
    <s v="Wilson Jones Legal Size Ring Binders"/>
    <n v="39.581999999999987"/>
    <n v="9"/>
    <n v="0.8"/>
    <n v="-59.372999999999976"/>
  </r>
  <r>
    <n v="7944"/>
    <s v="CA-2014-134194"/>
    <x v="3"/>
    <x v="53"/>
    <d v="2015-01-02T00:00:00"/>
    <s v="Standard Class"/>
    <x v="315"/>
    <s v="Guy Armstrong"/>
    <x v="0"/>
    <s v="United States"/>
    <x v="61"/>
    <x v="5"/>
    <n v="75081"/>
    <x v="2"/>
    <s v="OFF-SU-10000946"/>
    <x v="1"/>
    <x v="14"/>
    <s v="Staples"/>
    <n v="44.688000000000002"/>
    <n v="7"/>
    <n v="0.2"/>
    <n v="5.0273999999999965"/>
  </r>
  <r>
    <n v="7945"/>
    <s v="CA-2014-134194"/>
    <x v="3"/>
    <x v="53"/>
    <d v="2015-01-02T00:00:00"/>
    <s v="Standard Class"/>
    <x v="315"/>
    <s v="Guy Armstrong"/>
    <x v="0"/>
    <s v="United States"/>
    <x v="61"/>
    <x v="5"/>
    <n v="75081"/>
    <x v="2"/>
    <s v="OFF-AR-10001615"/>
    <x v="1"/>
    <x v="6"/>
    <s v="Newell 34"/>
    <n v="31.744"/>
    <n v="2"/>
    <n v="0.2"/>
    <n v="2.3808000000000007"/>
  </r>
  <r>
    <n v="7946"/>
    <s v="CA-2014-134194"/>
    <x v="3"/>
    <x v="53"/>
    <d v="2015-01-02T00:00:00"/>
    <s v="Standard Class"/>
    <x v="315"/>
    <s v="Guy Armstrong"/>
    <x v="0"/>
    <s v="United States"/>
    <x v="61"/>
    <x v="5"/>
    <n v="75081"/>
    <x v="2"/>
    <s v="OFF-BI-10001597"/>
    <x v="1"/>
    <x v="8"/>
    <s v="Wilson Jones Ledger-Size, Piano-Hinge Binder, 2&quot;, Blue"/>
    <n v="40.97999999999999"/>
    <n v="5"/>
    <n v="0.8"/>
    <n v="-65.567999999999998"/>
  </r>
  <r>
    <n v="7947"/>
    <s v="CA-2014-134194"/>
    <x v="3"/>
    <x v="53"/>
    <d v="2015-01-02T00:00:00"/>
    <s v="Standard Class"/>
    <x v="315"/>
    <s v="Guy Armstrong"/>
    <x v="0"/>
    <s v="United States"/>
    <x v="61"/>
    <x v="5"/>
    <n v="75081"/>
    <x v="2"/>
    <s v="OFF-BI-10001116"/>
    <x v="1"/>
    <x v="8"/>
    <s v="Wilson Jones 1&quot; Hanging DublLock Ring Binders"/>
    <n v="3.1679999999999993"/>
    <n v="3"/>
    <n v="0.8"/>
    <n v="-5.0687999999999995"/>
  </r>
  <r>
    <n v="7948"/>
    <s v="CA-2011-131009"/>
    <x v="2"/>
    <x v="72"/>
    <d v="2011-03-05T00:00:00"/>
    <s v="Standard Class"/>
    <x v="618"/>
    <s v="Shahid Collister"/>
    <x v="0"/>
    <s v="United States"/>
    <x v="236"/>
    <x v="5"/>
    <n v="79907"/>
    <x v="2"/>
    <s v="OFF-FA-10004395"/>
    <x v="1"/>
    <x v="13"/>
    <s v="Plymouth Boxed Rubber Bands by Plymouth"/>
    <n v="18.84"/>
    <n v="5"/>
    <n v="0.2"/>
    <n v="-3.5324999999999998"/>
  </r>
  <r>
    <n v="7949"/>
    <s v="CA-2011-131009"/>
    <x v="2"/>
    <x v="72"/>
    <d v="2011-03-05T00:00:00"/>
    <s v="Standard Class"/>
    <x v="618"/>
    <s v="Shahid Collister"/>
    <x v="0"/>
    <s v="United States"/>
    <x v="236"/>
    <x v="5"/>
    <n v="79907"/>
    <x v="2"/>
    <s v="FUR-CH-10001270"/>
    <x v="0"/>
    <x v="1"/>
    <s v="Harbour Creations Steel Folding Chair"/>
    <n v="362.24999999999994"/>
    <n v="6"/>
    <n v="0.3"/>
    <n v="0"/>
  </r>
  <r>
    <n v="7950"/>
    <s v="CA-2011-131009"/>
    <x v="2"/>
    <x v="72"/>
    <d v="2011-03-05T00:00:00"/>
    <s v="Standard Class"/>
    <x v="618"/>
    <s v="Shahid Collister"/>
    <x v="0"/>
    <s v="United States"/>
    <x v="236"/>
    <x v="5"/>
    <n v="79907"/>
    <x v="2"/>
    <s v="FUR-FU-10001095"/>
    <x v="0"/>
    <x v="5"/>
    <s v="DAX Black Cherry Wood-Tone Poster Frame"/>
    <n v="63.552000000000007"/>
    <n v="6"/>
    <n v="0.6"/>
    <n v="-34.953600000000002"/>
  </r>
  <r>
    <n v="7951"/>
    <s v="CA-2011-131009"/>
    <x v="2"/>
    <x v="72"/>
    <d v="2011-03-05T00:00:00"/>
    <s v="Standard Class"/>
    <x v="618"/>
    <s v="Shahid Collister"/>
    <x v="0"/>
    <s v="United States"/>
    <x v="236"/>
    <x v="5"/>
    <n v="79907"/>
    <x v="2"/>
    <s v="OFF-ST-10001469"/>
    <x v="1"/>
    <x v="4"/>
    <s v="Fellowes Bankers Box Recycled Super Stor/Drawer"/>
    <n v="129.55199999999999"/>
    <n v="3"/>
    <n v="0.2"/>
    <n v="-22.671600000000005"/>
  </r>
  <r>
    <n v="7952"/>
    <s v="CA-2012-145814"/>
    <x v="1"/>
    <x v="902"/>
    <d v="2012-11-24T00:00:00"/>
    <s v="Standard Class"/>
    <x v="44"/>
    <s v="Katherine Ducich"/>
    <x v="0"/>
    <s v="United States"/>
    <x v="20"/>
    <x v="15"/>
    <n v="10035"/>
    <x v="3"/>
    <s v="OFF-BI-10003196"/>
    <x v="1"/>
    <x v="8"/>
    <s v="Accohide Poly Flexible Ring Binders"/>
    <n v="5.9840000000000009"/>
    <n v="2"/>
    <n v="0.2"/>
    <n v="2.2439999999999998"/>
  </r>
  <r>
    <n v="7953"/>
    <s v="CA-2012-145814"/>
    <x v="1"/>
    <x v="902"/>
    <d v="2012-11-24T00:00:00"/>
    <s v="Standard Class"/>
    <x v="44"/>
    <s v="Katherine Ducich"/>
    <x v="0"/>
    <s v="United States"/>
    <x v="20"/>
    <x v="15"/>
    <n v="10035"/>
    <x v="3"/>
    <s v="TEC-PH-10002200"/>
    <x v="2"/>
    <x v="7"/>
    <s v="Aastra 6757i CT Wireless VoIP phone"/>
    <n v="861.76"/>
    <n v="4"/>
    <n v="0"/>
    <n v="249.91039999999998"/>
  </r>
  <r>
    <n v="7954"/>
    <s v="CA-2011-138359"/>
    <x v="2"/>
    <x v="470"/>
    <d v="2011-04-06T00:00:00"/>
    <s v="Standard Class"/>
    <x v="542"/>
    <s v="Katharine Harms"/>
    <x v="1"/>
    <s v="United States"/>
    <x v="359"/>
    <x v="31"/>
    <n v="2151"/>
    <x v="3"/>
    <s v="OFF-ST-10000636"/>
    <x v="1"/>
    <x v="4"/>
    <s v="Rogers Profile Extra Capacity Storage Tub"/>
    <n v="66.959999999999994"/>
    <n v="4"/>
    <n v="0"/>
    <n v="2.6783999999999963"/>
  </r>
  <r>
    <n v="7955"/>
    <s v="CA-2011-138359"/>
    <x v="2"/>
    <x v="470"/>
    <d v="2011-04-06T00:00:00"/>
    <s v="Standard Class"/>
    <x v="542"/>
    <s v="Katharine Harms"/>
    <x v="1"/>
    <s v="United States"/>
    <x v="359"/>
    <x v="31"/>
    <n v="2151"/>
    <x v="3"/>
    <s v="OFF-BI-10000145"/>
    <x v="1"/>
    <x v="8"/>
    <s v="Zipper Ring Binder Pockets"/>
    <n v="6.24"/>
    <n v="2"/>
    <n v="0"/>
    <n v="3.0575999999999999"/>
  </r>
  <r>
    <n v="7956"/>
    <s v="CA-2014-131807"/>
    <x v="3"/>
    <x v="361"/>
    <d v="2014-10-11T00:00:00"/>
    <s v="Standard Class"/>
    <x v="55"/>
    <s v="Greg Guthrie"/>
    <x v="1"/>
    <s v="United States"/>
    <x v="455"/>
    <x v="1"/>
    <n v="95928"/>
    <x v="1"/>
    <s v="FUR-CH-10001190"/>
    <x v="0"/>
    <x v="1"/>
    <s v="Global Deluxe High-Back Office Chair in Storm"/>
    <n v="435.16800000000006"/>
    <n v="4"/>
    <n v="0.2"/>
    <n v="-59.835600000000042"/>
  </r>
  <r>
    <n v="7957"/>
    <s v="CA-2014-131807"/>
    <x v="3"/>
    <x v="361"/>
    <d v="2014-10-11T00:00:00"/>
    <s v="Standard Class"/>
    <x v="55"/>
    <s v="Greg Guthrie"/>
    <x v="1"/>
    <s v="United States"/>
    <x v="455"/>
    <x v="1"/>
    <n v="95928"/>
    <x v="1"/>
    <s v="OFF-FA-10002780"/>
    <x v="1"/>
    <x v="13"/>
    <s v="Staples"/>
    <n v="14.9"/>
    <n v="5"/>
    <n v="0"/>
    <n v="6.8539999999999992"/>
  </r>
  <r>
    <n v="7958"/>
    <s v="CA-2014-131807"/>
    <x v="3"/>
    <x v="361"/>
    <d v="2014-10-11T00:00:00"/>
    <s v="Standard Class"/>
    <x v="55"/>
    <s v="Greg Guthrie"/>
    <x v="1"/>
    <s v="United States"/>
    <x v="455"/>
    <x v="1"/>
    <n v="95928"/>
    <x v="1"/>
    <s v="OFF-AP-10004052"/>
    <x v="1"/>
    <x v="9"/>
    <s v="Hoover Replacement Belts For Soft Guard &amp; Commercial Ltweight Upright Vacs, 2/Pk"/>
    <n v="15.8"/>
    <n v="4"/>
    <n v="0"/>
    <n v="4.1080000000000005"/>
  </r>
  <r>
    <n v="7959"/>
    <s v="CA-2014-131807"/>
    <x v="3"/>
    <x v="361"/>
    <d v="2014-10-11T00:00:00"/>
    <s v="Standard Class"/>
    <x v="55"/>
    <s v="Greg Guthrie"/>
    <x v="1"/>
    <s v="United States"/>
    <x v="455"/>
    <x v="1"/>
    <n v="95928"/>
    <x v="1"/>
    <s v="FUR-FU-10004666"/>
    <x v="0"/>
    <x v="5"/>
    <s v="DAX Clear Channel Poster Frame"/>
    <n v="72.900000000000006"/>
    <n v="5"/>
    <n v="0"/>
    <n v="26.973000000000003"/>
  </r>
  <r>
    <n v="7960"/>
    <s v="CA-2014-131807"/>
    <x v="3"/>
    <x v="361"/>
    <d v="2014-10-11T00:00:00"/>
    <s v="Standard Class"/>
    <x v="55"/>
    <s v="Greg Guthrie"/>
    <x v="1"/>
    <s v="United States"/>
    <x v="455"/>
    <x v="1"/>
    <n v="95928"/>
    <x v="1"/>
    <s v="FUR-TA-10004086"/>
    <x v="0"/>
    <x v="3"/>
    <s v="KI Adjustable-Height Table"/>
    <n v="206.35200000000003"/>
    <n v="3"/>
    <n v="0.2"/>
    <n v="5.1587999999999852"/>
  </r>
  <r>
    <n v="7961"/>
    <s v="CA-2014-131807"/>
    <x v="3"/>
    <x v="361"/>
    <d v="2014-10-11T00:00:00"/>
    <s v="Standard Class"/>
    <x v="55"/>
    <s v="Greg Guthrie"/>
    <x v="1"/>
    <s v="United States"/>
    <x v="455"/>
    <x v="1"/>
    <n v="95928"/>
    <x v="1"/>
    <s v="TEC-PH-10000702"/>
    <x v="2"/>
    <x v="7"/>
    <s v="Square Credit Card Reader, 4 1/2&quot; x 4 1/2&quot; x 1&quot;, White"/>
    <n v="7.9920000000000009"/>
    <n v="1"/>
    <n v="0.2"/>
    <n v="2.6972999999999994"/>
  </r>
  <r>
    <n v="7962"/>
    <s v="CA-2014-104864"/>
    <x v="3"/>
    <x v="551"/>
    <d v="2014-11-24T00:00:00"/>
    <s v="Second Class"/>
    <x v="40"/>
    <s v="Jim Sink"/>
    <x v="1"/>
    <s v="United States"/>
    <x v="388"/>
    <x v="2"/>
    <n v="33023"/>
    <x v="0"/>
    <s v="OFF-ST-10002301"/>
    <x v="1"/>
    <x v="4"/>
    <s v="Tennsco Commercial Shelving"/>
    <n v="81.360000000000014"/>
    <n v="5"/>
    <n v="0.2"/>
    <n v="-19.323000000000011"/>
  </r>
  <r>
    <n v="7963"/>
    <s v="CA-2014-104864"/>
    <x v="3"/>
    <x v="551"/>
    <d v="2014-11-24T00:00:00"/>
    <s v="Second Class"/>
    <x v="40"/>
    <s v="Jim Sink"/>
    <x v="1"/>
    <s v="United States"/>
    <x v="388"/>
    <x v="2"/>
    <n v="33023"/>
    <x v="0"/>
    <s v="OFF-BI-10001636"/>
    <x v="1"/>
    <x v="8"/>
    <s v="Ibico Plastic and Wire Spiral Binding Combs"/>
    <n v="20.232000000000003"/>
    <n v="8"/>
    <n v="0.7"/>
    <n v="-16.185600000000001"/>
  </r>
  <r>
    <n v="7964"/>
    <s v="CA-2014-104864"/>
    <x v="3"/>
    <x v="551"/>
    <d v="2014-11-24T00:00:00"/>
    <s v="Second Class"/>
    <x v="40"/>
    <s v="Jim Sink"/>
    <x v="1"/>
    <s v="United States"/>
    <x v="388"/>
    <x v="2"/>
    <n v="33023"/>
    <x v="0"/>
    <s v="OFF-AP-10002684"/>
    <x v="1"/>
    <x v="9"/>
    <s v="Acco 7-Outlet Masterpiece Power Center, Wihtout Fax/Phone Line Protection"/>
    <n v="389.05600000000004"/>
    <n v="4"/>
    <n v="0.2"/>
    <n v="48.631999999999948"/>
  </r>
  <r>
    <n v="7965"/>
    <s v="CA-2014-104864"/>
    <x v="3"/>
    <x v="551"/>
    <d v="2014-11-24T00:00:00"/>
    <s v="Second Class"/>
    <x v="40"/>
    <s v="Jim Sink"/>
    <x v="1"/>
    <s v="United States"/>
    <x v="388"/>
    <x v="2"/>
    <n v="33023"/>
    <x v="0"/>
    <s v="OFF-PA-10004609"/>
    <x v="1"/>
    <x v="10"/>
    <s v="Xerox 221"/>
    <n v="20.736000000000004"/>
    <n v="4"/>
    <n v="0.2"/>
    <n v="7.2576000000000001"/>
  </r>
  <r>
    <n v="7966"/>
    <s v="CA-2014-104864"/>
    <x v="3"/>
    <x v="551"/>
    <d v="2014-11-24T00:00:00"/>
    <s v="Second Class"/>
    <x v="40"/>
    <s v="Jim Sink"/>
    <x v="1"/>
    <s v="United States"/>
    <x v="388"/>
    <x v="2"/>
    <n v="33023"/>
    <x v="0"/>
    <s v="OFF-PA-10003309"/>
    <x v="1"/>
    <x v="10"/>
    <s v="Xerox 211"/>
    <n v="41.472000000000008"/>
    <n v="8"/>
    <n v="0.2"/>
    <n v="14.5152"/>
  </r>
  <r>
    <n v="7967"/>
    <s v="CA-2012-138219"/>
    <x v="1"/>
    <x v="391"/>
    <d v="2012-03-30T00:00:00"/>
    <s v="Standard Class"/>
    <x v="162"/>
    <s v="Bart Pistole"/>
    <x v="1"/>
    <s v="United States"/>
    <x v="1"/>
    <x v="1"/>
    <n v="90049"/>
    <x v="1"/>
    <s v="OFF-PA-10000380"/>
    <x v="1"/>
    <x v="10"/>
    <s v="REDIFORM Incoming/Outgoing Call Register, 11&quot; X 8 1/2&quot;, 100 Messages"/>
    <n v="33.36"/>
    <n v="4"/>
    <n v="0"/>
    <n v="16.68"/>
  </r>
  <r>
    <n v="7968"/>
    <s v="CA-2013-157707"/>
    <x v="0"/>
    <x v="1155"/>
    <d v="2013-10-13T00:00:00"/>
    <s v="First Class"/>
    <x v="566"/>
    <s v="Corey Catlett"/>
    <x v="1"/>
    <s v="United States"/>
    <x v="60"/>
    <x v="22"/>
    <n v="80219"/>
    <x v="1"/>
    <s v="FUR-BO-10001567"/>
    <x v="0"/>
    <x v="0"/>
    <s v="Bush Westfield Collection Bookcases, Dark Cherry Finish, Fully Assembled"/>
    <n v="90.882000000000005"/>
    <n v="3"/>
    <n v="0.7"/>
    <n v="-190.85220000000004"/>
  </r>
  <r>
    <n v="7969"/>
    <s v="CA-2013-157707"/>
    <x v="0"/>
    <x v="1155"/>
    <d v="2013-10-13T00:00:00"/>
    <s v="First Class"/>
    <x v="566"/>
    <s v="Corey Catlett"/>
    <x v="1"/>
    <s v="United States"/>
    <x v="60"/>
    <x v="22"/>
    <n v="80219"/>
    <x v="1"/>
    <s v="TEC-PH-10002583"/>
    <x v="2"/>
    <x v="7"/>
    <s v="iOttie HLCRIO102 Car Mount"/>
    <n v="15.991999999999999"/>
    <n v="1"/>
    <n v="0.2"/>
    <n v="-2.9985000000000022"/>
  </r>
  <r>
    <n v="7970"/>
    <s v="CA-2013-157707"/>
    <x v="0"/>
    <x v="1155"/>
    <d v="2013-10-13T00:00:00"/>
    <s v="First Class"/>
    <x v="566"/>
    <s v="Corey Catlett"/>
    <x v="1"/>
    <s v="United States"/>
    <x v="60"/>
    <x v="22"/>
    <n v="80219"/>
    <x v="1"/>
    <s v="FUR-CH-10004853"/>
    <x v="0"/>
    <x v="1"/>
    <s v="Global Manager's Adjustable Task Chair, Storm"/>
    <n v="120.78399999999999"/>
    <n v="1"/>
    <n v="0.2"/>
    <n v="13.588199999999986"/>
  </r>
  <r>
    <n v="7971"/>
    <s v="US-2012-126753"/>
    <x v="1"/>
    <x v="748"/>
    <d v="2012-08-20T00:00:00"/>
    <s v="Standard Class"/>
    <x v="133"/>
    <s v="Sung Pak"/>
    <x v="1"/>
    <s v="United States"/>
    <x v="10"/>
    <x v="9"/>
    <n v="19134"/>
    <x v="3"/>
    <s v="TEC-PH-10003580"/>
    <x v="2"/>
    <x v="7"/>
    <s v="Cisco IP Phone 7961G-GE VoIP phone"/>
    <n v="519.79200000000003"/>
    <n v="4"/>
    <n v="0.4"/>
    <n v="-112.62159999999994"/>
  </r>
  <r>
    <n v="7972"/>
    <s v="US-2012-126753"/>
    <x v="1"/>
    <x v="748"/>
    <d v="2012-08-20T00:00:00"/>
    <s v="Standard Class"/>
    <x v="133"/>
    <s v="Sung Pak"/>
    <x v="1"/>
    <s v="United States"/>
    <x v="10"/>
    <x v="9"/>
    <n v="19134"/>
    <x v="3"/>
    <s v="TEC-AC-10004227"/>
    <x v="2"/>
    <x v="11"/>
    <s v="SanDisk Ultra 16 GB MicroSDHC Class 10 Memory Card"/>
    <n v="31.176000000000002"/>
    <n v="3"/>
    <n v="0.2"/>
    <n v="-5.4558000000000035"/>
  </r>
  <r>
    <n v="7973"/>
    <s v="US-2012-126753"/>
    <x v="1"/>
    <x v="748"/>
    <d v="2012-08-20T00:00:00"/>
    <s v="Standard Class"/>
    <x v="133"/>
    <s v="Sung Pak"/>
    <x v="1"/>
    <s v="United States"/>
    <x v="10"/>
    <x v="9"/>
    <n v="19134"/>
    <x v="3"/>
    <s v="OFF-PA-10002787"/>
    <x v="1"/>
    <x v="10"/>
    <s v="Xerox 227"/>
    <n v="10.368000000000002"/>
    <n v="2"/>
    <n v="0.2"/>
    <n v="3.6288"/>
  </r>
  <r>
    <n v="7974"/>
    <s v="US-2012-126753"/>
    <x v="1"/>
    <x v="748"/>
    <d v="2012-08-20T00:00:00"/>
    <s v="Standard Class"/>
    <x v="133"/>
    <s v="Sung Pak"/>
    <x v="1"/>
    <s v="United States"/>
    <x v="10"/>
    <x v="9"/>
    <n v="19134"/>
    <x v="3"/>
    <s v="OFF-BI-10003981"/>
    <x v="1"/>
    <x v="8"/>
    <s v="Avery Durable Plastic 1&quot; Binders"/>
    <n v="2.7240000000000006"/>
    <n v="2"/>
    <n v="0.7"/>
    <n v="-1.9067999999999996"/>
  </r>
  <r>
    <n v="7975"/>
    <s v="US-2012-126753"/>
    <x v="1"/>
    <x v="748"/>
    <d v="2012-08-20T00:00:00"/>
    <s v="Standard Class"/>
    <x v="133"/>
    <s v="Sung Pak"/>
    <x v="1"/>
    <s v="United States"/>
    <x v="10"/>
    <x v="9"/>
    <n v="19134"/>
    <x v="3"/>
    <s v="FUR-FU-10001488"/>
    <x v="0"/>
    <x v="5"/>
    <s v="Tenex 46&quot; x 60&quot; Computer Anti-Static Chairmat, Rectangular Shaped"/>
    <n v="254.35200000000003"/>
    <n v="3"/>
    <n v="0.2"/>
    <n v="0"/>
  </r>
  <r>
    <n v="7976"/>
    <s v="US-2012-126753"/>
    <x v="1"/>
    <x v="748"/>
    <d v="2012-08-20T00:00:00"/>
    <s v="Standard Class"/>
    <x v="133"/>
    <s v="Sung Pak"/>
    <x v="1"/>
    <s v="United States"/>
    <x v="10"/>
    <x v="9"/>
    <n v="19134"/>
    <x v="3"/>
    <s v="OFF-BI-10003727"/>
    <x v="1"/>
    <x v="8"/>
    <s v="Avery Durable Slant Ring Binders With Label Holder"/>
    <n v="3.762"/>
    <n v="3"/>
    <n v="0.7"/>
    <n v="-2.758799999999999"/>
  </r>
  <r>
    <n v="7977"/>
    <s v="US-2012-126753"/>
    <x v="1"/>
    <x v="748"/>
    <d v="2012-08-20T00:00:00"/>
    <s v="Standard Class"/>
    <x v="133"/>
    <s v="Sung Pak"/>
    <x v="1"/>
    <s v="United States"/>
    <x v="10"/>
    <x v="9"/>
    <n v="19134"/>
    <x v="3"/>
    <s v="OFF-PA-10000130"/>
    <x v="1"/>
    <x v="10"/>
    <s v="Xerox 199"/>
    <n v="10.272000000000002"/>
    <n v="3"/>
    <n v="0.2"/>
    <n v="3.2099999999999982"/>
  </r>
  <r>
    <n v="7978"/>
    <s v="CA-2011-166051"/>
    <x v="2"/>
    <x v="1178"/>
    <d v="2011-06-05T00:00:00"/>
    <s v="Standard Class"/>
    <x v="600"/>
    <s v="Jim Karlsson"/>
    <x v="0"/>
    <s v="United States"/>
    <x v="25"/>
    <x v="35"/>
    <n v="39212"/>
    <x v="0"/>
    <s v="TEC-PH-10002680"/>
    <x v="2"/>
    <x v="7"/>
    <s v="Samsung Galaxy Note 3"/>
    <n v="659.97"/>
    <n v="3"/>
    <n v="0"/>
    <n v="197.99099999999996"/>
  </r>
  <r>
    <n v="7979"/>
    <s v="CA-2011-166051"/>
    <x v="2"/>
    <x v="1178"/>
    <d v="2011-06-05T00:00:00"/>
    <s v="Standard Class"/>
    <x v="600"/>
    <s v="Jim Karlsson"/>
    <x v="0"/>
    <s v="United States"/>
    <x v="25"/>
    <x v="35"/>
    <n v="39212"/>
    <x v="0"/>
    <s v="TEC-PH-10002538"/>
    <x v="2"/>
    <x v="7"/>
    <s v="Grandstream GXP1160 VoIP phone"/>
    <n v="113.72999999999999"/>
    <n v="3"/>
    <n v="0"/>
    <n v="32.981699999999989"/>
  </r>
  <r>
    <n v="7980"/>
    <s v="CA-2012-113040"/>
    <x v="1"/>
    <x v="375"/>
    <d v="2012-08-31T00:00:00"/>
    <s v="Standard Class"/>
    <x v="385"/>
    <s v="Chad Cunningham"/>
    <x v="2"/>
    <s v="United States"/>
    <x v="1"/>
    <x v="1"/>
    <n v="90045"/>
    <x v="1"/>
    <s v="OFF-BI-10001249"/>
    <x v="1"/>
    <x v="8"/>
    <s v="Avery Heavy-Duty EZD View Binder with Locking Rings"/>
    <n v="5.1040000000000001"/>
    <n v="1"/>
    <n v="0.2"/>
    <n v="1.6587999999999996"/>
  </r>
  <r>
    <n v="7981"/>
    <s v="CA-2011-103800"/>
    <x v="2"/>
    <x v="1179"/>
    <d v="2011-01-08T00:00:00"/>
    <s v="Standard Class"/>
    <x v="24"/>
    <s v="Darren Powers"/>
    <x v="0"/>
    <s v="United States"/>
    <x v="12"/>
    <x v="5"/>
    <n v="77095"/>
    <x v="2"/>
    <s v="OFF-PA-10000174"/>
    <x v="1"/>
    <x v="10"/>
    <s v="Message Book, Wirebound, Four 5 1/2&quot; X 4&quot; Forms/Pg., 200 Dupl. Sets/Book"/>
    <n v="16.448"/>
    <n v="2"/>
    <n v="0.2"/>
    <n v="5.5511999999999979"/>
  </r>
  <r>
    <n v="7982"/>
    <s v="CA-2011-113383"/>
    <x v="2"/>
    <x v="1076"/>
    <d v="2011-09-13T00:00:00"/>
    <s v="First Class"/>
    <x v="11"/>
    <s v="Sandra Flanagan"/>
    <x v="0"/>
    <s v="United States"/>
    <x v="500"/>
    <x v="30"/>
    <n v="7011"/>
    <x v="3"/>
    <s v="OFF-AP-10004532"/>
    <x v="1"/>
    <x v="9"/>
    <s v="Kensington 6 Outlet Guardian Standard Surge Protector"/>
    <n v="81.92"/>
    <n v="4"/>
    <n v="0"/>
    <n v="22.118400000000001"/>
  </r>
  <r>
    <n v="7983"/>
    <s v="CA-2011-113383"/>
    <x v="2"/>
    <x v="1076"/>
    <d v="2011-09-13T00:00:00"/>
    <s v="First Class"/>
    <x v="11"/>
    <s v="Sandra Flanagan"/>
    <x v="0"/>
    <s v="United States"/>
    <x v="500"/>
    <x v="30"/>
    <n v="7011"/>
    <x v="3"/>
    <s v="FUR-FU-10001986"/>
    <x v="0"/>
    <x v="5"/>
    <s v="Dana Fluorescent Magnifying Lamp, White, 36&quot;"/>
    <n v="254.89999999999998"/>
    <n v="5"/>
    <n v="0"/>
    <n v="76.469999999999985"/>
  </r>
  <r>
    <n v="7984"/>
    <s v="CA-2014-152499"/>
    <x v="3"/>
    <x v="203"/>
    <d v="2014-01-26T00:00:00"/>
    <s v="Second Class"/>
    <x v="553"/>
    <s v="Edward Hooks"/>
    <x v="1"/>
    <s v="United States"/>
    <x v="22"/>
    <x v="10"/>
    <n v="60623"/>
    <x v="2"/>
    <s v="OFF-FA-10002975"/>
    <x v="1"/>
    <x v="13"/>
    <s v="Staples"/>
    <n v="15.120000000000001"/>
    <n v="5"/>
    <n v="0.2"/>
    <n v="4.9139999999999988"/>
  </r>
  <r>
    <n v="7985"/>
    <s v="CA-2014-152499"/>
    <x v="3"/>
    <x v="203"/>
    <d v="2014-01-26T00:00:00"/>
    <s v="Second Class"/>
    <x v="553"/>
    <s v="Edward Hooks"/>
    <x v="1"/>
    <s v="United States"/>
    <x v="22"/>
    <x v="10"/>
    <n v="60623"/>
    <x v="2"/>
    <s v="OFF-AR-10003481"/>
    <x v="1"/>
    <x v="6"/>
    <s v="Newell 348"/>
    <n v="7.8719999999999999"/>
    <n v="3"/>
    <n v="0.2"/>
    <n v="0.88559999999999883"/>
  </r>
  <r>
    <n v="7986"/>
    <s v="CA-2013-151498"/>
    <x v="0"/>
    <x v="438"/>
    <d v="2013-04-25T00:00:00"/>
    <s v="First Class"/>
    <x v="35"/>
    <s v="Duane Noonan"/>
    <x v="0"/>
    <s v="United States"/>
    <x v="4"/>
    <x v="4"/>
    <n v="98115"/>
    <x v="1"/>
    <s v="OFF-BI-10004967"/>
    <x v="1"/>
    <x v="8"/>
    <s v="Round Ring Binders"/>
    <n v="8.32"/>
    <n v="5"/>
    <n v="0.2"/>
    <n v="2.8079999999999998"/>
  </r>
  <r>
    <n v="7987"/>
    <s v="CA-2013-137939"/>
    <x v="0"/>
    <x v="1180"/>
    <d v="2013-07-24T00:00:00"/>
    <s v="Second Class"/>
    <x v="307"/>
    <s v="Pauline Johnson"/>
    <x v="0"/>
    <s v="United States"/>
    <x v="85"/>
    <x v="15"/>
    <n v="11561"/>
    <x v="3"/>
    <s v="TEC-PH-10003589"/>
    <x v="2"/>
    <x v="7"/>
    <s v="invisibleSHIELD by ZAGG Smudge-Free Screen Protector"/>
    <n v="89.949999999999989"/>
    <n v="5"/>
    <n v="0"/>
    <n v="43.175999999999995"/>
  </r>
  <r>
    <n v="7988"/>
    <s v="US-2013-117793"/>
    <x v="0"/>
    <x v="828"/>
    <d v="2013-08-30T00:00:00"/>
    <s v="Standard Class"/>
    <x v="15"/>
    <s v="Matt Abelman"/>
    <x v="2"/>
    <s v="United States"/>
    <x v="501"/>
    <x v="6"/>
    <n v="53081"/>
    <x v="2"/>
    <s v="OFF-LA-10002945"/>
    <x v="1"/>
    <x v="2"/>
    <s v="Permanent Self-Adhesive File Folder Labels for Typewriters, 1 1/8 x 3 1/2, White"/>
    <n v="25.2"/>
    <n v="4"/>
    <n v="0"/>
    <n v="11.591999999999999"/>
  </r>
  <r>
    <n v="7989"/>
    <s v="US-2013-117793"/>
    <x v="0"/>
    <x v="828"/>
    <d v="2013-08-30T00:00:00"/>
    <s v="Standard Class"/>
    <x v="15"/>
    <s v="Matt Abelman"/>
    <x v="2"/>
    <s v="United States"/>
    <x v="501"/>
    <x v="6"/>
    <n v="53081"/>
    <x v="2"/>
    <s v="OFF-LA-10003537"/>
    <x v="1"/>
    <x v="2"/>
    <s v="Avery 515"/>
    <n v="37.589999999999996"/>
    <n v="3"/>
    <n v="0"/>
    <n v="17.667299999999997"/>
  </r>
  <r>
    <n v="7990"/>
    <s v="US-2013-117793"/>
    <x v="0"/>
    <x v="828"/>
    <d v="2013-08-30T00:00:00"/>
    <s v="Standard Class"/>
    <x v="15"/>
    <s v="Matt Abelman"/>
    <x v="2"/>
    <s v="United States"/>
    <x v="501"/>
    <x v="6"/>
    <n v="53081"/>
    <x v="2"/>
    <s v="OFF-ST-10002406"/>
    <x v="1"/>
    <x v="4"/>
    <s v="Pizazz Global Quick File"/>
    <n v="14.97"/>
    <n v="1"/>
    <n v="0"/>
    <n v="4.1916000000000011"/>
  </r>
  <r>
    <n v="7991"/>
    <s v="US-2013-117793"/>
    <x v="0"/>
    <x v="828"/>
    <d v="2013-08-30T00:00:00"/>
    <s v="Standard Class"/>
    <x v="15"/>
    <s v="Matt Abelman"/>
    <x v="2"/>
    <s v="United States"/>
    <x v="501"/>
    <x v="6"/>
    <n v="53081"/>
    <x v="2"/>
    <s v="TEC-AC-10003433"/>
    <x v="2"/>
    <x v="11"/>
    <s v="Maxell 4.7GB DVD+R 5/Pack"/>
    <n v="1.98"/>
    <n v="2"/>
    <n v="0"/>
    <n v="0.89100000000000001"/>
  </r>
  <r>
    <n v="7992"/>
    <s v="CA-2013-133872"/>
    <x v="0"/>
    <x v="403"/>
    <d v="2013-06-18T00:00:00"/>
    <s v="First Class"/>
    <x v="718"/>
    <s v="Vivian Mathis"/>
    <x v="0"/>
    <s v="United States"/>
    <x v="172"/>
    <x v="2"/>
    <n v="33433"/>
    <x v="0"/>
    <s v="OFF-BI-10002082"/>
    <x v="1"/>
    <x v="8"/>
    <s v="GBC Twin Loop Wire Binding Elements"/>
    <n v="39.936000000000007"/>
    <n v="4"/>
    <n v="0.7"/>
    <n v="-26.623999999999995"/>
  </r>
  <r>
    <n v="7993"/>
    <s v="CA-2013-133872"/>
    <x v="0"/>
    <x v="403"/>
    <d v="2013-06-18T00:00:00"/>
    <s v="First Class"/>
    <x v="718"/>
    <s v="Vivian Mathis"/>
    <x v="0"/>
    <s v="United States"/>
    <x v="172"/>
    <x v="2"/>
    <n v="33433"/>
    <x v="0"/>
    <s v="TEC-AC-10000521"/>
    <x v="2"/>
    <x v="11"/>
    <s v="Verbatim Slim CD and DVD Storage Cases, 50/Pack"/>
    <n v="18.463999999999999"/>
    <n v="2"/>
    <n v="0.2"/>
    <n v="2.3079999999999998"/>
  </r>
  <r>
    <n v="7994"/>
    <s v="US-2012-165743"/>
    <x v="1"/>
    <x v="312"/>
    <d v="2012-11-23T00:00:00"/>
    <s v="Second Class"/>
    <x v="514"/>
    <s v="Michelle Moray"/>
    <x v="0"/>
    <s v="United States"/>
    <x v="34"/>
    <x v="22"/>
    <n v="80013"/>
    <x v="1"/>
    <s v="OFF-BI-10001982"/>
    <x v="1"/>
    <x v="8"/>
    <s v="Wilson Jones Custom Binder Spines &amp; Labels"/>
    <n v="4.8960000000000008"/>
    <n v="3"/>
    <n v="0.7"/>
    <n v="-3.4271999999999991"/>
  </r>
  <r>
    <n v="7995"/>
    <s v="US-2012-165743"/>
    <x v="1"/>
    <x v="312"/>
    <d v="2012-11-23T00:00:00"/>
    <s v="Second Class"/>
    <x v="514"/>
    <s v="Michelle Moray"/>
    <x v="0"/>
    <s v="United States"/>
    <x v="34"/>
    <x v="22"/>
    <n v="80013"/>
    <x v="1"/>
    <s v="FUR-BO-10002268"/>
    <x v="0"/>
    <x v="0"/>
    <s v="Sauder Barrister Bookcases"/>
    <n v="145.76400000000001"/>
    <n v="6"/>
    <n v="0.7"/>
    <n v="-247.79879999999997"/>
  </r>
  <r>
    <n v="7996"/>
    <s v="US-2012-165743"/>
    <x v="1"/>
    <x v="312"/>
    <d v="2012-11-23T00:00:00"/>
    <s v="Second Class"/>
    <x v="514"/>
    <s v="Michelle Moray"/>
    <x v="0"/>
    <s v="United States"/>
    <x v="34"/>
    <x v="22"/>
    <n v="80013"/>
    <x v="1"/>
    <s v="OFF-BI-10001758"/>
    <x v="1"/>
    <x v="8"/>
    <s v="Wilson Jones 14 Line Acrylic Coated Pressboard Data Binders"/>
    <n v="9.6120000000000001"/>
    <n v="6"/>
    <n v="0.7"/>
    <n v="-7.3691999999999993"/>
  </r>
  <r>
    <n v="7997"/>
    <s v="US-2014-105998"/>
    <x v="3"/>
    <x v="132"/>
    <d v="2014-11-06T00:00:00"/>
    <s v="First Class"/>
    <x v="615"/>
    <s v="Clay Rozendal"/>
    <x v="2"/>
    <s v="United States"/>
    <x v="70"/>
    <x v="1"/>
    <n v="92037"/>
    <x v="1"/>
    <s v="TEC-AC-10004469"/>
    <x v="2"/>
    <x v="11"/>
    <s v="Microsoft Sculpt Comfort Mouse"/>
    <n v="199.75"/>
    <n v="5"/>
    <n v="0"/>
    <n v="87.890000000000015"/>
  </r>
  <r>
    <n v="7998"/>
    <s v="US-2014-105998"/>
    <x v="3"/>
    <x v="132"/>
    <d v="2014-11-06T00:00:00"/>
    <s v="First Class"/>
    <x v="615"/>
    <s v="Clay Rozendal"/>
    <x v="2"/>
    <s v="United States"/>
    <x v="70"/>
    <x v="1"/>
    <n v="92037"/>
    <x v="1"/>
    <s v="FUR-TA-10001095"/>
    <x v="0"/>
    <x v="3"/>
    <s v="Chromcraft Round Conference Tables"/>
    <n v="1673.1839999999997"/>
    <n v="12"/>
    <n v="0.2"/>
    <n v="20.914800000000014"/>
  </r>
  <r>
    <n v="7999"/>
    <s v="US-2011-148194"/>
    <x v="2"/>
    <x v="417"/>
    <d v="2011-05-07T00:00:00"/>
    <s v="First Class"/>
    <x v="740"/>
    <s v="Bill Shonely"/>
    <x v="1"/>
    <s v="United States"/>
    <x v="4"/>
    <x v="4"/>
    <n v="98105"/>
    <x v="1"/>
    <s v="FUR-FU-10001852"/>
    <x v="0"/>
    <x v="5"/>
    <s v="Eldon Regeneration Recycled Desk Accessories, Smoke"/>
    <n v="12.18"/>
    <n v="7"/>
    <n v="0"/>
    <n v="3.8975999999999997"/>
  </r>
  <r>
    <n v="8000"/>
    <s v="US-2011-148194"/>
    <x v="2"/>
    <x v="417"/>
    <d v="2011-05-07T00:00:00"/>
    <s v="First Class"/>
    <x v="740"/>
    <s v="Bill Shonely"/>
    <x v="1"/>
    <s v="United States"/>
    <x v="4"/>
    <x v="4"/>
    <n v="98105"/>
    <x v="1"/>
    <s v="OFF-AP-10000696"/>
    <x v="1"/>
    <x v="9"/>
    <s v="Holmes Odor Grabber"/>
    <n v="57.68"/>
    <n v="4"/>
    <n v="0"/>
    <n v="19.034399999999998"/>
  </r>
  <r>
    <n v="8001"/>
    <s v="US-2012-151407"/>
    <x v="1"/>
    <x v="627"/>
    <d v="2012-11-12T00:00:00"/>
    <s v="Standard Class"/>
    <x v="361"/>
    <s v="Rob Dowd"/>
    <x v="0"/>
    <s v="United States"/>
    <x v="362"/>
    <x v="23"/>
    <n v="52001"/>
    <x v="2"/>
    <s v="TEC-PH-10003885"/>
    <x v="2"/>
    <x v="7"/>
    <s v="Cisco SPA508G"/>
    <n v="263.95999999999998"/>
    <n v="4"/>
    <n v="0"/>
    <n v="76.548399999999987"/>
  </r>
  <r>
    <n v="8002"/>
    <s v="CA-2012-110870"/>
    <x v="1"/>
    <x v="295"/>
    <d v="2012-12-15T00:00:00"/>
    <s v="First Class"/>
    <x v="30"/>
    <s v="Karen Daniels"/>
    <x v="0"/>
    <s v="United States"/>
    <x v="1"/>
    <x v="1"/>
    <n v="90032"/>
    <x v="1"/>
    <s v="TEC-AC-10002926"/>
    <x v="2"/>
    <x v="11"/>
    <s v="Logitech Wireless Marathon Mouse M705"/>
    <n v="299.94"/>
    <n v="6"/>
    <n v="0"/>
    <n v="128.97420000000002"/>
  </r>
  <r>
    <n v="8003"/>
    <s v="CA-2012-110870"/>
    <x v="1"/>
    <x v="295"/>
    <d v="2012-12-15T00:00:00"/>
    <s v="First Class"/>
    <x v="30"/>
    <s v="Karen Daniels"/>
    <x v="0"/>
    <s v="United States"/>
    <x v="1"/>
    <x v="1"/>
    <n v="90032"/>
    <x v="1"/>
    <s v="OFF-SU-10001225"/>
    <x v="1"/>
    <x v="14"/>
    <s v="Staples"/>
    <n v="25.76"/>
    <n v="7"/>
    <n v="0"/>
    <n v="0.51519999999999921"/>
  </r>
  <r>
    <n v="8004"/>
    <s v="CA-2011-143210"/>
    <x v="2"/>
    <x v="588"/>
    <d v="2011-12-03T00:00:00"/>
    <s v="First Class"/>
    <x v="731"/>
    <s v="Anna Andreadi"/>
    <x v="0"/>
    <s v="United States"/>
    <x v="90"/>
    <x v="31"/>
    <n v="1852"/>
    <x v="3"/>
    <s v="TEC-PH-10004434"/>
    <x v="2"/>
    <x v="7"/>
    <s v="Cisco IP Phone 7961G VoIP phone - Dark gray"/>
    <n v="271.89999999999998"/>
    <n v="2"/>
    <n v="0"/>
    <n v="78.850999999999971"/>
  </r>
  <r>
    <n v="8005"/>
    <s v="CA-2011-143210"/>
    <x v="2"/>
    <x v="588"/>
    <d v="2011-12-03T00:00:00"/>
    <s v="First Class"/>
    <x v="731"/>
    <s v="Anna Andreadi"/>
    <x v="0"/>
    <s v="United States"/>
    <x v="90"/>
    <x v="31"/>
    <n v="1852"/>
    <x v="3"/>
    <s v="FUR-FU-10003878"/>
    <x v="0"/>
    <x v="5"/>
    <s v="Linden 10&quot; Round Wall Clock, Black"/>
    <n v="45.839999999999996"/>
    <n v="3"/>
    <n v="0"/>
    <n v="15.585599999999999"/>
  </r>
  <r>
    <n v="8006"/>
    <s v="CA-2011-143210"/>
    <x v="2"/>
    <x v="588"/>
    <d v="2011-12-03T00:00:00"/>
    <s v="First Class"/>
    <x v="731"/>
    <s v="Anna Andreadi"/>
    <x v="0"/>
    <s v="United States"/>
    <x v="90"/>
    <x v="31"/>
    <n v="1852"/>
    <x v="3"/>
    <s v="FUR-FU-10002268"/>
    <x v="0"/>
    <x v="5"/>
    <s v="Ultra Door Push Plate"/>
    <n v="9.82"/>
    <n v="2"/>
    <n v="0"/>
    <n v="3.2405999999999997"/>
  </r>
  <r>
    <n v="8007"/>
    <s v="CA-2013-139808"/>
    <x v="0"/>
    <x v="877"/>
    <d v="2013-10-12T00:00:00"/>
    <s v="Standard Class"/>
    <x v="498"/>
    <s v="Mick Crebagga"/>
    <x v="0"/>
    <s v="United States"/>
    <x v="126"/>
    <x v="4"/>
    <n v="98270"/>
    <x v="1"/>
    <s v="OFF-FA-10001883"/>
    <x v="1"/>
    <x v="13"/>
    <s v="Alliance Super-Size Bands, Assorted Sizes"/>
    <n v="93.36"/>
    <n v="12"/>
    <n v="0"/>
    <n v="0.93359999999999843"/>
  </r>
  <r>
    <n v="8008"/>
    <s v="CA-2012-110863"/>
    <x v="1"/>
    <x v="972"/>
    <d v="2012-11-24T00:00:00"/>
    <s v="Standard Class"/>
    <x v="731"/>
    <s v="Anna Andreadi"/>
    <x v="0"/>
    <s v="United States"/>
    <x v="268"/>
    <x v="26"/>
    <n v="73120"/>
    <x v="2"/>
    <s v="OFF-ST-10002756"/>
    <x v="1"/>
    <x v="4"/>
    <s v="Tennsco Stur-D-Stor Boltless Shelving, 5 Shelves, 24&quot; Deep, Sand"/>
    <n v="541.24"/>
    <n v="4"/>
    <n v="0"/>
    <n v="5.4124000000000478"/>
  </r>
  <r>
    <n v="8009"/>
    <s v="CA-2012-110863"/>
    <x v="1"/>
    <x v="972"/>
    <d v="2012-11-24T00:00:00"/>
    <s v="Standard Class"/>
    <x v="731"/>
    <s v="Anna Andreadi"/>
    <x v="0"/>
    <s v="United States"/>
    <x v="268"/>
    <x v="26"/>
    <n v="73120"/>
    <x v="2"/>
    <s v="OFF-PA-10000474"/>
    <x v="1"/>
    <x v="10"/>
    <s v="Staples"/>
    <n v="106.32"/>
    <n v="3"/>
    <n v="0"/>
    <n v="49.970399999999991"/>
  </r>
  <r>
    <n v="8010"/>
    <s v="CA-2012-110863"/>
    <x v="1"/>
    <x v="972"/>
    <d v="2012-11-24T00:00:00"/>
    <s v="Standard Class"/>
    <x v="731"/>
    <s v="Anna Andreadi"/>
    <x v="0"/>
    <s v="United States"/>
    <x v="268"/>
    <x v="26"/>
    <n v="73120"/>
    <x v="2"/>
    <s v="FUR-CH-10002073"/>
    <x v="0"/>
    <x v="1"/>
    <s v="Hon Olson Stacker Chairs"/>
    <n v="1323.8999999999999"/>
    <n v="5"/>
    <n v="0"/>
    <n v="383.93099999999993"/>
  </r>
  <r>
    <n v="8011"/>
    <s v="CA-2011-127859"/>
    <x v="2"/>
    <x v="461"/>
    <d v="2011-03-20T00:00:00"/>
    <s v="Second Class"/>
    <x v="425"/>
    <s v="Quincy Jones"/>
    <x v="1"/>
    <s v="United States"/>
    <x v="10"/>
    <x v="9"/>
    <n v="19134"/>
    <x v="3"/>
    <s v="OFF-PA-10003641"/>
    <x v="1"/>
    <x v="10"/>
    <s v="Xerox 1909"/>
    <n v="126.624"/>
    <n v="6"/>
    <n v="0.2"/>
    <n v="41.152799999999992"/>
  </r>
  <r>
    <n v="8012"/>
    <s v="US-2012-136427"/>
    <x v="1"/>
    <x v="782"/>
    <d v="2012-06-23T00:00:00"/>
    <s v="First Class"/>
    <x v="594"/>
    <s v="Justin MacKendrick"/>
    <x v="0"/>
    <s v="United States"/>
    <x v="34"/>
    <x v="22"/>
    <n v="80013"/>
    <x v="1"/>
    <s v="TEC-PH-10002070"/>
    <x v="2"/>
    <x v="7"/>
    <s v="Griffin GC36547 PowerJolt SE Lightning Charger"/>
    <n v="125.944"/>
    <n v="7"/>
    <n v="0.2"/>
    <n v="15.742999999999984"/>
  </r>
  <r>
    <n v="8013"/>
    <s v="CA-2014-120138"/>
    <x v="3"/>
    <x v="1126"/>
    <d v="2014-05-26T00:00:00"/>
    <s v="Same Day"/>
    <x v="577"/>
    <s v="Trudy Brown"/>
    <x v="0"/>
    <s v="United States"/>
    <x v="20"/>
    <x v="15"/>
    <n v="10009"/>
    <x v="3"/>
    <s v="OFF-BI-10004519"/>
    <x v="1"/>
    <x v="8"/>
    <s v="GBC DocuBind P100 Manual Binding Machine"/>
    <n v="663.92"/>
    <n v="5"/>
    <n v="0.2"/>
    <n v="207.47499999999994"/>
  </r>
  <r>
    <n v="8014"/>
    <s v="CA-2014-120138"/>
    <x v="3"/>
    <x v="1126"/>
    <d v="2014-05-26T00:00:00"/>
    <s v="Same Day"/>
    <x v="577"/>
    <s v="Trudy Brown"/>
    <x v="0"/>
    <s v="United States"/>
    <x v="20"/>
    <x v="15"/>
    <n v="10009"/>
    <x v="3"/>
    <s v="TEC-AC-10002167"/>
    <x v="2"/>
    <x v="11"/>
    <s v="Imation 8gb Micro Traveldrive Usb 2.0 Flash Drive"/>
    <n v="120"/>
    <n v="8"/>
    <n v="0"/>
    <n v="13.200000000000003"/>
  </r>
  <r>
    <n v="8015"/>
    <s v="CA-2014-120138"/>
    <x v="3"/>
    <x v="1126"/>
    <d v="2014-05-26T00:00:00"/>
    <s v="Same Day"/>
    <x v="577"/>
    <s v="Trudy Brown"/>
    <x v="0"/>
    <s v="United States"/>
    <x v="20"/>
    <x v="15"/>
    <n v="10009"/>
    <x v="3"/>
    <s v="OFF-FA-10000936"/>
    <x v="1"/>
    <x v="13"/>
    <s v="Acco Hot Clips Clips to Go"/>
    <n v="3.29"/>
    <n v="1"/>
    <n v="0"/>
    <n v="1.4804999999999999"/>
  </r>
  <r>
    <n v="8016"/>
    <s v="CA-2014-120138"/>
    <x v="3"/>
    <x v="1126"/>
    <d v="2014-05-26T00:00:00"/>
    <s v="Same Day"/>
    <x v="577"/>
    <s v="Trudy Brown"/>
    <x v="0"/>
    <s v="United States"/>
    <x v="20"/>
    <x v="15"/>
    <n v="10009"/>
    <x v="3"/>
    <s v="FUR-FU-10000732"/>
    <x v="0"/>
    <x v="5"/>
    <s v="Eldon 200 Class Desk Accessories"/>
    <n v="18.84"/>
    <n v="3"/>
    <n v="0"/>
    <n v="6.0287999999999995"/>
  </r>
  <r>
    <n v="8017"/>
    <s v="US-2011-131870"/>
    <x v="2"/>
    <x v="340"/>
    <d v="2011-09-11T00:00:00"/>
    <s v="First Class"/>
    <x v="376"/>
    <s v="Nicole Fjeld"/>
    <x v="2"/>
    <s v="United States"/>
    <x v="152"/>
    <x v="24"/>
    <n v="43130"/>
    <x v="3"/>
    <s v="FUR-FU-10002501"/>
    <x v="0"/>
    <x v="5"/>
    <s v="Nu-Dell Executive Frame"/>
    <n v="60.672000000000011"/>
    <n v="6"/>
    <n v="0.2"/>
    <n v="12.892799999999998"/>
  </r>
  <r>
    <n v="8018"/>
    <s v="US-2011-131870"/>
    <x v="2"/>
    <x v="340"/>
    <d v="2011-09-11T00:00:00"/>
    <s v="First Class"/>
    <x v="376"/>
    <s v="Nicole Fjeld"/>
    <x v="2"/>
    <s v="United States"/>
    <x v="152"/>
    <x v="24"/>
    <n v="43130"/>
    <x v="3"/>
    <s v="OFF-AR-10000634"/>
    <x v="1"/>
    <x v="6"/>
    <s v="Newell 320"/>
    <n v="30.816000000000003"/>
    <n v="9"/>
    <n v="0.2"/>
    <n v="2.6964000000000006"/>
  </r>
  <r>
    <n v="8019"/>
    <s v="CA-2014-114804"/>
    <x v="3"/>
    <x v="161"/>
    <d v="2014-10-20T00:00:00"/>
    <s v="Second Class"/>
    <x v="292"/>
    <s v="Barry Französisch"/>
    <x v="1"/>
    <s v="United States"/>
    <x v="494"/>
    <x v="1"/>
    <n v="95351"/>
    <x v="1"/>
    <s v="TEC-PH-10001700"/>
    <x v="2"/>
    <x v="7"/>
    <s v="Panasonic KX-TG6844B Expandable Digital Cordless Telephone"/>
    <n v="52.792000000000002"/>
    <n v="1"/>
    <n v="0.2"/>
    <n v="4.6193000000000026"/>
  </r>
  <r>
    <n v="8020"/>
    <s v="CA-2014-167227"/>
    <x v="3"/>
    <x v="808"/>
    <d v="2014-11-06T00:00:00"/>
    <s v="First Class"/>
    <x v="73"/>
    <s v="Nora Paige"/>
    <x v="0"/>
    <s v="United States"/>
    <x v="285"/>
    <x v="25"/>
    <n v="63116"/>
    <x v="2"/>
    <s v="OFF-AP-10001962"/>
    <x v="1"/>
    <x v="9"/>
    <s v="Black &amp; Decker Filter for Double Action Dustbuster Cordless Vac BLDV7210"/>
    <n v="83.9"/>
    <n v="10"/>
    <n v="0"/>
    <n v="20.975000000000001"/>
  </r>
  <r>
    <n v="8021"/>
    <s v="CA-2014-167227"/>
    <x v="3"/>
    <x v="808"/>
    <d v="2014-11-06T00:00:00"/>
    <s v="First Class"/>
    <x v="73"/>
    <s v="Nora Paige"/>
    <x v="0"/>
    <s v="United States"/>
    <x v="285"/>
    <x v="25"/>
    <n v="63116"/>
    <x v="2"/>
    <s v="OFF-PA-10001838"/>
    <x v="1"/>
    <x v="10"/>
    <s v="Adams Telephone Message Book W/Dividers/Space For Phone Numbers, 5 1/4&quot;X8 1/2&quot;, 300/Messages"/>
    <n v="11.76"/>
    <n v="2"/>
    <n v="0"/>
    <n v="5.7623999999999995"/>
  </r>
  <r>
    <n v="8022"/>
    <s v="CA-2011-129189"/>
    <x v="2"/>
    <x v="609"/>
    <d v="2011-07-25T00:00:00"/>
    <s v="Standard Class"/>
    <x v="447"/>
    <s v="Harry Marie"/>
    <x v="1"/>
    <s v="United States"/>
    <x v="61"/>
    <x v="5"/>
    <n v="75217"/>
    <x v="2"/>
    <s v="OFF-AP-10000124"/>
    <x v="1"/>
    <x v="9"/>
    <s v="Acco 6 Outlet Guardian Basic Surge Suppressor"/>
    <n v="4.9919999999999991"/>
    <n v="3"/>
    <n v="0.8"/>
    <n v="-12.979200000000002"/>
  </r>
  <r>
    <n v="8023"/>
    <s v="CA-2011-129189"/>
    <x v="2"/>
    <x v="609"/>
    <d v="2011-07-25T00:00:00"/>
    <s v="Standard Class"/>
    <x v="447"/>
    <s v="Harry Marie"/>
    <x v="1"/>
    <s v="United States"/>
    <x v="61"/>
    <x v="5"/>
    <n v="75217"/>
    <x v="2"/>
    <s v="OFF-EN-10003567"/>
    <x v="1"/>
    <x v="12"/>
    <s v="Inter-Office Recycled Envelopes, Brown Kraft, Button-String,10&quot; x 13&quot; , 100/Box"/>
    <n v="87.92"/>
    <n v="5"/>
    <n v="0.2"/>
    <n v="29.673000000000005"/>
  </r>
  <r>
    <n v="8024"/>
    <s v="CA-2011-129189"/>
    <x v="2"/>
    <x v="609"/>
    <d v="2011-07-25T00:00:00"/>
    <s v="Standard Class"/>
    <x v="447"/>
    <s v="Harry Marie"/>
    <x v="1"/>
    <s v="United States"/>
    <x v="61"/>
    <x v="5"/>
    <n v="75217"/>
    <x v="2"/>
    <s v="FUR-CH-10004997"/>
    <x v="0"/>
    <x v="1"/>
    <s v="Hon Every-Day Series Multi-Task Chairs"/>
    <n v="657.93"/>
    <n v="5"/>
    <n v="0.3"/>
    <n v="-93.989999999999952"/>
  </r>
  <r>
    <n v="8025"/>
    <s v="CA-2011-129189"/>
    <x v="2"/>
    <x v="609"/>
    <d v="2011-07-25T00:00:00"/>
    <s v="Standard Class"/>
    <x v="447"/>
    <s v="Harry Marie"/>
    <x v="1"/>
    <s v="United States"/>
    <x v="61"/>
    <x v="5"/>
    <n v="75217"/>
    <x v="2"/>
    <s v="OFF-BI-10000494"/>
    <x v="1"/>
    <x v="8"/>
    <s v="Acco Economy Flexible Poly Round Ring Binder"/>
    <n v="1.0439999999999998"/>
    <n v="1"/>
    <n v="0.8"/>
    <n v="-1.8270000000000004"/>
  </r>
  <r>
    <n v="8026"/>
    <s v="CA-2012-132465"/>
    <x v="1"/>
    <x v="861"/>
    <d v="2012-09-15T00:00:00"/>
    <s v="Second Class"/>
    <x v="760"/>
    <s v="Don Miller"/>
    <x v="1"/>
    <s v="United States"/>
    <x v="20"/>
    <x v="15"/>
    <n v="10035"/>
    <x v="3"/>
    <s v="FUR-FU-10000277"/>
    <x v="0"/>
    <x v="5"/>
    <s v="Deflect-o DuraMat Antistatic Studded Beveled Mat for Medium Pile Carpeting"/>
    <n v="210.68"/>
    <n v="2"/>
    <n v="0"/>
    <n v="50.563199999999995"/>
  </r>
  <r>
    <n v="8027"/>
    <s v="CA-2012-132465"/>
    <x v="1"/>
    <x v="861"/>
    <d v="2012-09-15T00:00:00"/>
    <s v="Second Class"/>
    <x v="760"/>
    <s v="Don Miller"/>
    <x v="1"/>
    <s v="United States"/>
    <x v="20"/>
    <x v="15"/>
    <n v="10035"/>
    <x v="3"/>
    <s v="OFF-ST-10003641"/>
    <x v="1"/>
    <x v="4"/>
    <s v="Space Solutions Industrial Galvanized Steel Shelving."/>
    <n v="78.8"/>
    <n v="1"/>
    <n v="0"/>
    <n v="1.5760000000000076"/>
  </r>
  <r>
    <n v="8028"/>
    <s v="CA-2012-132465"/>
    <x v="1"/>
    <x v="861"/>
    <d v="2012-09-15T00:00:00"/>
    <s v="Second Class"/>
    <x v="760"/>
    <s v="Don Miller"/>
    <x v="1"/>
    <s v="United States"/>
    <x v="20"/>
    <x v="15"/>
    <n v="10035"/>
    <x v="3"/>
    <s v="TEC-AC-10001998"/>
    <x v="2"/>
    <x v="11"/>
    <s v="Logitech LS21 Speaker System - PC Multimedia - 2.1-CH - Wired"/>
    <n v="19.989999999999998"/>
    <n v="1"/>
    <n v="0"/>
    <n v="6.796599999999998"/>
  </r>
  <r>
    <n v="8029"/>
    <s v="CA-2012-132465"/>
    <x v="1"/>
    <x v="861"/>
    <d v="2012-09-15T00:00:00"/>
    <s v="Second Class"/>
    <x v="760"/>
    <s v="Don Miller"/>
    <x v="1"/>
    <s v="United States"/>
    <x v="20"/>
    <x v="15"/>
    <n v="10035"/>
    <x v="3"/>
    <s v="OFF-ST-10001932"/>
    <x v="1"/>
    <x v="4"/>
    <s v="Fellowes Staxonsteel Drawer Files"/>
    <n v="772.68"/>
    <n v="4"/>
    <n v="0"/>
    <n v="108.17520000000002"/>
  </r>
  <r>
    <n v="8030"/>
    <s v="CA-2013-166373"/>
    <x v="0"/>
    <x v="147"/>
    <d v="2013-10-26T00:00:00"/>
    <s v="Standard Class"/>
    <x v="535"/>
    <s v="Jill Fjeld"/>
    <x v="0"/>
    <s v="United States"/>
    <x v="52"/>
    <x v="5"/>
    <n v="78207"/>
    <x v="2"/>
    <s v="TEC-AC-10002323"/>
    <x v="2"/>
    <x v="11"/>
    <s v="SanDisk Ultra 32 GB MicroSDHC Class 10 Memory Card"/>
    <n v="106.08000000000001"/>
    <n v="6"/>
    <n v="0.2"/>
    <n v="-9.2819999999999965"/>
  </r>
  <r>
    <n v="8031"/>
    <s v="CA-2013-158806"/>
    <x v="0"/>
    <x v="676"/>
    <d v="2013-01-11T00:00:00"/>
    <s v="Standard Class"/>
    <x v="392"/>
    <s v="Neoma Murray"/>
    <x v="0"/>
    <s v="United States"/>
    <x v="112"/>
    <x v="5"/>
    <n v="79109"/>
    <x v="2"/>
    <s v="FUR-FU-10004270"/>
    <x v="0"/>
    <x v="5"/>
    <s v="Executive Impressions 13&quot; Clairmont Wall Clock"/>
    <n v="23.076000000000001"/>
    <n v="3"/>
    <n v="0.6"/>
    <n v="-10.961100000000002"/>
  </r>
  <r>
    <n v="8032"/>
    <s v="CA-2013-158806"/>
    <x v="0"/>
    <x v="676"/>
    <d v="2013-01-11T00:00:00"/>
    <s v="Standard Class"/>
    <x v="392"/>
    <s v="Neoma Murray"/>
    <x v="0"/>
    <s v="United States"/>
    <x v="112"/>
    <x v="5"/>
    <n v="79109"/>
    <x v="2"/>
    <s v="OFF-PA-10004621"/>
    <x v="1"/>
    <x v="10"/>
    <s v="Xerox 212"/>
    <n v="25.920000000000005"/>
    <n v="5"/>
    <n v="0.2"/>
    <n v="9.0719999999999992"/>
  </r>
  <r>
    <n v="8033"/>
    <s v="CA-2012-119690"/>
    <x v="1"/>
    <x v="608"/>
    <d v="2012-06-28T00:00:00"/>
    <s v="First Class"/>
    <x v="597"/>
    <s v="Mark Van Huff"/>
    <x v="0"/>
    <s v="United States"/>
    <x v="12"/>
    <x v="5"/>
    <n v="77041"/>
    <x v="2"/>
    <s v="OFF-PA-10001019"/>
    <x v="1"/>
    <x v="10"/>
    <s v="Xerox 1884"/>
    <n v="47.952000000000005"/>
    <n v="3"/>
    <n v="0.2"/>
    <n v="16.183799999999998"/>
  </r>
  <r>
    <n v="8034"/>
    <s v="CA-2012-119690"/>
    <x v="1"/>
    <x v="608"/>
    <d v="2012-06-28T00:00:00"/>
    <s v="First Class"/>
    <x v="597"/>
    <s v="Mark Van Huff"/>
    <x v="0"/>
    <s v="United States"/>
    <x v="12"/>
    <x v="5"/>
    <n v="77041"/>
    <x v="2"/>
    <s v="OFF-BI-10000201"/>
    <x v="1"/>
    <x v="8"/>
    <s v="Avery Triangle Shaped Sheet Lifters, Black, 2/Pack"/>
    <n v="0.98399999999999976"/>
    <n v="2"/>
    <n v="0.8"/>
    <n v="-1.476"/>
  </r>
  <r>
    <n v="8035"/>
    <s v="CA-2012-119690"/>
    <x v="1"/>
    <x v="608"/>
    <d v="2012-06-28T00:00:00"/>
    <s v="First Class"/>
    <x v="597"/>
    <s v="Mark Van Huff"/>
    <x v="0"/>
    <s v="United States"/>
    <x v="12"/>
    <x v="5"/>
    <n v="77041"/>
    <x v="2"/>
    <s v="FUR-FU-10004587"/>
    <x v="0"/>
    <x v="5"/>
    <s v="GE General Use Halogen Bulbs, 100 Watts, 1 Bulb per Pack"/>
    <n v="75.384000000000015"/>
    <n v="9"/>
    <n v="0.6"/>
    <n v="-20.730599999999995"/>
  </r>
  <r>
    <n v="8036"/>
    <s v="CA-2012-119690"/>
    <x v="1"/>
    <x v="608"/>
    <d v="2012-06-28T00:00:00"/>
    <s v="First Class"/>
    <x v="597"/>
    <s v="Mark Van Huff"/>
    <x v="0"/>
    <s v="United States"/>
    <x v="12"/>
    <x v="5"/>
    <n v="77041"/>
    <x v="2"/>
    <s v="OFF-LA-10001613"/>
    <x v="1"/>
    <x v="2"/>
    <s v="Avery File Folder Labels"/>
    <n v="4.6079999999999997"/>
    <n v="2"/>
    <n v="0.2"/>
    <n v="1.6704000000000001"/>
  </r>
  <r>
    <n v="8037"/>
    <s v="CA-2012-153738"/>
    <x v="1"/>
    <x v="1181"/>
    <d v="2012-09-22T00:00:00"/>
    <s v="First Class"/>
    <x v="8"/>
    <s v="Alejandro Grove"/>
    <x v="0"/>
    <s v="United States"/>
    <x v="104"/>
    <x v="31"/>
    <n v="1841"/>
    <x v="3"/>
    <s v="OFF-BI-10001308"/>
    <x v="1"/>
    <x v="8"/>
    <s v="GBC Standard Plastic Binding Systems' Combs"/>
    <n v="37.68"/>
    <n v="6"/>
    <n v="0"/>
    <n v="16.955999999999996"/>
  </r>
  <r>
    <n v="8038"/>
    <s v="CA-2014-169012"/>
    <x v="3"/>
    <x v="815"/>
    <d v="2014-07-15T00:00:00"/>
    <s v="Standard Class"/>
    <x v="667"/>
    <s v="Beth Fritzler"/>
    <x v="1"/>
    <s v="United States"/>
    <x v="38"/>
    <x v="32"/>
    <n v="31907"/>
    <x v="0"/>
    <s v="OFF-AP-10003278"/>
    <x v="1"/>
    <x v="9"/>
    <s v="Belkin 7-Outlet SurgeMaster Home Series"/>
    <n v="41.910000000000004"/>
    <n v="3"/>
    <n v="0"/>
    <n v="10.896600000000003"/>
  </r>
  <r>
    <n v="8039"/>
    <s v="CA-2014-109393"/>
    <x v="3"/>
    <x v="160"/>
    <d v="2014-07-03T00:00:00"/>
    <s v="Second Class"/>
    <x v="547"/>
    <s v="John Castell"/>
    <x v="0"/>
    <s v="United States"/>
    <x v="1"/>
    <x v="1"/>
    <n v="90032"/>
    <x v="1"/>
    <s v="FUR-BO-10003966"/>
    <x v="0"/>
    <x v="0"/>
    <s v="Sauder Facets Collection Library, Sky Alder Finish"/>
    <n v="435.99900000000002"/>
    <n v="3"/>
    <n v="0.15"/>
    <n v="5.1293999999999755"/>
  </r>
  <r>
    <n v="8040"/>
    <s v="CA-2014-121489"/>
    <x v="3"/>
    <x v="170"/>
    <d v="2014-08-26T00:00:00"/>
    <s v="Second Class"/>
    <x v="698"/>
    <s v="Candace McMahon"/>
    <x v="1"/>
    <s v="United States"/>
    <x v="4"/>
    <x v="4"/>
    <n v="98115"/>
    <x v="1"/>
    <s v="FUR-CH-10004698"/>
    <x v="0"/>
    <x v="1"/>
    <s v="Padded Folding Chairs, Black, 4/Carton"/>
    <n v="388.70400000000006"/>
    <n v="6"/>
    <n v="0.2"/>
    <n v="38.870400000000018"/>
  </r>
  <r>
    <n v="8041"/>
    <s v="CA-2014-121489"/>
    <x v="3"/>
    <x v="170"/>
    <d v="2014-08-26T00:00:00"/>
    <s v="Second Class"/>
    <x v="698"/>
    <s v="Candace McMahon"/>
    <x v="1"/>
    <s v="United States"/>
    <x v="4"/>
    <x v="4"/>
    <n v="98115"/>
    <x v="1"/>
    <s v="OFF-ST-10000025"/>
    <x v="1"/>
    <x v="4"/>
    <s v="Fellowes Stor/Drawer Steel Plus Storage Drawers"/>
    <n v="572.58000000000004"/>
    <n v="6"/>
    <n v="0"/>
    <n v="34.354799999999955"/>
  </r>
  <r>
    <n v="8042"/>
    <s v="CA-2014-121489"/>
    <x v="3"/>
    <x v="170"/>
    <d v="2014-08-26T00:00:00"/>
    <s v="Second Class"/>
    <x v="698"/>
    <s v="Candace McMahon"/>
    <x v="1"/>
    <s v="United States"/>
    <x v="4"/>
    <x v="4"/>
    <n v="98115"/>
    <x v="1"/>
    <s v="TEC-AC-10000682"/>
    <x v="2"/>
    <x v="11"/>
    <s v="Kensington K72356US Mouse-in-a-Box USB Desktop Mouse"/>
    <n v="33.18"/>
    <n v="2"/>
    <n v="0"/>
    <n v="11.613"/>
  </r>
  <r>
    <n v="8043"/>
    <s v="US-2014-133081"/>
    <x v="3"/>
    <x v="825"/>
    <d v="2014-03-16T00:00:00"/>
    <s v="Standard Class"/>
    <x v="391"/>
    <s v="Paul Van Hugh"/>
    <x v="2"/>
    <s v="United States"/>
    <x v="471"/>
    <x v="31"/>
    <n v="2138"/>
    <x v="3"/>
    <s v="TEC-AC-10001772"/>
    <x v="2"/>
    <x v="11"/>
    <s v="Memorex Mini Travel Drive 16 GB USB 2.0 Flash Drive"/>
    <n v="63.88"/>
    <n v="4"/>
    <n v="0"/>
    <n v="24.913200000000003"/>
  </r>
  <r>
    <n v="8044"/>
    <s v="US-2014-133081"/>
    <x v="3"/>
    <x v="825"/>
    <d v="2014-03-16T00:00:00"/>
    <s v="Standard Class"/>
    <x v="391"/>
    <s v="Paul Van Hugh"/>
    <x v="2"/>
    <s v="United States"/>
    <x v="471"/>
    <x v="31"/>
    <n v="2138"/>
    <x v="3"/>
    <s v="FUR-FU-10001379"/>
    <x v="0"/>
    <x v="5"/>
    <s v="Executive Impressions 16-1/2&quot; Circular Wall Clock"/>
    <n v="26.72"/>
    <n v="1"/>
    <n v="0"/>
    <n v="11.756800000000002"/>
  </r>
  <r>
    <n v="8045"/>
    <s v="CA-2014-165008"/>
    <x v="3"/>
    <x v="175"/>
    <d v="2014-09-18T00:00:00"/>
    <s v="Second Class"/>
    <x v="770"/>
    <s v="Doug O'Connell"/>
    <x v="0"/>
    <s v="United States"/>
    <x v="288"/>
    <x v="7"/>
    <n v="84106"/>
    <x v="1"/>
    <s v="OFF-BI-10002794"/>
    <x v="1"/>
    <x v="8"/>
    <s v="Avery Trapezoid Ring Binder, 3&quot; Capacity, Black, 1040 sheets"/>
    <n v="295.05599999999998"/>
    <n v="9"/>
    <n v="0.2"/>
    <n v="106.95779999999998"/>
  </r>
  <r>
    <n v="8046"/>
    <s v="CA-2013-145611"/>
    <x v="0"/>
    <x v="873"/>
    <d v="2013-09-25T00:00:00"/>
    <s v="Standard Class"/>
    <x v="456"/>
    <s v="Helen Abelman"/>
    <x v="0"/>
    <s v="United States"/>
    <x v="20"/>
    <x v="15"/>
    <n v="10035"/>
    <x v="3"/>
    <s v="OFF-AP-10001005"/>
    <x v="1"/>
    <x v="9"/>
    <s v="Honeywell Quietcare HEPA Air Cleaner"/>
    <n v="393.25"/>
    <n v="5"/>
    <n v="0"/>
    <n v="129.77249999999998"/>
  </r>
  <r>
    <n v="8047"/>
    <s v="CA-2013-113600"/>
    <x v="0"/>
    <x v="272"/>
    <d v="2013-12-18T00:00:00"/>
    <s v="Second Class"/>
    <x v="129"/>
    <s v="Shahid Hopkins"/>
    <x v="0"/>
    <s v="United States"/>
    <x v="191"/>
    <x v="24"/>
    <n v="44221"/>
    <x v="3"/>
    <s v="OFF-BI-10000201"/>
    <x v="1"/>
    <x v="8"/>
    <s v="Avery Triangle Shaped Sheet Lifters, Black, 2/Pack"/>
    <n v="2.2140000000000004"/>
    <n v="3"/>
    <n v="0.7"/>
    <n v="-1.4760000000000004"/>
  </r>
  <r>
    <n v="8048"/>
    <s v="CA-2014-130834"/>
    <x v="3"/>
    <x v="132"/>
    <d v="2014-11-07T00:00:00"/>
    <s v="Second Class"/>
    <x v="594"/>
    <s v="Justin MacKendrick"/>
    <x v="0"/>
    <s v="United States"/>
    <x v="40"/>
    <x v="3"/>
    <n v="28403"/>
    <x v="0"/>
    <s v="OFF-PA-10003673"/>
    <x v="1"/>
    <x v="10"/>
    <s v="Strathmore Photo Mount Cards"/>
    <n v="16.272000000000002"/>
    <n v="3"/>
    <n v="0.2"/>
    <n v="5.2883999999999984"/>
  </r>
  <r>
    <n v="8049"/>
    <s v="CA-2013-168543"/>
    <x v="0"/>
    <x v="894"/>
    <d v="2013-07-08T00:00:00"/>
    <s v="Standard Class"/>
    <x v="158"/>
    <s v="Dean Katz"/>
    <x v="1"/>
    <s v="United States"/>
    <x v="20"/>
    <x v="15"/>
    <n v="10035"/>
    <x v="3"/>
    <s v="OFF-AP-10000938"/>
    <x v="1"/>
    <x v="9"/>
    <s v="Avanti 1.7 Cu. Ft. Refrigerator"/>
    <n v="706.86"/>
    <n v="7"/>
    <n v="0"/>
    <n v="197.92079999999999"/>
  </r>
  <r>
    <n v="8050"/>
    <s v="CA-2011-144974"/>
    <x v="2"/>
    <x v="467"/>
    <d v="2011-09-30T00:00:00"/>
    <s v="Standard Class"/>
    <x v="782"/>
    <s v="Craig Molinari"/>
    <x v="1"/>
    <s v="United States"/>
    <x v="10"/>
    <x v="9"/>
    <n v="19140"/>
    <x v="3"/>
    <s v="OFF-BI-10003274"/>
    <x v="1"/>
    <x v="8"/>
    <s v="Avery Durable Slant Ring Binders, No Labels"/>
    <n v="5.9700000000000006"/>
    <n v="5"/>
    <n v="0.7"/>
    <n v="-4.577"/>
  </r>
  <r>
    <n v="8051"/>
    <s v="CA-2011-144974"/>
    <x v="2"/>
    <x v="467"/>
    <d v="2011-09-30T00:00:00"/>
    <s v="Standard Class"/>
    <x v="782"/>
    <s v="Craig Molinari"/>
    <x v="1"/>
    <s v="United States"/>
    <x v="10"/>
    <x v="9"/>
    <n v="19140"/>
    <x v="3"/>
    <s v="FUR-FU-10001095"/>
    <x v="0"/>
    <x v="5"/>
    <s v="DAX Black Cherry Wood-Tone Poster Frame"/>
    <n v="21.184000000000001"/>
    <n v="1"/>
    <n v="0.2"/>
    <n v="4.7664"/>
  </r>
  <r>
    <n v="8052"/>
    <s v="CA-2011-144974"/>
    <x v="2"/>
    <x v="467"/>
    <d v="2011-09-30T00:00:00"/>
    <s v="Standard Class"/>
    <x v="782"/>
    <s v="Craig Molinari"/>
    <x v="1"/>
    <s v="United States"/>
    <x v="10"/>
    <x v="9"/>
    <n v="19140"/>
    <x v="3"/>
    <s v="OFF-AP-10001492"/>
    <x v="1"/>
    <x v="9"/>
    <s v="Acco Six-Outlet Power Strip, 4' Cord Length"/>
    <n v="41.375999999999998"/>
    <n v="6"/>
    <n v="0.2"/>
    <n v="3.1032000000000011"/>
  </r>
  <r>
    <n v="8053"/>
    <s v="CA-2011-109904"/>
    <x v="2"/>
    <x v="686"/>
    <d v="2011-07-17T00:00:00"/>
    <s v="Second Class"/>
    <x v="541"/>
    <s v="Barbara Fisher"/>
    <x v="1"/>
    <s v="United States"/>
    <x v="20"/>
    <x v="15"/>
    <n v="10009"/>
    <x v="3"/>
    <s v="OFF-AR-10004999"/>
    <x v="1"/>
    <x v="6"/>
    <s v="Newell 315"/>
    <n v="17.940000000000001"/>
    <n v="3"/>
    <n v="0"/>
    <n v="4.4850000000000003"/>
  </r>
  <r>
    <n v="8054"/>
    <s v="CA-2014-152205"/>
    <x v="3"/>
    <x v="394"/>
    <d v="2014-10-06T00:00:00"/>
    <s v="Standard Class"/>
    <x v="245"/>
    <s v="Sylvia Foulston"/>
    <x v="1"/>
    <s v="United States"/>
    <x v="10"/>
    <x v="9"/>
    <n v="19134"/>
    <x v="3"/>
    <s v="OFF-BI-10004094"/>
    <x v="1"/>
    <x v="8"/>
    <s v="GBC Standard Plastic Binding Systems Combs"/>
    <n v="2.6550000000000002"/>
    <n v="1"/>
    <n v="0.7"/>
    <n v="-1.8584999999999994"/>
  </r>
  <r>
    <n v="8055"/>
    <s v="CA-2012-121188"/>
    <x v="1"/>
    <x v="834"/>
    <d v="2012-09-04T00:00:00"/>
    <s v="Standard Class"/>
    <x v="90"/>
    <s v="Cassandra Brandow"/>
    <x v="0"/>
    <s v="United States"/>
    <x v="1"/>
    <x v="1"/>
    <n v="90049"/>
    <x v="1"/>
    <s v="OFF-ST-10001490"/>
    <x v="1"/>
    <x v="4"/>
    <s v="Hot File 7-Pocket, Floor Stand"/>
    <n v="892.35"/>
    <n v="5"/>
    <n v="0"/>
    <n v="267.70499999999993"/>
  </r>
  <r>
    <n v="8056"/>
    <s v="CA-2012-121188"/>
    <x v="1"/>
    <x v="834"/>
    <d v="2012-09-04T00:00:00"/>
    <s v="Standard Class"/>
    <x v="90"/>
    <s v="Cassandra Brandow"/>
    <x v="0"/>
    <s v="United States"/>
    <x v="1"/>
    <x v="1"/>
    <n v="90049"/>
    <x v="1"/>
    <s v="FUR-BO-10004695"/>
    <x v="0"/>
    <x v="0"/>
    <s v="O'Sullivan 2-Door Barrister Bookcase in Odessa Pine"/>
    <n v="307.666"/>
    <n v="2"/>
    <n v="0.15"/>
    <n v="28.956799999999973"/>
  </r>
  <r>
    <n v="8057"/>
    <s v="CA-2012-121188"/>
    <x v="1"/>
    <x v="834"/>
    <d v="2012-09-04T00:00:00"/>
    <s v="Standard Class"/>
    <x v="90"/>
    <s v="Cassandra Brandow"/>
    <x v="0"/>
    <s v="United States"/>
    <x v="1"/>
    <x v="1"/>
    <n v="90049"/>
    <x v="1"/>
    <s v="OFF-ST-10000736"/>
    <x v="1"/>
    <x v="4"/>
    <s v="Carina Double Wide Media Storage Towers in Natural &amp; Black"/>
    <n v="728.82"/>
    <n v="9"/>
    <n v="0"/>
    <n v="29.152799999999971"/>
  </r>
  <r>
    <n v="8058"/>
    <s v="CA-2012-121188"/>
    <x v="1"/>
    <x v="834"/>
    <d v="2012-09-04T00:00:00"/>
    <s v="Standard Class"/>
    <x v="90"/>
    <s v="Cassandra Brandow"/>
    <x v="0"/>
    <s v="United States"/>
    <x v="1"/>
    <x v="1"/>
    <n v="90049"/>
    <x v="1"/>
    <s v="OFF-BI-10001617"/>
    <x v="1"/>
    <x v="8"/>
    <s v="GBC Wire Binding Combs"/>
    <n v="41.36"/>
    <n v="5"/>
    <n v="0.2"/>
    <n v="13.959"/>
  </r>
  <r>
    <n v="8059"/>
    <s v="CA-2012-121188"/>
    <x v="1"/>
    <x v="834"/>
    <d v="2012-09-04T00:00:00"/>
    <s v="Standard Class"/>
    <x v="90"/>
    <s v="Cassandra Brandow"/>
    <x v="0"/>
    <s v="United States"/>
    <x v="1"/>
    <x v="1"/>
    <n v="90049"/>
    <x v="1"/>
    <s v="TEC-PH-10003589"/>
    <x v="2"/>
    <x v="7"/>
    <s v="invisibleSHIELD by ZAGG Smudge-Free Screen Protector"/>
    <n v="43.176000000000002"/>
    <n v="3"/>
    <n v="0.2"/>
    <n v="15.111599999999999"/>
  </r>
  <r>
    <n v="8060"/>
    <s v="CA-2012-121188"/>
    <x v="1"/>
    <x v="834"/>
    <d v="2012-09-04T00:00:00"/>
    <s v="Standard Class"/>
    <x v="90"/>
    <s v="Cassandra Brandow"/>
    <x v="0"/>
    <s v="United States"/>
    <x v="1"/>
    <x v="1"/>
    <n v="90049"/>
    <x v="1"/>
    <s v="FUR-FU-10003981"/>
    <x v="0"/>
    <x v="5"/>
    <s v="Eldon Wave Desk Accessories"/>
    <n v="4.16"/>
    <n v="2"/>
    <n v="0"/>
    <n v="1.7472000000000003"/>
  </r>
  <r>
    <n v="8061"/>
    <s v="CA-2012-156013"/>
    <x v="1"/>
    <x v="1181"/>
    <d v="2012-09-26T00:00:00"/>
    <s v="Standard Class"/>
    <x v="568"/>
    <s v="Tamara Chand"/>
    <x v="1"/>
    <s v="United States"/>
    <x v="85"/>
    <x v="15"/>
    <n v="11561"/>
    <x v="3"/>
    <s v="OFF-PA-10001970"/>
    <x v="1"/>
    <x v="10"/>
    <s v="Xerox 1881"/>
    <n v="61.4"/>
    <n v="5"/>
    <n v="0"/>
    <n v="28.857999999999997"/>
  </r>
  <r>
    <n v="8062"/>
    <s v="CA-2012-156013"/>
    <x v="1"/>
    <x v="1181"/>
    <d v="2012-09-26T00:00:00"/>
    <s v="Standard Class"/>
    <x v="568"/>
    <s v="Tamara Chand"/>
    <x v="1"/>
    <s v="United States"/>
    <x v="85"/>
    <x v="15"/>
    <n v="11561"/>
    <x v="3"/>
    <s v="OFF-BI-10002437"/>
    <x v="1"/>
    <x v="8"/>
    <s v="Recycled Premium Regency Composition Covers"/>
    <n v="24.448"/>
    <n v="2"/>
    <n v="0.2"/>
    <n v="8.8623999999999992"/>
  </r>
  <r>
    <n v="8063"/>
    <s v="CA-2013-132997"/>
    <x v="0"/>
    <x v="77"/>
    <d v="2013-11-10T00:00:00"/>
    <s v="First Class"/>
    <x v="560"/>
    <s v="Luke Weiss"/>
    <x v="0"/>
    <s v="United States"/>
    <x v="30"/>
    <x v="15"/>
    <n v="14609"/>
    <x v="3"/>
    <s v="TEC-PH-10000586"/>
    <x v="2"/>
    <x v="7"/>
    <s v="AT&amp;T SB67148 SynJ"/>
    <n v="263.95999999999998"/>
    <n v="4"/>
    <n v="0"/>
    <n v="71.269200000000012"/>
  </r>
  <r>
    <n v="8064"/>
    <s v="CA-2013-132997"/>
    <x v="0"/>
    <x v="77"/>
    <d v="2013-11-10T00:00:00"/>
    <s v="First Class"/>
    <x v="560"/>
    <s v="Luke Weiss"/>
    <x v="0"/>
    <s v="United States"/>
    <x v="30"/>
    <x v="15"/>
    <n v="14609"/>
    <x v="3"/>
    <s v="TEC-PH-10003811"/>
    <x v="2"/>
    <x v="7"/>
    <s v="Jabra Supreme Plus Driver Edition Headset"/>
    <n v="359.96999999999997"/>
    <n v="3"/>
    <n v="0"/>
    <n v="100.7916"/>
  </r>
  <r>
    <n v="8065"/>
    <s v="CA-2013-132997"/>
    <x v="0"/>
    <x v="77"/>
    <d v="2013-11-10T00:00:00"/>
    <s v="First Class"/>
    <x v="560"/>
    <s v="Luke Weiss"/>
    <x v="0"/>
    <s v="United States"/>
    <x v="30"/>
    <x v="15"/>
    <n v="14609"/>
    <x v="3"/>
    <s v="OFF-PA-10004983"/>
    <x v="1"/>
    <x v="10"/>
    <s v="Xerox 23"/>
    <n v="12.96"/>
    <n v="2"/>
    <n v="0"/>
    <n v="6.2208000000000006"/>
  </r>
  <r>
    <n v="8066"/>
    <s v="CA-2013-132997"/>
    <x v="0"/>
    <x v="77"/>
    <d v="2013-11-10T00:00:00"/>
    <s v="First Class"/>
    <x v="560"/>
    <s v="Luke Weiss"/>
    <x v="0"/>
    <s v="United States"/>
    <x v="30"/>
    <x v="15"/>
    <n v="14609"/>
    <x v="3"/>
    <s v="OFF-ST-10003479"/>
    <x v="1"/>
    <x v="4"/>
    <s v="Eldon Base for stackable storage shelf, platinum"/>
    <n v="116.82"/>
    <n v="3"/>
    <n v="0"/>
    <n v="5.8409999999999869"/>
  </r>
  <r>
    <n v="8067"/>
    <s v="CA-2013-132997"/>
    <x v="0"/>
    <x v="77"/>
    <d v="2013-11-10T00:00:00"/>
    <s v="First Class"/>
    <x v="560"/>
    <s v="Luke Weiss"/>
    <x v="0"/>
    <s v="United States"/>
    <x v="30"/>
    <x v="15"/>
    <n v="14609"/>
    <x v="3"/>
    <s v="OFF-BI-10004318"/>
    <x v="1"/>
    <x v="8"/>
    <s v="Ibico EB-19 Dual Function Manual Binding System"/>
    <n v="276.78400000000005"/>
    <n v="2"/>
    <n v="0.2"/>
    <n v="89.954799999999992"/>
  </r>
  <r>
    <n v="8068"/>
    <s v="US-2012-160563"/>
    <x v="1"/>
    <x v="1182"/>
    <d v="2012-10-24T00:00:00"/>
    <s v="Standard Class"/>
    <x v="374"/>
    <s v="Noel Staavos"/>
    <x v="1"/>
    <s v="United States"/>
    <x v="8"/>
    <x v="1"/>
    <n v="94109"/>
    <x v="1"/>
    <s v="TEC-AC-10002567"/>
    <x v="2"/>
    <x v="11"/>
    <s v="Logitech G602 Wireless Gaming Mouse"/>
    <n v="239.96999999999997"/>
    <n v="3"/>
    <n v="0"/>
    <n v="86.389199999999988"/>
  </r>
  <r>
    <n v="8069"/>
    <s v="US-2012-160563"/>
    <x v="1"/>
    <x v="1182"/>
    <d v="2012-10-24T00:00:00"/>
    <s v="Standard Class"/>
    <x v="374"/>
    <s v="Noel Staavos"/>
    <x v="1"/>
    <s v="United States"/>
    <x v="8"/>
    <x v="1"/>
    <n v="94109"/>
    <x v="1"/>
    <s v="FUR-FU-10001731"/>
    <x v="0"/>
    <x v="5"/>
    <s v="Acrylic Self-Standing Desk Frames"/>
    <n v="16.02"/>
    <n v="6"/>
    <n v="0"/>
    <n v="6.0876000000000001"/>
  </r>
  <r>
    <n v="8070"/>
    <s v="CA-2014-151750"/>
    <x v="3"/>
    <x v="314"/>
    <d v="2014-01-06T00:00:00"/>
    <s v="Standard Class"/>
    <x v="49"/>
    <s v="Janet Martin"/>
    <x v="0"/>
    <s v="United States"/>
    <x v="114"/>
    <x v="5"/>
    <n v="77340"/>
    <x v="2"/>
    <s v="OFF-ST-10002743"/>
    <x v="1"/>
    <x v="4"/>
    <s v="SAFCO Boltless Steel Shelving"/>
    <n v="454.56000000000006"/>
    <n v="5"/>
    <n v="0.2"/>
    <n v="-107.95800000000004"/>
  </r>
  <r>
    <n v="8071"/>
    <s v="CA-2014-151750"/>
    <x v="3"/>
    <x v="314"/>
    <d v="2014-01-06T00:00:00"/>
    <s v="Standard Class"/>
    <x v="49"/>
    <s v="Janet Martin"/>
    <x v="0"/>
    <s v="United States"/>
    <x v="114"/>
    <x v="5"/>
    <n v="77340"/>
    <x v="2"/>
    <s v="FUR-FU-10002116"/>
    <x v="0"/>
    <x v="5"/>
    <s v="Tenex Carpeted, Granite-Look or Clear Contemporary Contour Shape Chair Mats"/>
    <n v="141.41999999999999"/>
    <n v="5"/>
    <n v="0.6"/>
    <n v="-187.38150000000002"/>
  </r>
  <r>
    <n v="8072"/>
    <s v="CA-2014-151750"/>
    <x v="3"/>
    <x v="314"/>
    <d v="2014-01-06T00:00:00"/>
    <s v="Standard Class"/>
    <x v="49"/>
    <s v="Janet Martin"/>
    <x v="0"/>
    <s v="United States"/>
    <x v="114"/>
    <x v="5"/>
    <n v="77340"/>
    <x v="2"/>
    <s v="FUR-CH-10003199"/>
    <x v="0"/>
    <x v="1"/>
    <s v="Office Star - Contemporary Task Swivel Chair"/>
    <n v="310.74399999999997"/>
    <n v="4"/>
    <n v="0.3"/>
    <n v="-26.635199999999998"/>
  </r>
  <r>
    <n v="8073"/>
    <s v="CA-2014-151750"/>
    <x v="3"/>
    <x v="314"/>
    <d v="2014-01-06T00:00:00"/>
    <s v="Standard Class"/>
    <x v="49"/>
    <s v="Janet Martin"/>
    <x v="0"/>
    <s v="United States"/>
    <x v="114"/>
    <x v="5"/>
    <n v="77340"/>
    <x v="2"/>
    <s v="OFF-AR-10003158"/>
    <x v="1"/>
    <x v="6"/>
    <s v="Fluorescent Highlighters by Dixon"/>
    <n v="12.736000000000001"/>
    <n v="4"/>
    <n v="0.2"/>
    <n v="2.2287999999999988"/>
  </r>
  <r>
    <n v="8074"/>
    <s v="CA-2014-151750"/>
    <x v="3"/>
    <x v="314"/>
    <d v="2014-01-06T00:00:00"/>
    <s v="Standard Class"/>
    <x v="49"/>
    <s v="Janet Martin"/>
    <x v="0"/>
    <s v="United States"/>
    <x v="114"/>
    <x v="5"/>
    <n v="77340"/>
    <x v="2"/>
    <s v="OFF-BI-10000301"/>
    <x v="1"/>
    <x v="8"/>
    <s v="GBC Instant Report Kit"/>
    <n v="6.469999999999998"/>
    <n v="5"/>
    <n v="0.8"/>
    <n v="-9.7050000000000018"/>
  </r>
  <r>
    <n v="8075"/>
    <s v="CA-2014-151750"/>
    <x v="3"/>
    <x v="314"/>
    <d v="2014-01-06T00:00:00"/>
    <s v="Standard Class"/>
    <x v="49"/>
    <s v="Janet Martin"/>
    <x v="0"/>
    <s v="United States"/>
    <x v="114"/>
    <x v="5"/>
    <n v="77340"/>
    <x v="2"/>
    <s v="OFF-BI-10000343"/>
    <x v="1"/>
    <x v="8"/>
    <s v="Pressboard Covers with Storage Hooks, 9 1/2&quot; x 11&quot;, Light Blue"/>
    <n v="13.747999999999998"/>
    <n v="14"/>
    <n v="0.8"/>
    <n v="-22.684200000000004"/>
  </r>
  <r>
    <n v="8076"/>
    <s v="CA-2014-151750"/>
    <x v="3"/>
    <x v="314"/>
    <d v="2014-01-06T00:00:00"/>
    <s v="Standard Class"/>
    <x v="49"/>
    <s v="Janet Martin"/>
    <x v="0"/>
    <s v="United States"/>
    <x v="114"/>
    <x v="5"/>
    <n v="77340"/>
    <x v="2"/>
    <s v="OFF-AP-10004708"/>
    <x v="1"/>
    <x v="9"/>
    <s v="Fellowes Superior 10 Outlet Split Surge Protector"/>
    <n v="15.223999999999997"/>
    <n v="2"/>
    <n v="0.8"/>
    <n v="-38.821200000000012"/>
  </r>
  <r>
    <n v="8077"/>
    <s v="CA-2012-106187"/>
    <x v="1"/>
    <x v="537"/>
    <d v="2012-06-29T00:00:00"/>
    <s v="Standard Class"/>
    <x v="575"/>
    <s v="Randy Ferguson"/>
    <x v="1"/>
    <s v="United States"/>
    <x v="502"/>
    <x v="32"/>
    <n v="30344"/>
    <x v="0"/>
    <s v="FUR-FU-10000794"/>
    <x v="0"/>
    <x v="5"/>
    <s v="Eldon Stackable Tray, Side-Load, Legal, Smoke"/>
    <n v="27.42"/>
    <n v="3"/>
    <n v="0"/>
    <n v="9.3227999999999991"/>
  </r>
  <r>
    <n v="8078"/>
    <s v="CA-2012-106187"/>
    <x v="1"/>
    <x v="537"/>
    <d v="2012-06-29T00:00:00"/>
    <s v="Standard Class"/>
    <x v="575"/>
    <s v="Randy Ferguson"/>
    <x v="1"/>
    <s v="United States"/>
    <x v="502"/>
    <x v="32"/>
    <n v="30344"/>
    <x v="0"/>
    <s v="OFF-BI-10004519"/>
    <x v="1"/>
    <x v="8"/>
    <s v="GBC DocuBind P100 Manual Binding Machine"/>
    <n v="165.98"/>
    <n v="1"/>
    <n v="0"/>
    <n v="74.690999999999988"/>
  </r>
  <r>
    <n v="8079"/>
    <s v="CA-2012-106187"/>
    <x v="1"/>
    <x v="537"/>
    <d v="2012-06-29T00:00:00"/>
    <s v="Standard Class"/>
    <x v="575"/>
    <s v="Randy Ferguson"/>
    <x v="1"/>
    <s v="United States"/>
    <x v="502"/>
    <x v="32"/>
    <n v="30344"/>
    <x v="0"/>
    <s v="TEC-AC-10001590"/>
    <x v="2"/>
    <x v="11"/>
    <s v="Dell Slim USB Multimedia Keyboard"/>
    <n v="75"/>
    <n v="3"/>
    <n v="0"/>
    <n v="18"/>
  </r>
  <r>
    <n v="8080"/>
    <s v="US-2013-164945"/>
    <x v="0"/>
    <x v="441"/>
    <d v="2013-11-28T00:00:00"/>
    <s v="Standard Class"/>
    <x v="402"/>
    <s v="Cathy Armstrong"/>
    <x v="2"/>
    <s v="United States"/>
    <x v="20"/>
    <x v="15"/>
    <n v="10009"/>
    <x v="3"/>
    <s v="OFF-BI-10001524"/>
    <x v="1"/>
    <x v="8"/>
    <s v="GBC Premium Transparent Covers with Diagonal Lined Pattern"/>
    <n v="134.27200000000002"/>
    <n v="8"/>
    <n v="0.2"/>
    <n v="46.99519999999999"/>
  </r>
  <r>
    <n v="8081"/>
    <s v="CA-2012-150714"/>
    <x v="1"/>
    <x v="662"/>
    <d v="2012-11-01T00:00:00"/>
    <s v="Standard Class"/>
    <x v="120"/>
    <s v="Kristen Hastings"/>
    <x v="1"/>
    <s v="United States"/>
    <x v="24"/>
    <x v="21"/>
    <n v="97477"/>
    <x v="1"/>
    <s v="OFF-LA-10001474"/>
    <x v="1"/>
    <x v="2"/>
    <s v="Avery 477"/>
    <n v="146.54400000000001"/>
    <n v="6"/>
    <n v="0.2"/>
    <n v="47.626799999999996"/>
  </r>
  <r>
    <n v="8082"/>
    <s v="CA-2012-150714"/>
    <x v="1"/>
    <x v="662"/>
    <d v="2012-11-01T00:00:00"/>
    <s v="Standard Class"/>
    <x v="120"/>
    <s v="Kristen Hastings"/>
    <x v="1"/>
    <s v="United States"/>
    <x v="24"/>
    <x v="21"/>
    <n v="97477"/>
    <x v="1"/>
    <s v="OFF-PA-10001497"/>
    <x v="1"/>
    <x v="10"/>
    <s v="Xerox 1914"/>
    <n v="131.904"/>
    <n v="3"/>
    <n v="0.2"/>
    <n v="47.815200000000004"/>
  </r>
  <r>
    <n v="8083"/>
    <s v="CA-2012-150714"/>
    <x v="1"/>
    <x v="662"/>
    <d v="2012-11-01T00:00:00"/>
    <s v="Standard Class"/>
    <x v="120"/>
    <s v="Kristen Hastings"/>
    <x v="1"/>
    <s v="United States"/>
    <x v="24"/>
    <x v="21"/>
    <n v="97477"/>
    <x v="1"/>
    <s v="OFF-AP-10003287"/>
    <x v="1"/>
    <x v="9"/>
    <s v="Tripp Lite TLP810NET Broadband Surge for Modem/Fax"/>
    <n v="203.88000000000002"/>
    <n v="5"/>
    <n v="0.2"/>
    <n v="20.387999999999998"/>
  </r>
  <r>
    <n v="8084"/>
    <s v="CA-2012-150714"/>
    <x v="1"/>
    <x v="662"/>
    <d v="2012-11-01T00:00:00"/>
    <s v="Standard Class"/>
    <x v="120"/>
    <s v="Kristen Hastings"/>
    <x v="1"/>
    <s v="United States"/>
    <x v="24"/>
    <x v="21"/>
    <n v="97477"/>
    <x v="1"/>
    <s v="OFF-BI-10002982"/>
    <x v="1"/>
    <x v="8"/>
    <s v="Avery Self-Adhesive Photo Pockets for Polaroid Photos"/>
    <n v="14.301000000000002"/>
    <n v="7"/>
    <n v="0.7"/>
    <n v="-10.487400000000001"/>
  </r>
  <r>
    <n v="8085"/>
    <s v="CA-2012-150714"/>
    <x v="1"/>
    <x v="662"/>
    <d v="2012-11-01T00:00:00"/>
    <s v="Standard Class"/>
    <x v="120"/>
    <s v="Kristen Hastings"/>
    <x v="1"/>
    <s v="United States"/>
    <x v="24"/>
    <x v="21"/>
    <n v="97477"/>
    <x v="1"/>
    <s v="OFF-ST-10001809"/>
    <x v="1"/>
    <x v="4"/>
    <s v="Fellowes Officeware Wire Shelving"/>
    <n v="718.6400000000001"/>
    <n v="10"/>
    <n v="0.2"/>
    <n v="-161.69400000000005"/>
  </r>
  <r>
    <n v="8086"/>
    <s v="CA-2013-105753"/>
    <x v="0"/>
    <x v="201"/>
    <d v="2013-10-27T00:00:00"/>
    <s v="Standard Class"/>
    <x v="784"/>
    <s v="Lindsay Castell"/>
    <x v="2"/>
    <s v="United States"/>
    <x v="81"/>
    <x v="17"/>
    <n v="22204"/>
    <x v="0"/>
    <s v="FUR-FU-10000246"/>
    <x v="0"/>
    <x v="5"/>
    <s v="Aluminum Document Frame"/>
    <n v="61.1"/>
    <n v="5"/>
    <n v="0"/>
    <n v="18.329999999999991"/>
  </r>
  <r>
    <n v="8087"/>
    <s v="CA-2014-120894"/>
    <x v="3"/>
    <x v="1045"/>
    <d v="2014-05-03T00:00:00"/>
    <s v="Standard Class"/>
    <x v="691"/>
    <s v="Jack Lebron"/>
    <x v="0"/>
    <s v="United States"/>
    <x v="40"/>
    <x v="3"/>
    <n v="28403"/>
    <x v="0"/>
    <s v="OFF-AP-10000252"/>
    <x v="1"/>
    <x v="9"/>
    <s v="Harmony HEPA Quiet Air Purifiers"/>
    <n v="28.08"/>
    <n v="3"/>
    <n v="0.2"/>
    <n v="5.2650000000000006"/>
  </r>
  <r>
    <n v="8088"/>
    <s v="CA-2013-106621"/>
    <x v="0"/>
    <x v="321"/>
    <d v="2013-10-02T00:00:00"/>
    <s v="Second Class"/>
    <x v="678"/>
    <s v="Dario Medina"/>
    <x v="1"/>
    <s v="United States"/>
    <x v="420"/>
    <x v="16"/>
    <n v="85364"/>
    <x v="1"/>
    <s v="OFF-AR-10002375"/>
    <x v="1"/>
    <x v="6"/>
    <s v="Newell 351"/>
    <n v="10.496"/>
    <n v="4"/>
    <n v="0.2"/>
    <n v="1.1807999999999983"/>
  </r>
  <r>
    <n v="8089"/>
    <s v="CA-2012-107020"/>
    <x v="1"/>
    <x v="848"/>
    <d v="2012-07-14T00:00:00"/>
    <s v="Standard Class"/>
    <x v="160"/>
    <s v="Mike Vittorini"/>
    <x v="0"/>
    <s v="United States"/>
    <x v="272"/>
    <x v="1"/>
    <n v="92404"/>
    <x v="1"/>
    <s v="OFF-BI-10003719"/>
    <x v="1"/>
    <x v="8"/>
    <s v="Large Capacity Hanging Post Binders"/>
    <n v="39.92"/>
    <n v="2"/>
    <n v="0.2"/>
    <n v="12.973999999999997"/>
  </r>
  <r>
    <n v="8090"/>
    <s v="US-2012-117492"/>
    <x v="1"/>
    <x v="976"/>
    <d v="2012-08-09T00:00:00"/>
    <s v="First Class"/>
    <x v="374"/>
    <s v="Noel Staavos"/>
    <x v="1"/>
    <s v="United States"/>
    <x v="248"/>
    <x v="39"/>
    <n v="21215"/>
    <x v="3"/>
    <s v="OFF-AP-10001492"/>
    <x v="1"/>
    <x v="9"/>
    <s v="Acco Six-Outlet Power Strip, 4' Cord Length"/>
    <n v="77.58"/>
    <n v="9"/>
    <n v="0"/>
    <n v="20.1708"/>
  </r>
  <r>
    <n v="8091"/>
    <s v="CA-2011-101392"/>
    <x v="2"/>
    <x v="1035"/>
    <d v="2011-12-13T00:00:00"/>
    <s v="Standard Class"/>
    <x v="357"/>
    <s v="Ann Steele"/>
    <x v="2"/>
    <s v="United States"/>
    <x v="4"/>
    <x v="4"/>
    <n v="98103"/>
    <x v="1"/>
    <s v="OFF-ST-10000532"/>
    <x v="1"/>
    <x v="4"/>
    <s v="Advantus Rolling Drawer Organizers"/>
    <n v="269.35999999999996"/>
    <n v="7"/>
    <n v="0"/>
    <n v="70.033599999999993"/>
  </r>
  <r>
    <n v="8092"/>
    <s v="CA-2012-127502"/>
    <x v="1"/>
    <x v="895"/>
    <d v="2012-12-14T00:00:00"/>
    <s v="Standard Class"/>
    <x v="363"/>
    <s v="Meg Tillman"/>
    <x v="0"/>
    <s v="United States"/>
    <x v="8"/>
    <x v="1"/>
    <n v="94110"/>
    <x v="1"/>
    <s v="OFF-LA-10001613"/>
    <x v="1"/>
    <x v="2"/>
    <s v="Avery File Folder Labels"/>
    <n v="5.76"/>
    <n v="2"/>
    <n v="0"/>
    <n v="2.8224"/>
  </r>
  <r>
    <n v="8093"/>
    <s v="CA-2014-143658"/>
    <x v="3"/>
    <x v="1183"/>
    <d v="2014-11-14T00:00:00"/>
    <s v="Second Class"/>
    <x v="676"/>
    <s v="Sharelle Roach"/>
    <x v="2"/>
    <s v="United States"/>
    <x v="20"/>
    <x v="15"/>
    <n v="10035"/>
    <x v="3"/>
    <s v="OFF-AR-10002818"/>
    <x v="1"/>
    <x v="6"/>
    <s v="Panasonic KP-310 Heavy-Duty Electric Pencil Sharpener"/>
    <n v="109.9"/>
    <n v="5"/>
    <n v="0"/>
    <n v="32.97"/>
  </r>
  <r>
    <n v="8094"/>
    <s v="CA-2014-133046"/>
    <x v="3"/>
    <x v="944"/>
    <d v="2014-08-02T00:00:00"/>
    <s v="Second Class"/>
    <x v="589"/>
    <s v="Dennis Kane"/>
    <x v="0"/>
    <s v="United States"/>
    <x v="4"/>
    <x v="4"/>
    <n v="98115"/>
    <x v="1"/>
    <s v="FUR-FU-10001940"/>
    <x v="0"/>
    <x v="5"/>
    <s v="Staples"/>
    <n v="23.88"/>
    <n v="3"/>
    <n v="0"/>
    <n v="10.507200000000001"/>
  </r>
  <r>
    <n v="8095"/>
    <s v="CA-2014-133046"/>
    <x v="3"/>
    <x v="944"/>
    <d v="2014-08-02T00:00:00"/>
    <s v="Second Class"/>
    <x v="589"/>
    <s v="Dennis Kane"/>
    <x v="0"/>
    <s v="United States"/>
    <x v="4"/>
    <x v="4"/>
    <n v="98115"/>
    <x v="1"/>
    <s v="OFF-PA-10003883"/>
    <x v="1"/>
    <x v="10"/>
    <s v="Message Book, Phone, Wirebound Standard Line Memo, 2 3/4&quot; X 5&quot;"/>
    <n v="26.2"/>
    <n v="4"/>
    <n v="0"/>
    <n v="12.052"/>
  </r>
  <r>
    <n v="8096"/>
    <s v="CA-2014-133046"/>
    <x v="3"/>
    <x v="944"/>
    <d v="2014-08-02T00:00:00"/>
    <s v="Second Class"/>
    <x v="589"/>
    <s v="Dennis Kane"/>
    <x v="0"/>
    <s v="United States"/>
    <x v="4"/>
    <x v="4"/>
    <n v="98115"/>
    <x v="1"/>
    <s v="OFF-PA-10002787"/>
    <x v="1"/>
    <x v="10"/>
    <s v="Xerox 227"/>
    <n v="12.96"/>
    <n v="2"/>
    <n v="0"/>
    <n v="6.2208000000000006"/>
  </r>
  <r>
    <n v="8097"/>
    <s v="CA-2014-133046"/>
    <x v="3"/>
    <x v="944"/>
    <d v="2014-08-02T00:00:00"/>
    <s v="Second Class"/>
    <x v="589"/>
    <s v="Dennis Kane"/>
    <x v="0"/>
    <s v="United States"/>
    <x v="4"/>
    <x v="4"/>
    <n v="98115"/>
    <x v="1"/>
    <s v="TEC-AC-10000991"/>
    <x v="2"/>
    <x v="11"/>
    <s v="Sony Micro Vault Click 8 GB USB 2.0 Flash Drive"/>
    <n v="234.95000000000002"/>
    <n v="5"/>
    <n v="0"/>
    <n v="32.893000000000008"/>
  </r>
  <r>
    <n v="8098"/>
    <s v="CA-2014-122798"/>
    <x v="3"/>
    <x v="116"/>
    <d v="2015-01-02T00:00:00"/>
    <s v="Standard Class"/>
    <x v="603"/>
    <s v="Susan Vittorini"/>
    <x v="0"/>
    <s v="United States"/>
    <x v="305"/>
    <x v="27"/>
    <n v="87105"/>
    <x v="1"/>
    <s v="OFF-ST-10003058"/>
    <x v="1"/>
    <x v="4"/>
    <s v="Eldon Mobile Mega Data Cart  Mega Stackable  Add-On Trays"/>
    <n v="118.25"/>
    <n v="5"/>
    <n v="0"/>
    <n v="34.292499999999997"/>
  </r>
  <r>
    <n v="8099"/>
    <s v="CA-2014-122798"/>
    <x v="3"/>
    <x v="116"/>
    <d v="2015-01-02T00:00:00"/>
    <s v="Standard Class"/>
    <x v="603"/>
    <s v="Susan Vittorini"/>
    <x v="0"/>
    <s v="United States"/>
    <x v="305"/>
    <x v="27"/>
    <n v="87105"/>
    <x v="1"/>
    <s v="OFF-PA-10004239"/>
    <x v="1"/>
    <x v="10"/>
    <s v="Xerox 1953"/>
    <n v="4.28"/>
    <n v="1"/>
    <n v="0"/>
    <n v="1.9259999999999997"/>
  </r>
  <r>
    <n v="8100"/>
    <s v="CA-2013-169663"/>
    <x v="0"/>
    <x v="612"/>
    <d v="2013-03-14T00:00:00"/>
    <s v="First Class"/>
    <x v="563"/>
    <s v="Rick Huthwaite"/>
    <x v="2"/>
    <s v="United States"/>
    <x v="1"/>
    <x v="1"/>
    <n v="90045"/>
    <x v="1"/>
    <s v="TEC-AC-10003038"/>
    <x v="2"/>
    <x v="11"/>
    <s v="Kingston Digital DataTraveler 16GB USB 2.0"/>
    <n v="26.849999999999998"/>
    <n v="3"/>
    <n v="0"/>
    <n v="5.101499999999997"/>
  </r>
  <r>
    <n v="8101"/>
    <s v="CA-2013-169663"/>
    <x v="0"/>
    <x v="612"/>
    <d v="2013-03-14T00:00:00"/>
    <s v="First Class"/>
    <x v="563"/>
    <s v="Rick Huthwaite"/>
    <x v="2"/>
    <s v="United States"/>
    <x v="1"/>
    <x v="1"/>
    <n v="90045"/>
    <x v="1"/>
    <s v="TEC-MA-10000984"/>
    <x v="2"/>
    <x v="15"/>
    <s v="Okidata MB760 Printer"/>
    <n v="3357.6000000000004"/>
    <n v="3"/>
    <n v="0.2"/>
    <n v="377.72999999999956"/>
  </r>
  <r>
    <n v="8102"/>
    <s v="CA-2012-149846"/>
    <x v="1"/>
    <x v="1184"/>
    <d v="2012-05-26T00:00:00"/>
    <s v="Standard Class"/>
    <x v="766"/>
    <s v="Sarah Brown"/>
    <x v="0"/>
    <s v="United States"/>
    <x v="1"/>
    <x v="1"/>
    <n v="90045"/>
    <x v="1"/>
    <s v="OFF-LA-10004484"/>
    <x v="1"/>
    <x v="2"/>
    <s v="Avery 476"/>
    <n v="8.26"/>
    <n v="2"/>
    <n v="0"/>
    <n v="3.7995999999999999"/>
  </r>
  <r>
    <n v="8103"/>
    <s v="CA-2012-149846"/>
    <x v="1"/>
    <x v="1184"/>
    <d v="2012-05-26T00:00:00"/>
    <s v="Standard Class"/>
    <x v="766"/>
    <s v="Sarah Brown"/>
    <x v="0"/>
    <s v="United States"/>
    <x v="1"/>
    <x v="1"/>
    <n v="90045"/>
    <x v="1"/>
    <s v="TEC-MA-10004002"/>
    <x v="2"/>
    <x v="15"/>
    <s v="Zebra GX420t Direct Thermal/Thermal Transfer Printer"/>
    <n v="2973.32"/>
    <n v="7"/>
    <n v="0.2"/>
    <n v="334.49849999999958"/>
  </r>
  <r>
    <n v="8104"/>
    <s v="CA-2012-149846"/>
    <x v="1"/>
    <x v="1184"/>
    <d v="2012-05-26T00:00:00"/>
    <s v="Standard Class"/>
    <x v="766"/>
    <s v="Sarah Brown"/>
    <x v="0"/>
    <s v="United States"/>
    <x v="1"/>
    <x v="1"/>
    <n v="90045"/>
    <x v="1"/>
    <s v="OFF-ST-10002406"/>
    <x v="1"/>
    <x v="4"/>
    <s v="Pizazz Global Quick File"/>
    <n v="104.79"/>
    <n v="7"/>
    <n v="0"/>
    <n v="29.341200000000008"/>
  </r>
  <r>
    <n v="8105"/>
    <s v="CA-2012-149846"/>
    <x v="1"/>
    <x v="1184"/>
    <d v="2012-05-26T00:00:00"/>
    <s v="Standard Class"/>
    <x v="766"/>
    <s v="Sarah Brown"/>
    <x v="0"/>
    <s v="United States"/>
    <x v="1"/>
    <x v="1"/>
    <n v="90045"/>
    <x v="1"/>
    <s v="TEC-PH-10003645"/>
    <x v="2"/>
    <x v="7"/>
    <s v="Aastra 57i VoIP phone"/>
    <n v="775.72800000000007"/>
    <n v="6"/>
    <n v="0.2"/>
    <n v="58.179600000000022"/>
  </r>
  <r>
    <n v="8106"/>
    <s v="CA-2014-159149"/>
    <x v="3"/>
    <x v="922"/>
    <d v="2014-02-20T00:00:00"/>
    <s v="First Class"/>
    <x v="736"/>
    <s v="Cyra Reiten"/>
    <x v="2"/>
    <s v="United States"/>
    <x v="12"/>
    <x v="5"/>
    <n v="77041"/>
    <x v="2"/>
    <s v="FUR-BO-10001601"/>
    <x v="0"/>
    <x v="0"/>
    <s v="Sauder Mission Library with Doors, Fruitwood Finish"/>
    <n v="89.066399999999987"/>
    <n v="1"/>
    <n v="0.32"/>
    <n v="-17.027400000000007"/>
  </r>
  <r>
    <n v="8107"/>
    <s v="CA-2014-159149"/>
    <x v="3"/>
    <x v="922"/>
    <d v="2014-02-20T00:00:00"/>
    <s v="First Class"/>
    <x v="736"/>
    <s v="Cyra Reiten"/>
    <x v="2"/>
    <s v="United States"/>
    <x v="12"/>
    <x v="5"/>
    <n v="77041"/>
    <x v="2"/>
    <s v="OFF-AR-10000937"/>
    <x v="1"/>
    <x v="6"/>
    <s v="Dixon Ticonderoga Core-Lock Colored Pencils, 48-Color Set"/>
    <n v="175.44"/>
    <n v="6"/>
    <n v="0.2"/>
    <n v="52.632000000000005"/>
  </r>
  <r>
    <n v="8108"/>
    <s v="CA-2014-159149"/>
    <x v="3"/>
    <x v="922"/>
    <d v="2014-02-20T00:00:00"/>
    <s v="First Class"/>
    <x v="736"/>
    <s v="Cyra Reiten"/>
    <x v="2"/>
    <s v="United States"/>
    <x v="12"/>
    <x v="5"/>
    <n v="77041"/>
    <x v="2"/>
    <s v="TEC-PH-10000038"/>
    <x v="2"/>
    <x v="7"/>
    <s v="Jawbone MINI JAMBOX Wireless Bluetooth Speaker"/>
    <n v="438.33600000000001"/>
    <n v="4"/>
    <n v="0.2"/>
    <n v="-87.667200000000037"/>
  </r>
  <r>
    <n v="8109"/>
    <s v="US-2014-167570"/>
    <x v="3"/>
    <x v="166"/>
    <d v="2014-12-16T00:00:00"/>
    <s v="Standard Class"/>
    <x v="283"/>
    <s v="Emily Grady"/>
    <x v="0"/>
    <s v="United States"/>
    <x v="10"/>
    <x v="9"/>
    <n v="19140"/>
    <x v="3"/>
    <s v="FUR-CH-10003396"/>
    <x v="0"/>
    <x v="1"/>
    <s v="Global Deluxe Steno Chair"/>
    <n v="215.54400000000001"/>
    <n v="4"/>
    <n v="0.3"/>
    <n v="-58.504800000000017"/>
  </r>
  <r>
    <n v="8110"/>
    <s v="CA-2014-160122"/>
    <x v="3"/>
    <x v="551"/>
    <d v="2014-11-24T00:00:00"/>
    <s v="Standard Class"/>
    <x v="709"/>
    <s v="Russell D'Ascenzo"/>
    <x v="0"/>
    <s v="United States"/>
    <x v="22"/>
    <x v="10"/>
    <n v="60623"/>
    <x v="2"/>
    <s v="OFF-EN-10002592"/>
    <x v="1"/>
    <x v="12"/>
    <s v="Peel &amp; Seel Recycled Catalog Envelopes, Brown"/>
    <n v="55.584000000000003"/>
    <n v="6"/>
    <n v="0.2"/>
    <n v="20.844000000000001"/>
  </r>
  <r>
    <n v="8111"/>
    <s v="CA-2014-160122"/>
    <x v="3"/>
    <x v="551"/>
    <d v="2014-11-24T00:00:00"/>
    <s v="Standard Class"/>
    <x v="709"/>
    <s v="Russell D'Ascenzo"/>
    <x v="0"/>
    <s v="United States"/>
    <x v="22"/>
    <x v="10"/>
    <n v="60623"/>
    <x v="2"/>
    <s v="FUR-CH-10000422"/>
    <x v="0"/>
    <x v="1"/>
    <s v="Global Highback Leather Tilter in Burgundy"/>
    <n v="127.38599999999998"/>
    <n v="2"/>
    <n v="0.3"/>
    <n v="-25.477199999999982"/>
  </r>
  <r>
    <n v="8112"/>
    <s v="CA-2013-130393"/>
    <x v="0"/>
    <x v="49"/>
    <d v="2013-12-04T00:00:00"/>
    <s v="Second Class"/>
    <x v="622"/>
    <s v="John Murray"/>
    <x v="0"/>
    <s v="United States"/>
    <x v="287"/>
    <x v="5"/>
    <n v="76903"/>
    <x v="2"/>
    <s v="FUR-CH-10002647"/>
    <x v="0"/>
    <x v="1"/>
    <s v="Situations Contoured Folding Chairs, 4/Set"/>
    <n v="248.43"/>
    <n v="5"/>
    <n v="0.3"/>
    <n v="-17.744999999999976"/>
  </r>
  <r>
    <n v="8113"/>
    <s v="CA-2013-130393"/>
    <x v="0"/>
    <x v="49"/>
    <d v="2013-12-04T00:00:00"/>
    <s v="Second Class"/>
    <x v="622"/>
    <s v="John Murray"/>
    <x v="0"/>
    <s v="United States"/>
    <x v="287"/>
    <x v="5"/>
    <n v="76903"/>
    <x v="2"/>
    <s v="OFF-AP-10004859"/>
    <x v="1"/>
    <x v="9"/>
    <s v="Acco 6 Outlet Guardian Premium Surge Suppressor"/>
    <n v="11.647999999999998"/>
    <n v="4"/>
    <n v="0.8"/>
    <n v="-30.867200000000004"/>
  </r>
  <r>
    <n v="8114"/>
    <s v="CA-2013-130393"/>
    <x v="0"/>
    <x v="49"/>
    <d v="2013-12-04T00:00:00"/>
    <s v="Second Class"/>
    <x v="622"/>
    <s v="John Murray"/>
    <x v="0"/>
    <s v="United States"/>
    <x v="287"/>
    <x v="5"/>
    <n v="76903"/>
    <x v="2"/>
    <s v="FUR-CH-10004477"/>
    <x v="0"/>
    <x v="1"/>
    <s v="Global Push Button Manager's Chair, Indigo"/>
    <n v="85.245999999999995"/>
    <n v="2"/>
    <n v="0.3"/>
    <n v="-1.217800000000004"/>
  </r>
  <r>
    <n v="8115"/>
    <s v="CA-2014-144820"/>
    <x v="3"/>
    <x v="621"/>
    <d v="2014-10-08T00:00:00"/>
    <s v="Second Class"/>
    <x v="429"/>
    <s v="Laurel Workman"/>
    <x v="1"/>
    <s v="United States"/>
    <x v="45"/>
    <x v="5"/>
    <n v="77506"/>
    <x v="2"/>
    <s v="OFF-AR-10004817"/>
    <x v="1"/>
    <x v="6"/>
    <s v="Colorific Watercolor Pencils"/>
    <n v="20.64"/>
    <n v="5"/>
    <n v="0.2"/>
    <n v="2.3219999999999974"/>
  </r>
  <r>
    <n v="8116"/>
    <s v="CA-2014-101014"/>
    <x v="3"/>
    <x v="635"/>
    <d v="2014-09-05T00:00:00"/>
    <s v="Standard Class"/>
    <x v="459"/>
    <s v="Rick Wilson"/>
    <x v="1"/>
    <s v="United States"/>
    <x v="1"/>
    <x v="1"/>
    <n v="90049"/>
    <x v="1"/>
    <s v="FUR-FU-10003374"/>
    <x v="0"/>
    <x v="5"/>
    <s v="Electrix Fluorescent Magnifier Lamps &amp; Weighted Base"/>
    <n v="148.02000000000001"/>
    <n v="3"/>
    <n v="0"/>
    <n v="41.445600000000013"/>
  </r>
  <r>
    <n v="8117"/>
    <s v="CA-2014-105543"/>
    <x v="3"/>
    <x v="221"/>
    <d v="2014-11-25T00:00:00"/>
    <s v="Same Day"/>
    <x v="410"/>
    <s v="Brooke Gillingham"/>
    <x v="1"/>
    <s v="United States"/>
    <x v="495"/>
    <x v="41"/>
    <n v="67846"/>
    <x v="2"/>
    <s v="OFF-ST-10003123"/>
    <x v="1"/>
    <x v="4"/>
    <s v="Fellowes Bases and Tops For Staxonsteel/High-Stak Systems"/>
    <n v="33.29"/>
    <n v="1"/>
    <n v="0"/>
    <n v="7.9895999999999994"/>
  </r>
  <r>
    <n v="8118"/>
    <s v="US-2014-113201"/>
    <x v="3"/>
    <x v="160"/>
    <d v="2014-07-06T00:00:00"/>
    <s v="Standard Class"/>
    <x v="627"/>
    <s v="Thomas Thornton"/>
    <x v="0"/>
    <s v="United States"/>
    <x v="1"/>
    <x v="1"/>
    <n v="90045"/>
    <x v="1"/>
    <s v="OFF-PA-10000675"/>
    <x v="1"/>
    <x v="10"/>
    <s v="Xerox 1919"/>
    <n v="204.95000000000002"/>
    <n v="5"/>
    <n v="0"/>
    <n v="100.4255"/>
  </r>
  <r>
    <n v="8119"/>
    <s v="US-2014-106551"/>
    <x v="3"/>
    <x v="847"/>
    <d v="2014-07-28T00:00:00"/>
    <s v="Standard Class"/>
    <x v="518"/>
    <s v="Eric Barreto"/>
    <x v="0"/>
    <s v="United States"/>
    <x v="22"/>
    <x v="10"/>
    <n v="60653"/>
    <x v="2"/>
    <s v="FUR-CH-10004997"/>
    <x v="0"/>
    <x v="1"/>
    <s v="Hon Every-Day Series Multi-Task Chairs"/>
    <n v="526.34399999999994"/>
    <n v="4"/>
    <n v="0.3"/>
    <n v="-75.191999999999979"/>
  </r>
  <r>
    <n v="8120"/>
    <s v="CA-2013-116722"/>
    <x v="0"/>
    <x v="583"/>
    <d v="2013-11-17T00:00:00"/>
    <s v="Standard Class"/>
    <x v="221"/>
    <s v="Liz Pelletier"/>
    <x v="0"/>
    <s v="United States"/>
    <x v="8"/>
    <x v="1"/>
    <n v="94110"/>
    <x v="1"/>
    <s v="FUR-FU-10001934"/>
    <x v="0"/>
    <x v="5"/>
    <s v="Magnifier Swing Arm Lamp"/>
    <n v="41.96"/>
    <n v="2"/>
    <n v="0"/>
    <n v="10.909600000000001"/>
  </r>
  <r>
    <n v="8121"/>
    <s v="CA-2013-116722"/>
    <x v="0"/>
    <x v="583"/>
    <d v="2013-11-17T00:00:00"/>
    <s v="Standard Class"/>
    <x v="221"/>
    <s v="Liz Pelletier"/>
    <x v="0"/>
    <s v="United States"/>
    <x v="8"/>
    <x v="1"/>
    <n v="94110"/>
    <x v="1"/>
    <s v="FUR-CH-10004997"/>
    <x v="0"/>
    <x v="1"/>
    <s v="Hon Every-Day Series Multi-Task Chairs"/>
    <n v="451.15199999999993"/>
    <n v="3"/>
    <n v="0.2"/>
    <n v="0"/>
  </r>
  <r>
    <n v="8122"/>
    <s v="CA-2013-116722"/>
    <x v="0"/>
    <x v="583"/>
    <d v="2013-11-17T00:00:00"/>
    <s v="Standard Class"/>
    <x v="221"/>
    <s v="Liz Pelletier"/>
    <x v="0"/>
    <s v="United States"/>
    <x v="8"/>
    <x v="1"/>
    <n v="94110"/>
    <x v="1"/>
    <s v="OFF-BI-10001890"/>
    <x v="1"/>
    <x v="8"/>
    <s v="Avery Poly Binder Pockets"/>
    <n v="31.504000000000005"/>
    <n v="11"/>
    <n v="0.2"/>
    <n v="11.026399999999999"/>
  </r>
  <r>
    <n v="8123"/>
    <s v="CA-2011-138128"/>
    <x v="2"/>
    <x v="337"/>
    <d v="2011-12-15T00:00:00"/>
    <s v="Standard Class"/>
    <x v="224"/>
    <s v="Frank Preis"/>
    <x v="0"/>
    <s v="United States"/>
    <x v="10"/>
    <x v="9"/>
    <n v="19134"/>
    <x v="3"/>
    <s v="OFF-EN-10002500"/>
    <x v="1"/>
    <x v="12"/>
    <s v="Globe Weis Peel &amp; Seel First Class Envelopes"/>
    <n v="30.672000000000001"/>
    <n v="3"/>
    <n v="0.2"/>
    <n v="9.5850000000000009"/>
  </r>
  <r>
    <n v="8124"/>
    <s v="CA-2011-138128"/>
    <x v="2"/>
    <x v="337"/>
    <d v="2011-12-15T00:00:00"/>
    <s v="Standard Class"/>
    <x v="224"/>
    <s v="Frank Preis"/>
    <x v="0"/>
    <s v="United States"/>
    <x v="10"/>
    <x v="9"/>
    <n v="19134"/>
    <x v="3"/>
    <s v="TEC-CO-10001766"/>
    <x v="2"/>
    <x v="16"/>
    <s v="Canon PC940 Copier"/>
    <n v="1079.9759999999999"/>
    <n v="4"/>
    <n v="0.4"/>
    <n v="125.99719999999991"/>
  </r>
  <r>
    <n v="8125"/>
    <s v="US-2014-150070"/>
    <x v="3"/>
    <x v="210"/>
    <d v="2014-09-13T00:00:00"/>
    <s v="Standard Class"/>
    <x v="350"/>
    <s v="Joseph Airdo"/>
    <x v="0"/>
    <s v="United States"/>
    <x v="494"/>
    <x v="1"/>
    <n v="95351"/>
    <x v="1"/>
    <s v="FUR-CH-10004860"/>
    <x v="0"/>
    <x v="1"/>
    <s v="Global Low Back Tilter Chair"/>
    <n v="161.56800000000001"/>
    <n v="2"/>
    <n v="0.2"/>
    <n v="-28.274400000000021"/>
  </r>
  <r>
    <n v="8126"/>
    <s v="CA-2012-137064"/>
    <x v="1"/>
    <x v="525"/>
    <d v="2012-02-13T00:00:00"/>
    <s v="Standard Class"/>
    <x v="772"/>
    <s v="Trudy Schmidt"/>
    <x v="0"/>
    <s v="United States"/>
    <x v="12"/>
    <x v="5"/>
    <n v="77070"/>
    <x v="2"/>
    <s v="OFF-BI-10002049"/>
    <x v="1"/>
    <x v="8"/>
    <s v="UniKeep View Case Binders"/>
    <n v="2.9339999999999993"/>
    <n v="3"/>
    <n v="0.8"/>
    <n v="-4.9878000000000018"/>
  </r>
  <r>
    <n v="8127"/>
    <s v="CA-2012-137064"/>
    <x v="1"/>
    <x v="525"/>
    <d v="2012-02-13T00:00:00"/>
    <s v="Standard Class"/>
    <x v="772"/>
    <s v="Trudy Schmidt"/>
    <x v="0"/>
    <s v="United States"/>
    <x v="12"/>
    <x v="5"/>
    <n v="77070"/>
    <x v="2"/>
    <s v="TEC-AC-10003499"/>
    <x v="2"/>
    <x v="11"/>
    <s v="Memorex Mini Travel Drive 8 GB USB 2.0 Flash Drive"/>
    <n v="18.528000000000002"/>
    <n v="2"/>
    <n v="0.2"/>
    <n v="4.4004000000000003"/>
  </r>
  <r>
    <n v="8128"/>
    <s v="CA-2012-137064"/>
    <x v="1"/>
    <x v="525"/>
    <d v="2012-02-13T00:00:00"/>
    <s v="Standard Class"/>
    <x v="772"/>
    <s v="Trudy Schmidt"/>
    <x v="0"/>
    <s v="United States"/>
    <x v="12"/>
    <x v="5"/>
    <n v="77070"/>
    <x v="2"/>
    <s v="OFF-ST-10003470"/>
    <x v="1"/>
    <x v="4"/>
    <s v="Tennsco Snap-Together Open Shelving Units, Starter Sets and Add-On Units"/>
    <n v="670.75200000000007"/>
    <n v="3"/>
    <n v="0.2"/>
    <n v="-125.76600000000005"/>
  </r>
  <r>
    <n v="8129"/>
    <s v="CA-2014-157350"/>
    <x v="3"/>
    <x v="775"/>
    <d v="2014-09-02T00:00:00"/>
    <s v="Standard Class"/>
    <x v="24"/>
    <s v="Darren Powers"/>
    <x v="0"/>
    <s v="United States"/>
    <x v="22"/>
    <x v="10"/>
    <n v="60610"/>
    <x v="2"/>
    <s v="FUR-FU-10000222"/>
    <x v="0"/>
    <x v="5"/>
    <s v="Seth Thomas 16&quot; Steel Case Clock"/>
    <n v="64.959999999999994"/>
    <n v="5"/>
    <n v="0.6"/>
    <n v="-43.847999999999985"/>
  </r>
  <r>
    <n v="8130"/>
    <s v="CA-2011-127866"/>
    <x v="2"/>
    <x v="836"/>
    <d v="2011-07-23T00:00:00"/>
    <s v="First Class"/>
    <x v="63"/>
    <s v="Jonathan Doherty"/>
    <x v="1"/>
    <s v="United States"/>
    <x v="169"/>
    <x v="1"/>
    <n v="92503"/>
    <x v="1"/>
    <s v="TEC-AC-10000023"/>
    <x v="2"/>
    <x v="11"/>
    <s v="Maxell 74 Minute CD-R Spindle, 50/Pack"/>
    <n v="41.94"/>
    <n v="2"/>
    <n v="0"/>
    <n v="15.098399999999998"/>
  </r>
  <r>
    <n v="8131"/>
    <s v="CA-2011-127866"/>
    <x v="2"/>
    <x v="836"/>
    <d v="2011-07-23T00:00:00"/>
    <s v="First Class"/>
    <x v="63"/>
    <s v="Jonathan Doherty"/>
    <x v="1"/>
    <s v="United States"/>
    <x v="169"/>
    <x v="1"/>
    <n v="92503"/>
    <x v="1"/>
    <s v="OFF-PA-10003971"/>
    <x v="1"/>
    <x v="10"/>
    <s v="Xerox 1965"/>
    <n v="11.96"/>
    <n v="2"/>
    <n v="0"/>
    <n v="5.8604000000000003"/>
  </r>
  <r>
    <n v="8132"/>
    <s v="CA-2011-127866"/>
    <x v="2"/>
    <x v="836"/>
    <d v="2011-07-23T00:00:00"/>
    <s v="First Class"/>
    <x v="63"/>
    <s v="Jonathan Doherty"/>
    <x v="1"/>
    <s v="United States"/>
    <x v="169"/>
    <x v="1"/>
    <n v="92503"/>
    <x v="1"/>
    <s v="OFF-AR-10003481"/>
    <x v="1"/>
    <x v="6"/>
    <s v="Newell 348"/>
    <n v="13.12"/>
    <n v="4"/>
    <n v="0"/>
    <n v="3.8047999999999984"/>
  </r>
  <r>
    <n v="8133"/>
    <s v="CA-2011-127866"/>
    <x v="2"/>
    <x v="836"/>
    <d v="2011-07-23T00:00:00"/>
    <s v="First Class"/>
    <x v="63"/>
    <s v="Jonathan Doherty"/>
    <x v="1"/>
    <s v="United States"/>
    <x v="169"/>
    <x v="1"/>
    <n v="92503"/>
    <x v="1"/>
    <s v="OFF-ST-10001490"/>
    <x v="1"/>
    <x v="4"/>
    <s v="Hot File 7-Pocket, Floor Stand"/>
    <n v="535.41"/>
    <n v="3"/>
    <n v="0"/>
    <n v="160.62299999999993"/>
  </r>
  <r>
    <n v="8134"/>
    <s v="CA-2012-131352"/>
    <x v="1"/>
    <x v="1049"/>
    <d v="2012-10-13T00:00:00"/>
    <s v="Standard Class"/>
    <x v="16"/>
    <s v="Gene Hale"/>
    <x v="1"/>
    <s v="United States"/>
    <x v="61"/>
    <x v="5"/>
    <n v="75081"/>
    <x v="2"/>
    <s v="FUR-FU-10003708"/>
    <x v="0"/>
    <x v="5"/>
    <s v="Tenex Traditional Chairmats for Medium Pile Carpet, Standard Lip, 36&quot; x 48&quot;"/>
    <n v="72.78"/>
    <n v="3"/>
    <n v="0.6"/>
    <n v="-70.960499999999996"/>
  </r>
  <r>
    <n v="8135"/>
    <s v="CA-2012-121776"/>
    <x v="1"/>
    <x v="1130"/>
    <d v="2012-02-21T00:00:00"/>
    <s v="Standard Class"/>
    <x v="361"/>
    <s v="Rob Dowd"/>
    <x v="0"/>
    <s v="United States"/>
    <x v="1"/>
    <x v="1"/>
    <n v="90008"/>
    <x v="1"/>
    <s v="OFF-PA-10001970"/>
    <x v="1"/>
    <x v="10"/>
    <s v="Xerox 1881"/>
    <n v="36.839999999999996"/>
    <n v="3"/>
    <n v="0"/>
    <n v="17.314799999999998"/>
  </r>
  <r>
    <n v="8136"/>
    <s v="CA-2012-121776"/>
    <x v="1"/>
    <x v="1130"/>
    <d v="2012-02-21T00:00:00"/>
    <s v="Standard Class"/>
    <x v="361"/>
    <s v="Rob Dowd"/>
    <x v="0"/>
    <s v="United States"/>
    <x v="1"/>
    <x v="1"/>
    <n v="90008"/>
    <x v="1"/>
    <s v="OFF-LA-10002762"/>
    <x v="1"/>
    <x v="2"/>
    <s v="Avery 485"/>
    <n v="87.71"/>
    <n v="7"/>
    <n v="0"/>
    <n v="41.223699999999994"/>
  </r>
  <r>
    <n v="8137"/>
    <s v="CA-2013-118073"/>
    <x v="0"/>
    <x v="399"/>
    <d v="2013-08-17T00:00:00"/>
    <s v="Standard Class"/>
    <x v="703"/>
    <s v="Cindy Schnelling"/>
    <x v="1"/>
    <s v="United States"/>
    <x v="121"/>
    <x v="2"/>
    <n v="33801"/>
    <x v="0"/>
    <s v="FUR-TA-10002533"/>
    <x v="0"/>
    <x v="3"/>
    <s v="BPI Conference Tables"/>
    <n v="562.29250000000013"/>
    <n v="7"/>
    <n v="0.45"/>
    <n v="-255.58750000000009"/>
  </r>
  <r>
    <n v="8138"/>
    <s v="CA-2011-103219"/>
    <x v="2"/>
    <x v="187"/>
    <d v="2011-11-13T00:00:00"/>
    <s v="Standard Class"/>
    <x v="682"/>
    <s v="Benjamin Farhat"/>
    <x v="2"/>
    <s v="United States"/>
    <x v="20"/>
    <x v="15"/>
    <n v="10035"/>
    <x v="3"/>
    <s v="FUR-FU-10004091"/>
    <x v="0"/>
    <x v="5"/>
    <s v="Eldon 200 Class Desk Accessories, Black"/>
    <n v="56.52"/>
    <n v="9"/>
    <n v="0"/>
    <n v="21.477600000000002"/>
  </r>
  <r>
    <n v="8139"/>
    <s v="CA-2013-102561"/>
    <x v="0"/>
    <x v="427"/>
    <d v="2013-07-23T00:00:00"/>
    <s v="Standard Class"/>
    <x v="71"/>
    <s v="Neil Knudson"/>
    <x v="2"/>
    <s v="United States"/>
    <x v="10"/>
    <x v="9"/>
    <n v="19140"/>
    <x v="3"/>
    <s v="OFF-AR-10001545"/>
    <x v="1"/>
    <x v="6"/>
    <s v="Newell 326"/>
    <n v="11.264000000000001"/>
    <n v="8"/>
    <n v="0.2"/>
    <n v="1.2671999999999994"/>
  </r>
  <r>
    <n v="8140"/>
    <s v="CA-2013-102561"/>
    <x v="0"/>
    <x v="427"/>
    <d v="2013-07-23T00:00:00"/>
    <s v="Standard Class"/>
    <x v="71"/>
    <s v="Neil Knudson"/>
    <x v="2"/>
    <s v="United States"/>
    <x v="10"/>
    <x v="9"/>
    <n v="19140"/>
    <x v="3"/>
    <s v="OFF-ST-10001476"/>
    <x v="1"/>
    <x v="4"/>
    <s v="Steel Personal Filing/Posting Tote"/>
    <n v="284.08000000000004"/>
    <n v="10"/>
    <n v="0.2"/>
    <n v="24.856999999999999"/>
  </r>
  <r>
    <n v="8141"/>
    <s v="CA-2013-102561"/>
    <x v="0"/>
    <x v="427"/>
    <d v="2013-07-23T00:00:00"/>
    <s v="Standard Class"/>
    <x v="71"/>
    <s v="Neil Knudson"/>
    <x v="2"/>
    <s v="United States"/>
    <x v="10"/>
    <x v="9"/>
    <n v="19140"/>
    <x v="3"/>
    <s v="OFF-PA-10004971"/>
    <x v="1"/>
    <x v="10"/>
    <s v="Xerox 196"/>
    <n v="18.496000000000002"/>
    <n v="4"/>
    <n v="0.2"/>
    <n v="6.7048000000000005"/>
  </r>
  <r>
    <n v="8142"/>
    <s v="CA-2013-100993"/>
    <x v="0"/>
    <x v="473"/>
    <d v="2013-02-10T00:00:00"/>
    <s v="Standard Class"/>
    <x v="616"/>
    <s v="Annie Zypern"/>
    <x v="0"/>
    <s v="United States"/>
    <x v="70"/>
    <x v="1"/>
    <n v="92037"/>
    <x v="1"/>
    <s v="OFF-LA-10003223"/>
    <x v="1"/>
    <x v="2"/>
    <s v="Avery 508"/>
    <n v="14.73"/>
    <n v="3"/>
    <n v="0"/>
    <n v="7.2176999999999998"/>
  </r>
  <r>
    <n v="8143"/>
    <s v="CA-2013-100993"/>
    <x v="0"/>
    <x v="473"/>
    <d v="2013-02-10T00:00:00"/>
    <s v="Standard Class"/>
    <x v="616"/>
    <s v="Annie Zypern"/>
    <x v="0"/>
    <s v="United States"/>
    <x v="70"/>
    <x v="1"/>
    <n v="92037"/>
    <x v="1"/>
    <s v="OFF-ST-10004340"/>
    <x v="1"/>
    <x v="4"/>
    <s v="Fellowes Mobile File Cart, Black"/>
    <n v="186.54"/>
    <n v="3"/>
    <n v="0"/>
    <n v="50.365800000000007"/>
  </r>
  <r>
    <n v="8144"/>
    <s v="CA-2013-100993"/>
    <x v="0"/>
    <x v="473"/>
    <d v="2013-02-10T00:00:00"/>
    <s v="Standard Class"/>
    <x v="616"/>
    <s v="Annie Zypern"/>
    <x v="0"/>
    <s v="United States"/>
    <x v="70"/>
    <x v="1"/>
    <n v="92037"/>
    <x v="1"/>
    <s v="FUR-TA-10001095"/>
    <x v="0"/>
    <x v="3"/>
    <s v="Chromcraft Round Conference Tables"/>
    <n v="557.72799999999995"/>
    <n v="4"/>
    <n v="0.2"/>
    <n v="6.9715999999999951"/>
  </r>
  <r>
    <n v="8145"/>
    <s v="CA-2013-100993"/>
    <x v="0"/>
    <x v="473"/>
    <d v="2013-02-10T00:00:00"/>
    <s v="Standard Class"/>
    <x v="616"/>
    <s v="Annie Zypern"/>
    <x v="0"/>
    <s v="United States"/>
    <x v="70"/>
    <x v="1"/>
    <n v="92037"/>
    <x v="1"/>
    <s v="TEC-PH-10001448"/>
    <x v="2"/>
    <x v="7"/>
    <s v="Anker Astro 15000mAh USB Portable Charger"/>
    <n v="159.96800000000002"/>
    <n v="4"/>
    <n v="0.2"/>
    <n v="-31.993600000000029"/>
  </r>
  <r>
    <n v="8146"/>
    <s v="US-2011-112949"/>
    <x v="2"/>
    <x v="886"/>
    <d v="2011-06-27T00:00:00"/>
    <s v="Standard Class"/>
    <x v="476"/>
    <s v="Corey-Lock"/>
    <x v="0"/>
    <s v="United States"/>
    <x v="408"/>
    <x v="26"/>
    <n v="73505"/>
    <x v="2"/>
    <s v="OFF-AP-10001005"/>
    <x v="1"/>
    <x v="9"/>
    <s v="Honeywell Quietcare HEPA Air Cleaner"/>
    <n v="471.90000000000003"/>
    <n v="6"/>
    <n v="0"/>
    <n v="155.72699999999998"/>
  </r>
  <r>
    <n v="8147"/>
    <s v="US-2011-112949"/>
    <x v="2"/>
    <x v="886"/>
    <d v="2011-06-27T00:00:00"/>
    <s v="Standard Class"/>
    <x v="476"/>
    <s v="Corey-Lock"/>
    <x v="0"/>
    <s v="United States"/>
    <x v="408"/>
    <x v="26"/>
    <n v="73505"/>
    <x v="2"/>
    <s v="OFF-AR-10003469"/>
    <x v="1"/>
    <x v="6"/>
    <s v="Nontoxic Chalk"/>
    <n v="3.52"/>
    <n v="2"/>
    <n v="0"/>
    <n v="1.6896"/>
  </r>
  <r>
    <n v="8148"/>
    <s v="US-2014-146822"/>
    <x v="3"/>
    <x v="255"/>
    <d v="2014-06-15T00:00:00"/>
    <s v="Standard Class"/>
    <x v="165"/>
    <s v="Anna Gayman"/>
    <x v="0"/>
    <s v="United States"/>
    <x v="127"/>
    <x v="17"/>
    <n v="24153"/>
    <x v="0"/>
    <s v="OFF-PA-10000249"/>
    <x v="1"/>
    <x v="10"/>
    <s v="Staples"/>
    <n v="49.12"/>
    <n v="4"/>
    <n v="0"/>
    <n v="23.086399999999998"/>
  </r>
  <r>
    <n v="8149"/>
    <s v="US-2013-131058"/>
    <x v="0"/>
    <x v="797"/>
    <d v="2014-01-01T00:00:00"/>
    <s v="Standard Class"/>
    <x v="670"/>
    <s v="Eugene Moren"/>
    <x v="2"/>
    <s v="United States"/>
    <x v="157"/>
    <x v="1"/>
    <n v="92704"/>
    <x v="1"/>
    <s v="OFF-LA-10001613"/>
    <x v="1"/>
    <x v="2"/>
    <s v="Avery File Folder Labels"/>
    <n v="20.16"/>
    <n v="7"/>
    <n v="0"/>
    <n v="9.8783999999999992"/>
  </r>
  <r>
    <n v="8150"/>
    <s v="CA-2011-167997"/>
    <x v="2"/>
    <x v="755"/>
    <d v="2011-01-30T00:00:00"/>
    <s v="First Class"/>
    <x v="662"/>
    <s v="Carol Adams"/>
    <x v="1"/>
    <s v="United States"/>
    <x v="503"/>
    <x v="44"/>
    <n v="57701"/>
    <x v="2"/>
    <s v="OFF-BI-10001758"/>
    <x v="1"/>
    <x v="8"/>
    <s v="Wilson Jones 14 Line Acrylic Coated Pressboard Data Binders"/>
    <n v="10.68"/>
    <n v="2"/>
    <n v="0"/>
    <n v="5.0195999999999996"/>
  </r>
  <r>
    <n v="8151"/>
    <s v="CA-2011-167997"/>
    <x v="2"/>
    <x v="755"/>
    <d v="2011-01-30T00:00:00"/>
    <s v="First Class"/>
    <x v="662"/>
    <s v="Carol Adams"/>
    <x v="1"/>
    <s v="United States"/>
    <x v="503"/>
    <x v="44"/>
    <n v="57701"/>
    <x v="2"/>
    <s v="FUR-BO-10004409"/>
    <x v="0"/>
    <x v="0"/>
    <s v="Safco Value Mate Series Steel Bookcases, Baked Enamel Finish on Steel, Gray"/>
    <n v="141.96"/>
    <n v="2"/>
    <n v="0"/>
    <n v="39.748800000000003"/>
  </r>
  <r>
    <n v="8152"/>
    <s v="CA-2014-140151"/>
    <x v="3"/>
    <x v="721"/>
    <d v="2014-03-26T00:00:00"/>
    <s v="First Class"/>
    <x v="181"/>
    <s v="Raymond Buch"/>
    <x v="0"/>
    <s v="United States"/>
    <x v="4"/>
    <x v="4"/>
    <n v="98115"/>
    <x v="1"/>
    <s v="OFF-ST-10001558"/>
    <x v="1"/>
    <x v="4"/>
    <s v="Acco Perma 4000 Stacking Storage Drawers"/>
    <n v="32.479999999999997"/>
    <n v="2"/>
    <n v="0"/>
    <n v="4.8719999999999999"/>
  </r>
  <r>
    <n v="8153"/>
    <s v="CA-2014-140151"/>
    <x v="3"/>
    <x v="721"/>
    <d v="2014-03-26T00:00:00"/>
    <s v="First Class"/>
    <x v="181"/>
    <s v="Raymond Buch"/>
    <x v="0"/>
    <s v="United States"/>
    <x v="4"/>
    <x v="4"/>
    <n v="98115"/>
    <x v="1"/>
    <s v="OFF-PA-10002986"/>
    <x v="1"/>
    <x v="10"/>
    <s v="Xerox 1898"/>
    <n v="20.04"/>
    <n v="3"/>
    <n v="0"/>
    <n v="9.6191999999999993"/>
  </r>
  <r>
    <n v="8154"/>
    <s v="CA-2014-140151"/>
    <x v="3"/>
    <x v="721"/>
    <d v="2014-03-26T00:00:00"/>
    <s v="First Class"/>
    <x v="181"/>
    <s v="Raymond Buch"/>
    <x v="0"/>
    <s v="United States"/>
    <x v="4"/>
    <x v="4"/>
    <n v="98115"/>
    <x v="1"/>
    <s v="TEC-CO-10004722"/>
    <x v="2"/>
    <x v="16"/>
    <s v="Canon imageCLASS 2200 Advanced Copier"/>
    <n v="13999.96"/>
    <n v="4"/>
    <n v="0"/>
    <n v="6719.9807999999994"/>
  </r>
  <r>
    <n v="8155"/>
    <s v="US-2014-143770"/>
    <x v="3"/>
    <x v="177"/>
    <d v="2014-03-25T00:00:00"/>
    <s v="Standard Class"/>
    <x v="742"/>
    <s v="Roger Demir"/>
    <x v="0"/>
    <s v="United States"/>
    <x v="209"/>
    <x v="29"/>
    <n v="6457"/>
    <x v="3"/>
    <s v="TEC-AC-10002842"/>
    <x v="2"/>
    <x v="11"/>
    <s v="WD My Passport Ultra 2TB Portable External Hard Drive"/>
    <n v="238"/>
    <n v="2"/>
    <n v="0"/>
    <n v="38.080000000000013"/>
  </r>
  <r>
    <n v="8156"/>
    <s v="US-2014-143770"/>
    <x v="3"/>
    <x v="177"/>
    <d v="2014-03-25T00:00:00"/>
    <s v="Standard Class"/>
    <x v="742"/>
    <s v="Roger Demir"/>
    <x v="0"/>
    <s v="United States"/>
    <x v="209"/>
    <x v="29"/>
    <n v="6457"/>
    <x v="3"/>
    <s v="OFF-PA-10001125"/>
    <x v="1"/>
    <x v="10"/>
    <s v="Xerox 1988"/>
    <n v="61.96"/>
    <n v="2"/>
    <n v="0"/>
    <n v="27.881999999999998"/>
  </r>
  <r>
    <n v="8157"/>
    <s v="CA-2013-131296"/>
    <x v="0"/>
    <x v="964"/>
    <d v="2013-10-10T00:00:00"/>
    <s v="Standard Class"/>
    <x v="234"/>
    <s v="Melanie Seite"/>
    <x v="0"/>
    <s v="United States"/>
    <x v="248"/>
    <x v="39"/>
    <n v="21215"/>
    <x v="3"/>
    <s v="FUR-TA-10002622"/>
    <x v="0"/>
    <x v="3"/>
    <s v="Bush Andora Conference Table, Maple/Graphite Gray Finish"/>
    <n v="239.37199999999996"/>
    <n v="2"/>
    <n v="0.3"/>
    <n v="-23.93719999999999"/>
  </r>
  <r>
    <n v="8158"/>
    <s v="CA-2013-103464"/>
    <x v="0"/>
    <x v="741"/>
    <d v="2013-11-23T00:00:00"/>
    <s v="Standard Class"/>
    <x v="310"/>
    <s v="Patrick Gardner"/>
    <x v="0"/>
    <s v="United States"/>
    <x v="70"/>
    <x v="1"/>
    <n v="92105"/>
    <x v="1"/>
    <s v="TEC-AC-10002842"/>
    <x v="2"/>
    <x v="11"/>
    <s v="WD My Passport Ultra 2TB Portable External Hard Drive"/>
    <n v="595"/>
    <n v="5"/>
    <n v="0"/>
    <n v="95.200000000000031"/>
  </r>
  <r>
    <n v="8159"/>
    <s v="CA-2014-136238"/>
    <x v="3"/>
    <x v="377"/>
    <d v="2015-01-02T00:00:00"/>
    <s v="Standard Class"/>
    <x v="208"/>
    <s v="Karen Bern"/>
    <x v="1"/>
    <s v="United States"/>
    <x v="372"/>
    <x v="5"/>
    <n v="79762"/>
    <x v="2"/>
    <s v="OFF-PA-10004285"/>
    <x v="1"/>
    <x v="10"/>
    <s v="Xerox 1959"/>
    <n v="16.032"/>
    <n v="3"/>
    <n v="0.2"/>
    <n v="5.6111999999999993"/>
  </r>
  <r>
    <n v="8160"/>
    <s v="CA-2013-120803"/>
    <x v="0"/>
    <x v="1185"/>
    <d v="2013-03-14T00:00:00"/>
    <s v="Standard Class"/>
    <x v="46"/>
    <s v="Rick Bensley"/>
    <x v="2"/>
    <s v="United States"/>
    <x v="451"/>
    <x v="29"/>
    <n v="6460"/>
    <x v="3"/>
    <s v="TEC-AC-10004469"/>
    <x v="2"/>
    <x v="11"/>
    <s v="Microsoft Sculpt Comfort Mouse"/>
    <n v="199.75"/>
    <n v="5"/>
    <n v="0"/>
    <n v="87.890000000000015"/>
  </r>
  <r>
    <n v="8161"/>
    <s v="CA-2013-134138"/>
    <x v="0"/>
    <x v="595"/>
    <d v="2013-02-20T00:00:00"/>
    <s v="Standard Class"/>
    <x v="479"/>
    <s v="John Dryer"/>
    <x v="0"/>
    <s v="United States"/>
    <x v="78"/>
    <x v="30"/>
    <n v="7109"/>
    <x v="3"/>
    <s v="FUR-CH-10001545"/>
    <x v="0"/>
    <x v="1"/>
    <s v="Hon Comfortask Task/Swivel Chairs"/>
    <n v="227.96"/>
    <n v="2"/>
    <n v="0"/>
    <n v="36.473600000000005"/>
  </r>
  <r>
    <n v="8162"/>
    <s v="CA-2012-120915"/>
    <x v="1"/>
    <x v="694"/>
    <d v="2012-10-03T00:00:00"/>
    <s v="Second Class"/>
    <x v="370"/>
    <s v="Jennifer Jackson"/>
    <x v="0"/>
    <s v="United States"/>
    <x v="20"/>
    <x v="15"/>
    <n v="10035"/>
    <x v="3"/>
    <s v="OFF-AP-10002578"/>
    <x v="1"/>
    <x v="9"/>
    <s v="Fellowes Premier Superior Surge Suppressor, 10-Outlet, With Phone and Remote"/>
    <n v="293.52"/>
    <n v="6"/>
    <n v="0"/>
    <n v="76.315200000000004"/>
  </r>
  <r>
    <n v="8163"/>
    <s v="CA-2012-120915"/>
    <x v="1"/>
    <x v="694"/>
    <d v="2012-10-03T00:00:00"/>
    <s v="Second Class"/>
    <x v="370"/>
    <s v="Jennifer Jackson"/>
    <x v="0"/>
    <s v="United States"/>
    <x v="20"/>
    <x v="15"/>
    <n v="10035"/>
    <x v="3"/>
    <s v="TEC-PH-10003012"/>
    <x v="2"/>
    <x v="7"/>
    <s v="Nortel Meridian M3904 Professional Digital phone"/>
    <n v="307.98"/>
    <n v="2"/>
    <n v="0"/>
    <n v="89.314199999999971"/>
  </r>
  <r>
    <n v="8164"/>
    <s v="CA-2012-168207"/>
    <x v="1"/>
    <x v="121"/>
    <d v="2012-11-06T00:00:00"/>
    <s v="Standard Class"/>
    <x v="299"/>
    <s v="Liz Thompson"/>
    <x v="0"/>
    <s v="United States"/>
    <x v="70"/>
    <x v="1"/>
    <n v="92105"/>
    <x v="1"/>
    <s v="FUR-FU-10004909"/>
    <x v="0"/>
    <x v="5"/>
    <s v="Contemporary Wood/Metal Frame"/>
    <n v="96.960000000000008"/>
    <n v="6"/>
    <n v="0"/>
    <n v="33.935999999999993"/>
  </r>
  <r>
    <n v="8165"/>
    <s v="CA-2012-168207"/>
    <x v="1"/>
    <x v="121"/>
    <d v="2012-11-06T00:00:00"/>
    <s v="Standard Class"/>
    <x v="299"/>
    <s v="Liz Thompson"/>
    <x v="0"/>
    <s v="United States"/>
    <x v="70"/>
    <x v="1"/>
    <n v="92105"/>
    <x v="1"/>
    <s v="OFF-BI-10001524"/>
    <x v="1"/>
    <x v="8"/>
    <s v="GBC Premium Transparent Covers with Diagonal Lined Pattern"/>
    <n v="117.48800000000001"/>
    <n v="7"/>
    <n v="0.2"/>
    <n v="41.120799999999988"/>
  </r>
  <r>
    <n v="8166"/>
    <s v="CA-2012-168207"/>
    <x v="1"/>
    <x v="121"/>
    <d v="2012-11-06T00:00:00"/>
    <s v="Standard Class"/>
    <x v="299"/>
    <s v="Liz Thompson"/>
    <x v="0"/>
    <s v="United States"/>
    <x v="70"/>
    <x v="1"/>
    <n v="92105"/>
    <x v="1"/>
    <s v="OFF-BI-10003355"/>
    <x v="1"/>
    <x v="8"/>
    <s v="Cardinal Holdit Business Card Pockets"/>
    <n v="11.952000000000002"/>
    <n v="3"/>
    <n v="0.2"/>
    <n v="4.1832000000000003"/>
  </r>
  <r>
    <n v="8167"/>
    <s v="CA-2012-168207"/>
    <x v="1"/>
    <x v="121"/>
    <d v="2012-11-06T00:00:00"/>
    <s v="Standard Class"/>
    <x v="299"/>
    <s v="Liz Thompson"/>
    <x v="0"/>
    <s v="United States"/>
    <x v="70"/>
    <x v="1"/>
    <n v="92105"/>
    <x v="1"/>
    <s v="FUR-BO-10004357"/>
    <x v="0"/>
    <x v="0"/>
    <s v="O'Sullivan Living Dimensions 3-Shelf Bookcases"/>
    <n v="512.49900000000002"/>
    <n v="3"/>
    <n v="0.15"/>
    <n v="-30.147000000000048"/>
  </r>
  <r>
    <n v="8168"/>
    <s v="CA-2013-144148"/>
    <x v="0"/>
    <x v="995"/>
    <d v="2013-08-06T00:00:00"/>
    <s v="Standard Class"/>
    <x v="706"/>
    <s v="Anna Häberlin"/>
    <x v="1"/>
    <s v="United States"/>
    <x v="8"/>
    <x v="1"/>
    <n v="94122"/>
    <x v="1"/>
    <s v="FUR-TA-10002774"/>
    <x v="0"/>
    <x v="3"/>
    <s v="Laminate Occasional Tables"/>
    <n v="863.12800000000004"/>
    <n v="7"/>
    <n v="0.2"/>
    <n v="-32.367300000000085"/>
  </r>
  <r>
    <n v="8169"/>
    <s v="CA-2014-107174"/>
    <x v="3"/>
    <x v="44"/>
    <d v="2014-11-14T00:00:00"/>
    <s v="Standard Class"/>
    <x v="144"/>
    <s v="Adam Bellavance"/>
    <x v="2"/>
    <s v="United States"/>
    <x v="4"/>
    <x v="4"/>
    <n v="98105"/>
    <x v="1"/>
    <s v="FUR-TA-10004575"/>
    <x v="0"/>
    <x v="3"/>
    <s v="Hon 5100 Series Wood Tables"/>
    <n v="2036.8600000000001"/>
    <n v="7"/>
    <n v="0"/>
    <n v="366.63479999999993"/>
  </r>
  <r>
    <n v="8170"/>
    <s v="CA-2014-107174"/>
    <x v="3"/>
    <x v="44"/>
    <d v="2014-11-14T00:00:00"/>
    <s v="Standard Class"/>
    <x v="144"/>
    <s v="Adam Bellavance"/>
    <x v="2"/>
    <s v="United States"/>
    <x v="4"/>
    <x v="4"/>
    <n v="98105"/>
    <x v="1"/>
    <s v="FUR-CH-10003312"/>
    <x v="0"/>
    <x v="1"/>
    <s v="Hon 2090 “Pillow Soft” Series Mid Back Swivel/Tilt Chairs"/>
    <n v="449.56800000000004"/>
    <n v="2"/>
    <n v="0.2"/>
    <n v="-73.054800000000071"/>
  </r>
  <r>
    <n v="8171"/>
    <s v="CA-2014-107174"/>
    <x v="3"/>
    <x v="44"/>
    <d v="2014-11-14T00:00:00"/>
    <s v="Standard Class"/>
    <x v="144"/>
    <s v="Adam Bellavance"/>
    <x v="2"/>
    <s v="United States"/>
    <x v="4"/>
    <x v="4"/>
    <n v="98105"/>
    <x v="1"/>
    <s v="TEC-AC-10001465"/>
    <x v="2"/>
    <x v="11"/>
    <s v="SanDisk Cruzer 64 GB USB Flash Drive"/>
    <n v="108.96000000000001"/>
    <n v="3"/>
    <n v="0"/>
    <n v="32.687999999999988"/>
  </r>
  <r>
    <n v="8172"/>
    <s v="CA-2013-146150"/>
    <x v="0"/>
    <x v="1173"/>
    <d v="2013-02-19T00:00:00"/>
    <s v="Standard Class"/>
    <x v="248"/>
    <s v="Fred McMath"/>
    <x v="0"/>
    <s v="United States"/>
    <x v="25"/>
    <x v="35"/>
    <n v="39212"/>
    <x v="0"/>
    <s v="OFF-AR-10002240"/>
    <x v="1"/>
    <x v="6"/>
    <s v="Panasonic KP-150 Electric Pencil Sharpener"/>
    <n v="264.18"/>
    <n v="7"/>
    <n v="0"/>
    <n v="68.686800000000005"/>
  </r>
  <r>
    <n v="8173"/>
    <s v="CA-2011-114125"/>
    <x v="2"/>
    <x v="868"/>
    <d v="2011-07-13T00:00:00"/>
    <s v="Standard Class"/>
    <x v="689"/>
    <s v="Gary Hansen"/>
    <x v="2"/>
    <s v="United States"/>
    <x v="1"/>
    <x v="1"/>
    <n v="90049"/>
    <x v="1"/>
    <s v="OFF-LA-10004559"/>
    <x v="1"/>
    <x v="2"/>
    <s v="Avery 49"/>
    <n v="2.88"/>
    <n v="1"/>
    <n v="0"/>
    <n v="1.4112"/>
  </r>
  <r>
    <n v="8174"/>
    <s v="CA-2011-114125"/>
    <x v="2"/>
    <x v="868"/>
    <d v="2011-07-13T00:00:00"/>
    <s v="Standard Class"/>
    <x v="689"/>
    <s v="Gary Hansen"/>
    <x v="2"/>
    <s v="United States"/>
    <x v="1"/>
    <x v="1"/>
    <n v="90049"/>
    <x v="1"/>
    <s v="OFF-BI-10003291"/>
    <x v="1"/>
    <x v="8"/>
    <s v="Wilson Jones Leather-Like Binders with DublLock Round Rings"/>
    <n v="41.904000000000003"/>
    <n v="6"/>
    <n v="0.2"/>
    <n v="14.142599999999996"/>
  </r>
  <r>
    <n v="8175"/>
    <s v="CA-2011-114125"/>
    <x v="2"/>
    <x v="868"/>
    <d v="2011-07-13T00:00:00"/>
    <s v="Standard Class"/>
    <x v="689"/>
    <s v="Gary Hansen"/>
    <x v="2"/>
    <s v="United States"/>
    <x v="1"/>
    <x v="1"/>
    <n v="90049"/>
    <x v="1"/>
    <s v="OFF-ST-10001505"/>
    <x v="1"/>
    <x v="4"/>
    <s v="Perma STOR-ALL Hanging File Box, 13 1/8&quot;W x 12 1/4&quot;D x 10 1/2&quot;H"/>
    <n v="23.92"/>
    <n v="4"/>
    <n v="0"/>
    <n v="4.066399999999998"/>
  </r>
  <r>
    <n v="8176"/>
    <s v="CA-2013-114944"/>
    <x v="0"/>
    <x v="806"/>
    <d v="2013-02-04T00:00:00"/>
    <s v="Standard Class"/>
    <x v="785"/>
    <s v="Harold Engle"/>
    <x v="1"/>
    <s v="United States"/>
    <x v="22"/>
    <x v="10"/>
    <n v="60623"/>
    <x v="2"/>
    <s v="OFF-PA-10003892"/>
    <x v="1"/>
    <x v="10"/>
    <s v="Xerox 1943"/>
    <n v="156.512"/>
    <n v="4"/>
    <n v="0.2"/>
    <n v="52.822799999999987"/>
  </r>
  <r>
    <n v="8177"/>
    <s v="CA-2013-135965"/>
    <x v="0"/>
    <x v="897"/>
    <d v="2013-09-26T00:00:00"/>
    <s v="First Class"/>
    <x v="449"/>
    <s v="Sam Zeldin"/>
    <x v="2"/>
    <s v="United States"/>
    <x v="20"/>
    <x v="15"/>
    <n v="10035"/>
    <x v="3"/>
    <s v="OFF-ST-10002370"/>
    <x v="1"/>
    <x v="4"/>
    <s v="Sortfiler Multipurpose Personal File Organizer, Black"/>
    <n v="128.34"/>
    <n v="6"/>
    <n v="0"/>
    <n v="37.218599999999995"/>
  </r>
  <r>
    <n v="8178"/>
    <s v="CA-2014-149699"/>
    <x v="3"/>
    <x v="66"/>
    <d v="2014-12-25T00:00:00"/>
    <s v="First Class"/>
    <x v="441"/>
    <s v="Chad McGuire"/>
    <x v="0"/>
    <s v="United States"/>
    <x v="1"/>
    <x v="1"/>
    <n v="90008"/>
    <x v="1"/>
    <s v="TEC-AC-10000474"/>
    <x v="2"/>
    <x v="11"/>
    <s v="Kensington Expert Mouse Optical USB Trackball for PC or Mac"/>
    <n v="474.95"/>
    <n v="5"/>
    <n v="0"/>
    <n v="142.48499999999993"/>
  </r>
  <r>
    <n v="8179"/>
    <s v="CA-2013-166429"/>
    <x v="0"/>
    <x v="476"/>
    <d v="2013-09-09T00:00:00"/>
    <s v="Standard Class"/>
    <x v="592"/>
    <s v="Toby Gnade"/>
    <x v="0"/>
    <s v="United States"/>
    <x v="96"/>
    <x v="4"/>
    <n v="98198"/>
    <x v="1"/>
    <s v="TEC-CO-10002095"/>
    <x v="2"/>
    <x v="16"/>
    <s v="Hewlett Packard 610 Color Digital Copier / Printer"/>
    <n v="999.98"/>
    <n v="2"/>
    <n v="0"/>
    <n v="449.99099999999999"/>
  </r>
  <r>
    <n v="8180"/>
    <s v="CA-2012-112767"/>
    <x v="1"/>
    <x v="991"/>
    <d v="2012-08-06T00:00:00"/>
    <s v="Standard Class"/>
    <x v="213"/>
    <s v="Darren Koutras"/>
    <x v="0"/>
    <s v="United States"/>
    <x v="24"/>
    <x v="21"/>
    <n v="97477"/>
    <x v="1"/>
    <s v="FUR-TA-10003469"/>
    <x v="0"/>
    <x v="3"/>
    <s v="Balt Split Level Computer Training Table"/>
    <n v="277.5"/>
    <n v="4"/>
    <n v="0.5"/>
    <n v="-188.7"/>
  </r>
  <r>
    <n v="8181"/>
    <s v="CA-2012-119879"/>
    <x v="1"/>
    <x v="82"/>
    <d v="2012-11-25T00:00:00"/>
    <s v="Standard Class"/>
    <x v="757"/>
    <s v="Shahid Shariari"/>
    <x v="0"/>
    <s v="United States"/>
    <x v="10"/>
    <x v="9"/>
    <n v="19120"/>
    <x v="3"/>
    <s v="FUR-TA-10002958"/>
    <x v="0"/>
    <x v="3"/>
    <s v="Bevis Oval Conference Table, Walnut"/>
    <n v="1252.704"/>
    <n v="8"/>
    <n v="0.4"/>
    <n v="-480.20320000000027"/>
  </r>
  <r>
    <n v="8182"/>
    <s v="CA-2012-119879"/>
    <x v="1"/>
    <x v="82"/>
    <d v="2012-11-25T00:00:00"/>
    <s v="Standard Class"/>
    <x v="757"/>
    <s v="Shahid Shariari"/>
    <x v="0"/>
    <s v="United States"/>
    <x v="10"/>
    <x v="9"/>
    <n v="19120"/>
    <x v="3"/>
    <s v="TEC-PH-10002923"/>
    <x v="2"/>
    <x v="7"/>
    <s v="Logitech B530 USB Headset - headset - Full size, Binaural"/>
    <n v="110.97"/>
    <n v="5"/>
    <n v="0.4"/>
    <n v="-24.043499999999995"/>
  </r>
  <r>
    <n v="8183"/>
    <s v="CA-2014-155642"/>
    <x v="3"/>
    <x v="796"/>
    <d v="2014-05-23T00:00:00"/>
    <s v="Standard Class"/>
    <x v="606"/>
    <s v="Brendan Murry"/>
    <x v="1"/>
    <s v="United States"/>
    <x v="22"/>
    <x v="10"/>
    <n v="60653"/>
    <x v="2"/>
    <s v="FUR-FU-10004973"/>
    <x v="0"/>
    <x v="5"/>
    <s v="Flat Face Poster Frame"/>
    <n v="22.608000000000001"/>
    <n v="3"/>
    <n v="0.6"/>
    <n v="-10.173599999999997"/>
  </r>
  <r>
    <n v="8184"/>
    <s v="CA-2014-155642"/>
    <x v="3"/>
    <x v="796"/>
    <d v="2014-05-23T00:00:00"/>
    <s v="Standard Class"/>
    <x v="606"/>
    <s v="Brendan Murry"/>
    <x v="1"/>
    <s v="United States"/>
    <x v="22"/>
    <x v="10"/>
    <n v="60653"/>
    <x v="2"/>
    <s v="FUR-FU-10001918"/>
    <x v="0"/>
    <x v="5"/>
    <s v="C-Line Cubicle Keepers Polyproplyene Holder With Velcro Backings"/>
    <n v="1.8920000000000003"/>
    <n v="1"/>
    <n v="0.6"/>
    <n v="-0.99329999999999963"/>
  </r>
  <r>
    <n v="8185"/>
    <s v="US-2014-101721"/>
    <x v="3"/>
    <x v="283"/>
    <d v="2014-07-28T00:00:00"/>
    <s v="Standard Class"/>
    <x v="199"/>
    <s v="Maribeth Yedwab"/>
    <x v="1"/>
    <s v="United States"/>
    <x v="22"/>
    <x v="10"/>
    <n v="60623"/>
    <x v="2"/>
    <s v="OFF-PA-10003641"/>
    <x v="1"/>
    <x v="10"/>
    <s v="Xerox 1909"/>
    <n v="63.311999999999998"/>
    <n v="3"/>
    <n v="0.2"/>
    <n v="20.576399999999996"/>
  </r>
  <r>
    <n v="8186"/>
    <s v="CA-2012-136728"/>
    <x v="1"/>
    <x v="1023"/>
    <d v="2012-09-17T00:00:00"/>
    <s v="Second Class"/>
    <x v="151"/>
    <s v="Arthur Gainer"/>
    <x v="0"/>
    <s v="United States"/>
    <x v="22"/>
    <x v="10"/>
    <n v="60623"/>
    <x v="2"/>
    <s v="OFF-EN-10002621"/>
    <x v="1"/>
    <x v="12"/>
    <s v="Staples"/>
    <n v="7.8239999999999998"/>
    <n v="1"/>
    <n v="0.2"/>
    <n v="2.9339999999999997"/>
  </r>
  <r>
    <n v="8187"/>
    <s v="CA-2012-136728"/>
    <x v="1"/>
    <x v="1023"/>
    <d v="2012-09-17T00:00:00"/>
    <s v="Second Class"/>
    <x v="151"/>
    <s v="Arthur Gainer"/>
    <x v="0"/>
    <s v="United States"/>
    <x v="22"/>
    <x v="10"/>
    <n v="60623"/>
    <x v="2"/>
    <s v="FUR-CH-10003817"/>
    <x v="0"/>
    <x v="1"/>
    <s v="Global Value Steno Chair, Gray"/>
    <n v="170.072"/>
    <n v="4"/>
    <n v="0.3"/>
    <n v="-12.147999999999996"/>
  </r>
  <r>
    <n v="8188"/>
    <s v="CA-2013-127194"/>
    <x v="0"/>
    <x v="107"/>
    <d v="2013-12-17T00:00:00"/>
    <s v="Standard Class"/>
    <x v="308"/>
    <s v="Bart Watters"/>
    <x v="1"/>
    <s v="United States"/>
    <x v="20"/>
    <x v="15"/>
    <n v="10024"/>
    <x v="3"/>
    <s v="OFF-PA-10000659"/>
    <x v="1"/>
    <x v="10"/>
    <s v="Adams Phone Message Book, Professional, 400 Message Capacity, 5 3/6” x 11”"/>
    <n v="62.820000000000007"/>
    <n v="9"/>
    <n v="0"/>
    <n v="29.525400000000001"/>
  </r>
  <r>
    <n v="8189"/>
    <s v="CA-2012-140375"/>
    <x v="1"/>
    <x v="653"/>
    <d v="2012-10-05T00:00:00"/>
    <s v="Second Class"/>
    <x v="495"/>
    <s v="Sheri Gordon"/>
    <x v="0"/>
    <s v="United States"/>
    <x v="196"/>
    <x v="39"/>
    <n v="20852"/>
    <x v="3"/>
    <s v="OFF-PA-10001870"/>
    <x v="1"/>
    <x v="10"/>
    <s v="Xerox 202"/>
    <n v="19.440000000000001"/>
    <n v="3"/>
    <n v="0"/>
    <n v="9.3312000000000008"/>
  </r>
  <r>
    <n v="8190"/>
    <s v="CA-2012-140375"/>
    <x v="1"/>
    <x v="653"/>
    <d v="2012-10-05T00:00:00"/>
    <s v="Second Class"/>
    <x v="495"/>
    <s v="Sheri Gordon"/>
    <x v="0"/>
    <s v="United States"/>
    <x v="196"/>
    <x v="39"/>
    <n v="20852"/>
    <x v="3"/>
    <s v="OFF-BI-10000320"/>
    <x v="1"/>
    <x v="8"/>
    <s v="GBC Plastic Binding Combs"/>
    <n v="7.38"/>
    <n v="1"/>
    <n v="0"/>
    <n v="3.6162000000000001"/>
  </r>
  <r>
    <n v="8191"/>
    <s v="US-2014-155866"/>
    <x v="3"/>
    <x v="701"/>
    <d v="2014-11-22T00:00:00"/>
    <s v="Standard Class"/>
    <x v="666"/>
    <s v="Christopher Conant"/>
    <x v="0"/>
    <s v="United States"/>
    <x v="20"/>
    <x v="15"/>
    <n v="10011"/>
    <x v="3"/>
    <s v="OFF-PA-10004735"/>
    <x v="1"/>
    <x v="10"/>
    <s v="Xerox 1905"/>
    <n v="38.880000000000003"/>
    <n v="6"/>
    <n v="0"/>
    <n v="18.662400000000002"/>
  </r>
  <r>
    <n v="8192"/>
    <s v="US-2014-155866"/>
    <x v="3"/>
    <x v="701"/>
    <d v="2014-11-22T00:00:00"/>
    <s v="Standard Class"/>
    <x v="666"/>
    <s v="Christopher Conant"/>
    <x v="0"/>
    <s v="United States"/>
    <x v="20"/>
    <x v="15"/>
    <n v="10011"/>
    <x v="3"/>
    <s v="FUR-FU-10004091"/>
    <x v="0"/>
    <x v="5"/>
    <s v="Howard Miller 13&quot; Diameter Goldtone Round Wall Clock"/>
    <n v="187.76"/>
    <n v="4"/>
    <n v="0"/>
    <n v="76.9816"/>
  </r>
  <r>
    <n v="8193"/>
    <s v="CA-2012-141327"/>
    <x v="1"/>
    <x v="672"/>
    <d v="2012-12-03T00:00:00"/>
    <s v="First Class"/>
    <x v="235"/>
    <s v="Lena Radford"/>
    <x v="0"/>
    <s v="United States"/>
    <x v="28"/>
    <x v="3"/>
    <n v="27707"/>
    <x v="0"/>
    <s v="OFF-BI-10000546"/>
    <x v="1"/>
    <x v="8"/>
    <s v="Avery Durable Binders"/>
    <n v="6.0480000000000009"/>
    <n v="7"/>
    <n v="0.7"/>
    <n v="-4.2336000000000009"/>
  </r>
  <r>
    <n v="8194"/>
    <s v="CA-2012-141327"/>
    <x v="1"/>
    <x v="672"/>
    <d v="2012-12-03T00:00:00"/>
    <s v="First Class"/>
    <x v="235"/>
    <s v="Lena Radford"/>
    <x v="0"/>
    <s v="United States"/>
    <x v="28"/>
    <x v="3"/>
    <n v="27707"/>
    <x v="0"/>
    <s v="OFF-AP-10001293"/>
    <x v="1"/>
    <x v="9"/>
    <s v="Belkin 8 Outlet Surge Protector"/>
    <n v="98.352000000000004"/>
    <n v="3"/>
    <n v="0.2"/>
    <n v="9.8351999999999933"/>
  </r>
  <r>
    <n v="8195"/>
    <s v="CA-2012-141327"/>
    <x v="1"/>
    <x v="672"/>
    <d v="2012-12-03T00:00:00"/>
    <s v="First Class"/>
    <x v="235"/>
    <s v="Lena Radford"/>
    <x v="0"/>
    <s v="United States"/>
    <x v="28"/>
    <x v="3"/>
    <n v="27707"/>
    <x v="0"/>
    <s v="FUR-FU-10000576"/>
    <x v="0"/>
    <x v="5"/>
    <s v="Luxo Professional Fluorescent Magnifier Lamp with Clamp-Mount Base"/>
    <n v="335.74400000000003"/>
    <n v="2"/>
    <n v="0.2"/>
    <n v="25.180800000000005"/>
  </r>
  <r>
    <n v="8196"/>
    <s v="CA-2012-136700"/>
    <x v="1"/>
    <x v="401"/>
    <d v="2012-12-11T00:00:00"/>
    <s v="Second Class"/>
    <x v="106"/>
    <s v="David Bremer"/>
    <x v="1"/>
    <s v="United States"/>
    <x v="443"/>
    <x v="1"/>
    <n v="93101"/>
    <x v="1"/>
    <s v="OFF-PA-10004519"/>
    <x v="1"/>
    <x v="10"/>
    <s v="Spiral Phone Message Books with Labels by Adams"/>
    <n v="8.9600000000000009"/>
    <n v="2"/>
    <n v="0"/>
    <n v="4.3904000000000005"/>
  </r>
  <r>
    <n v="8197"/>
    <s v="CA-2014-102736"/>
    <x v="3"/>
    <x v="528"/>
    <d v="2014-09-10T00:00:00"/>
    <s v="Standard Class"/>
    <x v="431"/>
    <s v="Liz Preis"/>
    <x v="0"/>
    <s v="United States"/>
    <x v="289"/>
    <x v="18"/>
    <n v="37918"/>
    <x v="0"/>
    <s v="TEC-AC-10004568"/>
    <x v="2"/>
    <x v="11"/>
    <s v="Maxell LTO Ultrium - 800 GB"/>
    <n v="89.567999999999998"/>
    <n v="4"/>
    <n v="0.2"/>
    <n v="-1.119600000000009"/>
  </r>
  <r>
    <n v="8198"/>
    <s v="CA-2014-102736"/>
    <x v="3"/>
    <x v="528"/>
    <d v="2014-09-10T00:00:00"/>
    <s v="Standard Class"/>
    <x v="431"/>
    <s v="Liz Preis"/>
    <x v="0"/>
    <s v="United States"/>
    <x v="289"/>
    <x v="18"/>
    <n v="37918"/>
    <x v="0"/>
    <s v="OFF-AR-10001897"/>
    <x v="1"/>
    <x v="6"/>
    <s v="Model L Table or Wall-Mount Pencil Sharpener"/>
    <n v="71.959999999999994"/>
    <n v="5"/>
    <n v="0.2"/>
    <n v="7.1960000000000015"/>
  </r>
  <r>
    <n v="8199"/>
    <s v="CA-2014-102736"/>
    <x v="3"/>
    <x v="528"/>
    <d v="2014-09-10T00:00:00"/>
    <s v="Standard Class"/>
    <x v="431"/>
    <s v="Liz Preis"/>
    <x v="0"/>
    <s v="United States"/>
    <x v="289"/>
    <x v="18"/>
    <n v="37918"/>
    <x v="0"/>
    <s v="OFF-PA-10001800"/>
    <x v="1"/>
    <x v="10"/>
    <s v="Xerox 220"/>
    <n v="15.552000000000003"/>
    <n v="3"/>
    <n v="0.2"/>
    <n v="5.4432"/>
  </r>
  <r>
    <n v="8200"/>
    <s v="CA-2014-125269"/>
    <x v="3"/>
    <x v="558"/>
    <d v="2014-05-01T00:00:00"/>
    <s v="Standard Class"/>
    <x v="578"/>
    <s v="Art Ferguson"/>
    <x v="0"/>
    <s v="United States"/>
    <x v="22"/>
    <x v="10"/>
    <n v="60610"/>
    <x v="2"/>
    <s v="OFF-BI-10001628"/>
    <x v="1"/>
    <x v="8"/>
    <s v="Acco Data Flex Cable Posts For Top &amp; Bottom Load Binders, 6&quot; Capacity"/>
    <n v="10.429999999999996"/>
    <n v="5"/>
    <n v="0.8"/>
    <n v="-18.252500000000001"/>
  </r>
  <r>
    <n v="8201"/>
    <s v="CA-2014-125269"/>
    <x v="3"/>
    <x v="558"/>
    <d v="2014-05-01T00:00:00"/>
    <s v="Standard Class"/>
    <x v="578"/>
    <s v="Art Ferguson"/>
    <x v="0"/>
    <s v="United States"/>
    <x v="22"/>
    <x v="10"/>
    <n v="60610"/>
    <x v="2"/>
    <s v="OFF-ST-10004123"/>
    <x v="1"/>
    <x v="4"/>
    <s v="Safco Industrial Wire Shelving System"/>
    <n v="72.784000000000006"/>
    <n v="1"/>
    <n v="0.2"/>
    <n v="-18.196000000000002"/>
  </r>
  <r>
    <n v="8202"/>
    <s v="CA-2012-114811"/>
    <x v="1"/>
    <x v="627"/>
    <d v="2012-11-08T00:00:00"/>
    <s v="Same Day"/>
    <x v="470"/>
    <s v="Keith Dawkins"/>
    <x v="1"/>
    <s v="United States"/>
    <x v="20"/>
    <x v="15"/>
    <n v="10024"/>
    <x v="3"/>
    <s v="OFF-ST-10000885"/>
    <x v="1"/>
    <x v="4"/>
    <s v="Fellowes Desktop Hanging File Manager"/>
    <n v="67.150000000000006"/>
    <n v="5"/>
    <n v="0"/>
    <n v="16.787500000000001"/>
  </r>
  <r>
    <n v="8203"/>
    <s v="CA-2012-114811"/>
    <x v="1"/>
    <x v="627"/>
    <d v="2012-11-08T00:00:00"/>
    <s v="Same Day"/>
    <x v="470"/>
    <s v="Keith Dawkins"/>
    <x v="1"/>
    <s v="United States"/>
    <x v="20"/>
    <x v="15"/>
    <n v="10024"/>
    <x v="3"/>
    <s v="TEC-PH-10004165"/>
    <x v="2"/>
    <x v="7"/>
    <s v="Mitel MiVoice 5330e IP Phone"/>
    <n v="549.98"/>
    <n v="2"/>
    <n v="0"/>
    <n v="142.9948"/>
  </r>
  <r>
    <n v="8204"/>
    <s v="CA-2012-114811"/>
    <x v="1"/>
    <x v="627"/>
    <d v="2012-11-08T00:00:00"/>
    <s v="Same Day"/>
    <x v="470"/>
    <s v="Keith Dawkins"/>
    <x v="1"/>
    <s v="United States"/>
    <x v="20"/>
    <x v="15"/>
    <n v="10024"/>
    <x v="3"/>
    <s v="FUR-FU-10002240"/>
    <x v="0"/>
    <x v="5"/>
    <s v="Nu-Dell EZ-Mount Plastic Wall Frames"/>
    <n v="11.82"/>
    <n v="3"/>
    <n v="0"/>
    <n v="4.7279999999999998"/>
  </r>
  <r>
    <n v="8205"/>
    <s v="CA-2012-114811"/>
    <x v="1"/>
    <x v="627"/>
    <d v="2012-11-08T00:00:00"/>
    <s v="Same Day"/>
    <x v="470"/>
    <s v="Keith Dawkins"/>
    <x v="1"/>
    <s v="United States"/>
    <x v="20"/>
    <x v="15"/>
    <n v="10024"/>
    <x v="3"/>
    <s v="TEC-MA-10000045"/>
    <x v="2"/>
    <x v="15"/>
    <s v="Zebra ZM400 Thermal Label Printer"/>
    <n v="4643.8"/>
    <n v="4"/>
    <n v="0"/>
    <n v="2229.0239999999999"/>
  </r>
  <r>
    <n v="8206"/>
    <s v="CA-2012-114811"/>
    <x v="1"/>
    <x v="627"/>
    <d v="2012-11-08T00:00:00"/>
    <s v="Same Day"/>
    <x v="470"/>
    <s v="Keith Dawkins"/>
    <x v="1"/>
    <s v="United States"/>
    <x v="20"/>
    <x v="15"/>
    <n v="10024"/>
    <x v="3"/>
    <s v="FUR-CH-10003746"/>
    <x v="0"/>
    <x v="1"/>
    <s v="Hon 4070 Series Pagoda Round Back Stacking Chairs"/>
    <n v="577.76400000000001"/>
    <n v="2"/>
    <n v="0.1"/>
    <n v="115.5528"/>
  </r>
  <r>
    <n v="8207"/>
    <s v="CA-2012-122266"/>
    <x v="1"/>
    <x v="33"/>
    <d v="2012-04-30T00:00:00"/>
    <s v="Standard Class"/>
    <x v="193"/>
    <s v="Sue Ann Reed"/>
    <x v="0"/>
    <s v="United States"/>
    <x v="399"/>
    <x v="2"/>
    <n v="32114"/>
    <x v="0"/>
    <s v="FUR-TA-10000577"/>
    <x v="0"/>
    <x v="3"/>
    <s v="Bretford CR4500 Series Slim Rectangular Table"/>
    <n v="191.5155"/>
    <n v="1"/>
    <n v="0.45"/>
    <n v="-76.606200000000001"/>
  </r>
  <r>
    <n v="8208"/>
    <s v="CA-2012-122266"/>
    <x v="1"/>
    <x v="33"/>
    <d v="2012-04-30T00:00:00"/>
    <s v="Standard Class"/>
    <x v="193"/>
    <s v="Sue Ann Reed"/>
    <x v="0"/>
    <s v="United States"/>
    <x v="399"/>
    <x v="2"/>
    <n v="32114"/>
    <x v="0"/>
    <s v="OFF-AR-10004757"/>
    <x v="1"/>
    <x v="6"/>
    <s v="Crayola Colored Pencils"/>
    <n v="2.6240000000000001"/>
    <n v="1"/>
    <n v="0.2"/>
    <n v="0.42639999999999978"/>
  </r>
  <r>
    <n v="8209"/>
    <s v="CA-2012-141565"/>
    <x v="1"/>
    <x v="1181"/>
    <d v="2012-09-24T00:00:00"/>
    <s v="Standard Class"/>
    <x v="767"/>
    <s v="Barry Gonzalez"/>
    <x v="0"/>
    <s v="United States"/>
    <x v="316"/>
    <x v="18"/>
    <n v="37211"/>
    <x v="0"/>
    <s v="OFF-BI-10000545"/>
    <x v="1"/>
    <x v="8"/>
    <s v="GBC Ibimaster 500 Manual ProClick Binding System"/>
    <n v="1369.7640000000001"/>
    <n v="6"/>
    <n v="0.7"/>
    <n v="-913.17599999999993"/>
  </r>
  <r>
    <n v="8210"/>
    <s v="CA-2012-141565"/>
    <x v="1"/>
    <x v="1181"/>
    <d v="2012-09-24T00:00:00"/>
    <s v="Standard Class"/>
    <x v="767"/>
    <s v="Barry Gonzalez"/>
    <x v="0"/>
    <s v="United States"/>
    <x v="316"/>
    <x v="18"/>
    <n v="37211"/>
    <x v="0"/>
    <s v="OFF-ST-10001522"/>
    <x v="1"/>
    <x v="4"/>
    <s v="Gould Plastics 18-Pocket Panel Bin, 34w x 5-1/4d x 20-1/2h"/>
    <n v="294.36799999999999"/>
    <n v="4"/>
    <n v="0.2"/>
    <n v="-58.873600000000025"/>
  </r>
  <r>
    <n v="8211"/>
    <s v="CA-2014-128769"/>
    <x v="3"/>
    <x v="210"/>
    <d v="2014-09-13T00:00:00"/>
    <s v="Standard Class"/>
    <x v="678"/>
    <s v="Dario Medina"/>
    <x v="1"/>
    <s v="United States"/>
    <x v="316"/>
    <x v="18"/>
    <n v="37211"/>
    <x v="0"/>
    <s v="OFF-AP-10001271"/>
    <x v="1"/>
    <x v="9"/>
    <s v="Eureka The Boss Cordless Rechargeable Stick Vac"/>
    <n v="81.567999999999998"/>
    <n v="2"/>
    <n v="0.2"/>
    <n v="7.1372000000000035"/>
  </r>
  <r>
    <n v="8212"/>
    <s v="CA-2013-116337"/>
    <x v="0"/>
    <x v="77"/>
    <d v="2013-11-13T00:00:00"/>
    <s v="Standard Class"/>
    <x v="266"/>
    <s v="Michael Chen"/>
    <x v="0"/>
    <s v="United States"/>
    <x v="61"/>
    <x v="5"/>
    <n v="75220"/>
    <x v="2"/>
    <s v="FUR-FU-10002030"/>
    <x v="0"/>
    <x v="5"/>
    <s v="Executive Impressions 14&quot; Contract Wall Clock with Quartz Movement"/>
    <n v="44.460000000000008"/>
    <n v="5"/>
    <n v="0.6"/>
    <n v="-17.783999999999992"/>
  </r>
  <r>
    <n v="8213"/>
    <s v="CA-2013-116337"/>
    <x v="0"/>
    <x v="77"/>
    <d v="2013-11-13T00:00:00"/>
    <s v="Standard Class"/>
    <x v="266"/>
    <s v="Michael Chen"/>
    <x v="0"/>
    <s v="United States"/>
    <x v="61"/>
    <x v="5"/>
    <n v="75220"/>
    <x v="2"/>
    <s v="OFF-ST-10001272"/>
    <x v="1"/>
    <x v="4"/>
    <s v="Mini 13-1/2 Capacity Data Binder Rack, Pearl"/>
    <n v="314.08800000000002"/>
    <n v="3"/>
    <n v="0.2"/>
    <n v="19.630499999999998"/>
  </r>
  <r>
    <n v="8214"/>
    <s v="CA-2012-120845"/>
    <x v="1"/>
    <x v="12"/>
    <d v="2012-10-02T00:00:00"/>
    <s v="Standard Class"/>
    <x v="504"/>
    <s v="Marina Lichtenstein"/>
    <x v="1"/>
    <s v="United States"/>
    <x v="87"/>
    <x v="18"/>
    <n v="37130"/>
    <x v="0"/>
    <s v="OFF-BI-10001116"/>
    <x v="1"/>
    <x v="8"/>
    <s v="Wilson Jones 1&quot; Hanging DublLock Ring Binders"/>
    <n v="6.3360000000000012"/>
    <n v="4"/>
    <n v="0.7"/>
    <n v="-4.6463999999999981"/>
  </r>
  <r>
    <n v="8215"/>
    <s v="CA-2012-120845"/>
    <x v="1"/>
    <x v="12"/>
    <d v="2012-10-02T00:00:00"/>
    <s v="Standard Class"/>
    <x v="504"/>
    <s v="Marina Lichtenstein"/>
    <x v="1"/>
    <s v="United States"/>
    <x v="87"/>
    <x v="18"/>
    <n v="37130"/>
    <x v="0"/>
    <s v="OFF-PA-10004665"/>
    <x v="1"/>
    <x v="10"/>
    <s v="Advantus Motivational Note Cards"/>
    <n v="10.48"/>
    <n v="1"/>
    <n v="0.2"/>
    <n v="3.7989999999999995"/>
  </r>
  <r>
    <n v="8216"/>
    <s v="CA-2012-120845"/>
    <x v="1"/>
    <x v="12"/>
    <d v="2012-10-02T00:00:00"/>
    <s v="Standard Class"/>
    <x v="504"/>
    <s v="Marina Lichtenstein"/>
    <x v="1"/>
    <s v="United States"/>
    <x v="87"/>
    <x v="18"/>
    <n v="37130"/>
    <x v="0"/>
    <s v="OFF-BI-10004506"/>
    <x v="1"/>
    <x v="8"/>
    <s v="Wilson Jones data.warehouse D-Ring Binders with DublLock"/>
    <n v="2.4690000000000003"/>
    <n v="1"/>
    <n v="0.7"/>
    <n v="-1.8106"/>
  </r>
  <r>
    <n v="8217"/>
    <s v="CA-2012-120845"/>
    <x v="1"/>
    <x v="12"/>
    <d v="2012-10-02T00:00:00"/>
    <s v="Standard Class"/>
    <x v="504"/>
    <s v="Marina Lichtenstein"/>
    <x v="1"/>
    <s v="United States"/>
    <x v="87"/>
    <x v="18"/>
    <n v="37130"/>
    <x v="0"/>
    <s v="OFF-BI-10001982"/>
    <x v="1"/>
    <x v="8"/>
    <s v="Wilson Jones Custom Binder Spines &amp; Labels"/>
    <n v="3.2640000000000007"/>
    <n v="2"/>
    <n v="0.7"/>
    <n v="-2.2847999999999997"/>
  </r>
  <r>
    <n v="8218"/>
    <s v="CA-2011-120775"/>
    <x v="2"/>
    <x v="462"/>
    <d v="2011-10-07T00:00:00"/>
    <s v="Standard Class"/>
    <x v="709"/>
    <s v="Russell D'Ascenzo"/>
    <x v="0"/>
    <s v="United States"/>
    <x v="61"/>
    <x v="5"/>
    <n v="75217"/>
    <x v="2"/>
    <s v="OFF-FA-10002676"/>
    <x v="1"/>
    <x v="13"/>
    <s v="Colored Push Pins"/>
    <n v="4.3440000000000003"/>
    <n v="3"/>
    <n v="0.2"/>
    <n v="0.86879999999999979"/>
  </r>
  <r>
    <n v="8219"/>
    <s v="CA-2011-120775"/>
    <x v="2"/>
    <x v="462"/>
    <d v="2011-10-07T00:00:00"/>
    <s v="Standard Class"/>
    <x v="709"/>
    <s v="Russell D'Ascenzo"/>
    <x v="0"/>
    <s v="United States"/>
    <x v="61"/>
    <x v="5"/>
    <n v="75217"/>
    <x v="2"/>
    <s v="FUR-FU-10000758"/>
    <x v="0"/>
    <x v="5"/>
    <s v="DAX Natural Wood-Tone Poster Frame"/>
    <n v="31.776000000000003"/>
    <n v="3"/>
    <n v="0.6"/>
    <n v="-19.065600000000007"/>
  </r>
  <r>
    <n v="8220"/>
    <s v="CA-2011-120775"/>
    <x v="2"/>
    <x v="462"/>
    <d v="2011-10-07T00:00:00"/>
    <s v="Standard Class"/>
    <x v="709"/>
    <s v="Russell D'Ascenzo"/>
    <x v="0"/>
    <s v="United States"/>
    <x v="61"/>
    <x v="5"/>
    <n v="75217"/>
    <x v="2"/>
    <s v="OFF-LA-10002271"/>
    <x v="1"/>
    <x v="2"/>
    <s v="Smead Alpha-Z Color-Coded Second Alphabetical Labels and Starter Set"/>
    <n v="4.9280000000000008"/>
    <n v="2"/>
    <n v="0.2"/>
    <n v="1.7247999999999997"/>
  </r>
  <r>
    <n v="8221"/>
    <s v="CA-2011-120775"/>
    <x v="2"/>
    <x v="462"/>
    <d v="2011-10-07T00:00:00"/>
    <s v="Standard Class"/>
    <x v="709"/>
    <s v="Russell D'Ascenzo"/>
    <x v="0"/>
    <s v="United States"/>
    <x v="61"/>
    <x v="5"/>
    <n v="75217"/>
    <x v="2"/>
    <s v="OFF-BI-10002609"/>
    <x v="1"/>
    <x v="8"/>
    <s v="Avery Hidden Tab Dividers for Binding Systems"/>
    <n v="1.7879999999999996"/>
    <n v="3"/>
    <n v="0.8"/>
    <n v="-3.0396000000000001"/>
  </r>
  <r>
    <n v="8222"/>
    <s v="CA-2011-120775"/>
    <x v="2"/>
    <x v="462"/>
    <d v="2011-10-07T00:00:00"/>
    <s v="Standard Class"/>
    <x v="709"/>
    <s v="Russell D'Ascenzo"/>
    <x v="0"/>
    <s v="United States"/>
    <x v="61"/>
    <x v="5"/>
    <n v="75217"/>
    <x v="2"/>
    <s v="OFF-FA-10000254"/>
    <x v="1"/>
    <x v="13"/>
    <s v="Sterling Rubber Bands by Alliance"/>
    <n v="15.072000000000001"/>
    <n v="4"/>
    <n v="0.2"/>
    <n v="-3.7680000000000002"/>
  </r>
  <r>
    <n v="8223"/>
    <s v="CA-2011-152905"/>
    <x v="2"/>
    <x v="1087"/>
    <d v="2011-02-25T00:00:00"/>
    <s v="Standard Class"/>
    <x v="755"/>
    <s v="Aaron Bergman"/>
    <x v="0"/>
    <s v="United States"/>
    <x v="81"/>
    <x v="5"/>
    <n v="76017"/>
    <x v="2"/>
    <s v="OFF-ST-10000321"/>
    <x v="1"/>
    <x v="4"/>
    <s v="Akro Stacking Bins"/>
    <n v="12.624000000000001"/>
    <n v="2"/>
    <n v="0.2"/>
    <n v="-2.5248000000000022"/>
  </r>
  <r>
    <n v="8224"/>
    <s v="CA-2013-104633"/>
    <x v="0"/>
    <x v="1"/>
    <d v="2013-06-17T00:00:00"/>
    <s v="Standard Class"/>
    <x v="105"/>
    <s v="Erin Ashbrook"/>
    <x v="1"/>
    <s v="United States"/>
    <x v="45"/>
    <x v="1"/>
    <n v="91104"/>
    <x v="1"/>
    <s v="OFF-PA-10000241"/>
    <x v="1"/>
    <x v="10"/>
    <s v="IBM Multi-Purpose Copy Paper, 8 1/2 x 11&quot;, Case"/>
    <n v="185.88"/>
    <n v="6"/>
    <n v="0"/>
    <n v="83.645999999999987"/>
  </r>
  <r>
    <n v="8225"/>
    <s v="CA-2013-104633"/>
    <x v="0"/>
    <x v="1"/>
    <d v="2013-06-17T00:00:00"/>
    <s v="Standard Class"/>
    <x v="105"/>
    <s v="Erin Ashbrook"/>
    <x v="1"/>
    <s v="United States"/>
    <x v="45"/>
    <x v="1"/>
    <n v="91104"/>
    <x v="1"/>
    <s v="OFF-PA-10004782"/>
    <x v="1"/>
    <x v="10"/>
    <s v="Xerox 228"/>
    <n v="12.96"/>
    <n v="2"/>
    <n v="0"/>
    <n v="6.2208000000000006"/>
  </r>
  <r>
    <n v="8226"/>
    <s v="CA-2014-104136"/>
    <x v="3"/>
    <x v="752"/>
    <d v="2014-11-05T00:00:00"/>
    <s v="Second Class"/>
    <x v="11"/>
    <s v="Sandra Flanagan"/>
    <x v="0"/>
    <s v="United States"/>
    <x v="231"/>
    <x v="31"/>
    <n v="2149"/>
    <x v="3"/>
    <s v="OFF-PA-10004243"/>
    <x v="1"/>
    <x v="10"/>
    <s v="Xerox 1939"/>
    <n v="189.7"/>
    <n v="10"/>
    <n v="0"/>
    <n v="91.055999999999983"/>
  </r>
  <r>
    <n v="8227"/>
    <s v="CA-2014-104136"/>
    <x v="3"/>
    <x v="752"/>
    <d v="2014-11-05T00:00:00"/>
    <s v="Second Class"/>
    <x v="11"/>
    <s v="Sandra Flanagan"/>
    <x v="0"/>
    <s v="United States"/>
    <x v="231"/>
    <x v="31"/>
    <n v="2149"/>
    <x v="3"/>
    <s v="OFF-PA-10001033"/>
    <x v="1"/>
    <x v="10"/>
    <s v="Xerox 1893"/>
    <n v="40.99"/>
    <n v="1"/>
    <n v="0"/>
    <n v="20.085100000000001"/>
  </r>
  <r>
    <n v="8228"/>
    <s v="CA-2013-123050"/>
    <x v="0"/>
    <x v="958"/>
    <d v="2013-04-09T00:00:00"/>
    <s v="Second Class"/>
    <x v="604"/>
    <s v="Becky Castell"/>
    <x v="2"/>
    <s v="United States"/>
    <x v="21"/>
    <x v="15"/>
    <n v="12180"/>
    <x v="3"/>
    <s v="FUR-FU-10000723"/>
    <x v="0"/>
    <x v="5"/>
    <s v="Deflect-o EconoMat Studded, No Bevel Mat for Low Pile Carpeting"/>
    <n v="82.64"/>
    <n v="2"/>
    <n v="0"/>
    <n v="7.4376000000000033"/>
  </r>
  <r>
    <n v="8229"/>
    <s v="CA-2013-123050"/>
    <x v="0"/>
    <x v="958"/>
    <d v="2013-04-09T00:00:00"/>
    <s v="Second Class"/>
    <x v="604"/>
    <s v="Becky Castell"/>
    <x v="2"/>
    <s v="United States"/>
    <x v="21"/>
    <x v="15"/>
    <n v="12180"/>
    <x v="3"/>
    <s v="OFF-ST-10003455"/>
    <x v="1"/>
    <x v="4"/>
    <s v="Tenex File Box, Personal Filing Tote with Lid, Black"/>
    <n v="31.02"/>
    <n v="2"/>
    <n v="0"/>
    <n v="8.0652000000000008"/>
  </r>
  <r>
    <n v="8230"/>
    <s v="CA-2013-123050"/>
    <x v="0"/>
    <x v="958"/>
    <d v="2013-04-09T00:00:00"/>
    <s v="Second Class"/>
    <x v="604"/>
    <s v="Becky Castell"/>
    <x v="2"/>
    <s v="United States"/>
    <x v="21"/>
    <x v="15"/>
    <n v="12180"/>
    <x v="3"/>
    <s v="TEC-AC-10001109"/>
    <x v="2"/>
    <x v="11"/>
    <s v="Logitech Trackman Marble Mouse"/>
    <n v="89.97"/>
    <n v="3"/>
    <n v="0"/>
    <n v="37.787400000000005"/>
  </r>
  <r>
    <n v="8231"/>
    <s v="CA-2013-162355"/>
    <x v="0"/>
    <x v="1186"/>
    <d v="2013-07-03T00:00:00"/>
    <s v="Second Class"/>
    <x v="58"/>
    <s v="Philip Fox"/>
    <x v="0"/>
    <s v="United States"/>
    <x v="406"/>
    <x v="32"/>
    <n v="30328"/>
    <x v="0"/>
    <s v="OFF-AR-10004344"/>
    <x v="1"/>
    <x v="6"/>
    <s v="Bulldog Vacuum Base Pencil Sharpener"/>
    <n v="35.97"/>
    <n v="3"/>
    <n v="0"/>
    <n v="9.7118999999999982"/>
  </r>
  <r>
    <n v="8232"/>
    <s v="CA-2013-162355"/>
    <x v="0"/>
    <x v="1186"/>
    <d v="2013-07-03T00:00:00"/>
    <s v="Second Class"/>
    <x v="58"/>
    <s v="Philip Fox"/>
    <x v="0"/>
    <s v="United States"/>
    <x v="406"/>
    <x v="32"/>
    <n v="30328"/>
    <x v="0"/>
    <s v="FUR-BO-10004695"/>
    <x v="0"/>
    <x v="0"/>
    <s v="O'Sullivan 2-Door Barrister Bookcase in Odessa Pine"/>
    <n v="1266.8599999999999"/>
    <n v="7"/>
    <n v="0"/>
    <n v="291.37779999999987"/>
  </r>
  <r>
    <n v="8233"/>
    <s v="CA-2011-158225"/>
    <x v="2"/>
    <x v="358"/>
    <d v="2011-09-28T00:00:00"/>
    <s v="Standard Class"/>
    <x v="339"/>
    <s v="Sanjit Engle"/>
    <x v="0"/>
    <s v="United States"/>
    <x v="49"/>
    <x v="1"/>
    <n v="95123"/>
    <x v="1"/>
    <s v="OFF-ST-10000675"/>
    <x v="1"/>
    <x v="4"/>
    <s v="File Shuttle II and Handi-File, Black"/>
    <n v="169.45"/>
    <n v="5"/>
    <n v="0"/>
    <n v="42.362499999999997"/>
  </r>
  <r>
    <n v="8234"/>
    <s v="CA-2011-158225"/>
    <x v="2"/>
    <x v="358"/>
    <d v="2011-09-28T00:00:00"/>
    <s v="Standard Class"/>
    <x v="339"/>
    <s v="Sanjit Engle"/>
    <x v="0"/>
    <s v="United States"/>
    <x v="49"/>
    <x v="1"/>
    <n v="95123"/>
    <x v="1"/>
    <s v="OFF-ST-10002301"/>
    <x v="1"/>
    <x v="4"/>
    <s v="Tennsco Commercial Shelving"/>
    <n v="40.68"/>
    <n v="2"/>
    <n v="0"/>
    <n v="0.40679999999999694"/>
  </r>
  <r>
    <n v="8235"/>
    <s v="CA-2014-102204"/>
    <x v="3"/>
    <x v="927"/>
    <d v="2014-05-07T00:00:00"/>
    <s v="Standard Class"/>
    <x v="170"/>
    <s v="Caroline Jumper"/>
    <x v="0"/>
    <s v="United States"/>
    <x v="108"/>
    <x v="2"/>
    <n v="32216"/>
    <x v="0"/>
    <s v="OFF-SU-10001212"/>
    <x v="1"/>
    <x v="14"/>
    <s v="Kleencut Forged Office Shears by Acme United Corporation"/>
    <n v="3.3280000000000003"/>
    <n v="2"/>
    <n v="0.2"/>
    <n v="0.4159999999999997"/>
  </r>
  <r>
    <n v="8236"/>
    <s v="CA-2014-102204"/>
    <x v="3"/>
    <x v="927"/>
    <d v="2014-05-07T00:00:00"/>
    <s v="Standard Class"/>
    <x v="170"/>
    <s v="Caroline Jumper"/>
    <x v="0"/>
    <s v="United States"/>
    <x v="108"/>
    <x v="2"/>
    <n v="32216"/>
    <x v="0"/>
    <s v="FUR-TA-10001889"/>
    <x v="0"/>
    <x v="3"/>
    <s v="Bush Advantage Collection Racetrack Conference Table"/>
    <n v="933.26200000000006"/>
    <n v="4"/>
    <n v="0.45"/>
    <n v="-458.14679999999998"/>
  </r>
  <r>
    <n v="8237"/>
    <s v="CA-2014-102204"/>
    <x v="3"/>
    <x v="927"/>
    <d v="2014-05-07T00:00:00"/>
    <s v="Standard Class"/>
    <x v="170"/>
    <s v="Caroline Jumper"/>
    <x v="0"/>
    <s v="United States"/>
    <x v="108"/>
    <x v="2"/>
    <n v="32216"/>
    <x v="0"/>
    <s v="FUR-CH-10002024"/>
    <x v="0"/>
    <x v="1"/>
    <s v="HON 5400 Series Task Chairs for Big and Tall"/>
    <n v="2803.92"/>
    <n v="5"/>
    <n v="0.2"/>
    <n v="0"/>
  </r>
  <r>
    <n v="8238"/>
    <s v="CA-2014-103065"/>
    <x v="3"/>
    <x v="179"/>
    <d v="2014-10-21T00:00:00"/>
    <s v="Same Day"/>
    <x v="690"/>
    <s v="Pete Takahito"/>
    <x v="0"/>
    <s v="United States"/>
    <x v="108"/>
    <x v="2"/>
    <n v="32216"/>
    <x v="0"/>
    <s v="OFF-ST-10000617"/>
    <x v="1"/>
    <x v="4"/>
    <s v="Woodgrain Magazine Files by Perma"/>
    <n v="4.7679999999999998"/>
    <n v="2"/>
    <n v="0.2"/>
    <n v="-0.7748000000000006"/>
  </r>
  <r>
    <n v="8239"/>
    <s v="CA-2014-103065"/>
    <x v="3"/>
    <x v="179"/>
    <d v="2014-10-21T00:00:00"/>
    <s v="Same Day"/>
    <x v="690"/>
    <s v="Pete Takahito"/>
    <x v="0"/>
    <s v="United States"/>
    <x v="108"/>
    <x v="2"/>
    <n v="32216"/>
    <x v="0"/>
    <s v="OFF-PA-10000380"/>
    <x v="1"/>
    <x v="10"/>
    <s v="REDIFORM Incoming/Outgoing Call Register, 11&quot; X 8 1/2&quot;, 100 Messages"/>
    <n v="6.6720000000000006"/>
    <n v="1"/>
    <n v="0.2"/>
    <n v="2.5019999999999998"/>
  </r>
  <r>
    <n v="8240"/>
    <s v="CA-2014-103065"/>
    <x v="3"/>
    <x v="179"/>
    <d v="2014-10-21T00:00:00"/>
    <s v="Same Day"/>
    <x v="690"/>
    <s v="Pete Takahito"/>
    <x v="0"/>
    <s v="United States"/>
    <x v="108"/>
    <x v="2"/>
    <n v="32216"/>
    <x v="0"/>
    <s v="OFF-AR-10003251"/>
    <x v="1"/>
    <x v="6"/>
    <s v="Prang Drawing Pencil Set"/>
    <n v="4.4479999999999995"/>
    <n v="2"/>
    <n v="0.2"/>
    <n v="1.1119999999999999"/>
  </r>
  <r>
    <n v="8241"/>
    <s v="CA-2014-103065"/>
    <x v="3"/>
    <x v="179"/>
    <d v="2014-10-21T00:00:00"/>
    <s v="Same Day"/>
    <x v="690"/>
    <s v="Pete Takahito"/>
    <x v="0"/>
    <s v="United States"/>
    <x v="108"/>
    <x v="2"/>
    <n v="32216"/>
    <x v="0"/>
    <s v="FUR-FU-10000175"/>
    <x v="0"/>
    <x v="5"/>
    <s v="DAX Wood Document Frame."/>
    <n v="43.936000000000007"/>
    <n v="4"/>
    <n v="0.2"/>
    <n v="6.0411999999999964"/>
  </r>
  <r>
    <n v="8242"/>
    <s v="CA-2011-109855"/>
    <x v="2"/>
    <x v="416"/>
    <d v="2011-09-05T00:00:00"/>
    <s v="Standard Class"/>
    <x v="23"/>
    <s v="Lena Hernandez"/>
    <x v="0"/>
    <s v="United States"/>
    <x v="20"/>
    <x v="15"/>
    <n v="10009"/>
    <x v="3"/>
    <s v="OFF-BI-10004716"/>
    <x v="1"/>
    <x v="8"/>
    <s v="Wilson Jones Hanging Recycled Pressboard Data Binders"/>
    <n v="23.744"/>
    <n v="2"/>
    <n v="0.2"/>
    <n v="8.3103999999999996"/>
  </r>
  <r>
    <n v="8243"/>
    <s v="CA-2011-109855"/>
    <x v="2"/>
    <x v="416"/>
    <d v="2011-09-05T00:00:00"/>
    <s v="Standard Class"/>
    <x v="23"/>
    <s v="Lena Hernandez"/>
    <x v="0"/>
    <s v="United States"/>
    <x v="20"/>
    <x v="15"/>
    <n v="10009"/>
    <x v="3"/>
    <s v="TEC-AC-10002842"/>
    <x v="2"/>
    <x v="11"/>
    <s v="WD My Passport Ultra 2TB Portable External Hard Drive"/>
    <n v="357"/>
    <n v="3"/>
    <n v="0"/>
    <n v="57.120000000000019"/>
  </r>
  <r>
    <n v="8244"/>
    <s v="CA-2011-109897"/>
    <x v="2"/>
    <x v="1132"/>
    <d v="2011-08-16T00:00:00"/>
    <s v="Standard Class"/>
    <x v="572"/>
    <s v="Ben Wallace"/>
    <x v="0"/>
    <s v="United States"/>
    <x v="8"/>
    <x v="1"/>
    <n v="94122"/>
    <x v="1"/>
    <s v="TEC-PH-10003691"/>
    <x v="2"/>
    <x v="7"/>
    <s v="BlackBerry Q10"/>
    <n v="806.33600000000001"/>
    <n v="8"/>
    <n v="0.2"/>
    <n v="50.396000000000015"/>
  </r>
  <r>
    <n v="8245"/>
    <s v="CA-2011-109897"/>
    <x v="2"/>
    <x v="1132"/>
    <d v="2011-08-16T00:00:00"/>
    <s v="Standard Class"/>
    <x v="572"/>
    <s v="Ben Wallace"/>
    <x v="0"/>
    <s v="United States"/>
    <x v="8"/>
    <x v="1"/>
    <n v="94122"/>
    <x v="1"/>
    <s v="FUR-FU-10002878"/>
    <x v="0"/>
    <x v="5"/>
    <s v="Seth Thomas 14&quot; Day/Date Wall Clock"/>
    <n v="85.44"/>
    <n v="3"/>
    <n v="0"/>
    <n v="31.612800000000004"/>
  </r>
  <r>
    <n v="8246"/>
    <s v="US-2011-143581"/>
    <x v="2"/>
    <x v="710"/>
    <d v="2011-08-23T00:00:00"/>
    <s v="Standard Class"/>
    <x v="740"/>
    <s v="Bill Shonely"/>
    <x v="1"/>
    <s v="United States"/>
    <x v="38"/>
    <x v="32"/>
    <n v="31907"/>
    <x v="0"/>
    <s v="OFF-ST-10000991"/>
    <x v="1"/>
    <x v="4"/>
    <s v="Space Solutions HD Industrial Steel Shelving."/>
    <n v="344.90999999999997"/>
    <n v="3"/>
    <n v="0"/>
    <n v="10.347300000000004"/>
  </r>
  <r>
    <n v="8247"/>
    <s v="CA-2012-129217"/>
    <x v="1"/>
    <x v="1187"/>
    <d v="2012-05-10T00:00:00"/>
    <s v="Same Day"/>
    <x v="503"/>
    <s v="Dennis Pardue"/>
    <x v="2"/>
    <s v="United States"/>
    <x v="34"/>
    <x v="10"/>
    <n v="60505"/>
    <x v="2"/>
    <s v="OFF-AP-10002439"/>
    <x v="1"/>
    <x v="9"/>
    <s v="Tripp Lite Isotel 8 Ultra 8 Outlet Metal Surge"/>
    <n v="70.969999999999985"/>
    <n v="5"/>
    <n v="0.8"/>
    <n v="-191.619"/>
  </r>
  <r>
    <n v="8248"/>
    <s v="CA-2012-129217"/>
    <x v="1"/>
    <x v="1187"/>
    <d v="2012-05-10T00:00:00"/>
    <s v="Same Day"/>
    <x v="503"/>
    <s v="Dennis Pardue"/>
    <x v="2"/>
    <s v="United States"/>
    <x v="34"/>
    <x v="10"/>
    <n v="60505"/>
    <x v="2"/>
    <s v="OFF-AR-10004602"/>
    <x v="1"/>
    <x v="6"/>
    <s v="Boston KS Multi-Size Manual Pencil Sharpener"/>
    <n v="36.783999999999999"/>
    <n v="2"/>
    <n v="0.2"/>
    <n v="3.6784000000000017"/>
  </r>
  <r>
    <n v="8249"/>
    <s v="CA-2013-133816"/>
    <x v="0"/>
    <x v="1120"/>
    <d v="2013-05-14T00:00:00"/>
    <s v="Second Class"/>
    <x v="37"/>
    <s v="Christopher Schild"/>
    <x v="2"/>
    <s v="United States"/>
    <x v="10"/>
    <x v="9"/>
    <n v="19134"/>
    <x v="3"/>
    <s v="TEC-PH-10001795"/>
    <x v="2"/>
    <x v="7"/>
    <s v="ClearOne CHATAttach 160 - speaker phone"/>
    <n v="743.98799999999994"/>
    <n v="2"/>
    <n v="0.4"/>
    <n v="-123.9980000000001"/>
  </r>
  <r>
    <n v="8250"/>
    <s v="CA-2012-140221"/>
    <x v="1"/>
    <x v="616"/>
    <d v="2012-03-09T00:00:00"/>
    <s v="Second Class"/>
    <x v="333"/>
    <s v="Maribeth Schnelling"/>
    <x v="0"/>
    <s v="United States"/>
    <x v="22"/>
    <x v="10"/>
    <n v="60653"/>
    <x v="2"/>
    <s v="OFF-BI-10002854"/>
    <x v="1"/>
    <x v="8"/>
    <s v="Performers Binder/Pad Holder, Black"/>
    <n v="11.211999999999998"/>
    <n v="2"/>
    <n v="0.8"/>
    <n v="-16.818000000000005"/>
  </r>
  <r>
    <n v="8251"/>
    <s v="CA-2012-140221"/>
    <x v="1"/>
    <x v="616"/>
    <d v="2012-03-09T00:00:00"/>
    <s v="Second Class"/>
    <x v="333"/>
    <s v="Maribeth Schnelling"/>
    <x v="0"/>
    <s v="United States"/>
    <x v="22"/>
    <x v="10"/>
    <n v="60653"/>
    <x v="2"/>
    <s v="FUR-FU-10000023"/>
    <x v="0"/>
    <x v="5"/>
    <s v="Eldon Wave Desk Accessories"/>
    <n v="4.7119999999999997"/>
    <n v="2"/>
    <n v="0.6"/>
    <n v="-1.8847999999999994"/>
  </r>
  <r>
    <n v="8252"/>
    <s v="CA-2012-140221"/>
    <x v="1"/>
    <x v="616"/>
    <d v="2012-03-09T00:00:00"/>
    <s v="Second Class"/>
    <x v="333"/>
    <s v="Maribeth Schnelling"/>
    <x v="0"/>
    <s v="United States"/>
    <x v="22"/>
    <x v="10"/>
    <n v="60653"/>
    <x v="2"/>
    <s v="OFF-AP-10000828"/>
    <x v="1"/>
    <x v="9"/>
    <s v="Avanti 4.4 Cu. Ft. Refrigerator"/>
    <n v="180.97999999999996"/>
    <n v="5"/>
    <n v="0.8"/>
    <n v="-470.548"/>
  </r>
  <r>
    <n v="8253"/>
    <s v="CA-2012-140221"/>
    <x v="1"/>
    <x v="616"/>
    <d v="2012-03-09T00:00:00"/>
    <s v="Second Class"/>
    <x v="333"/>
    <s v="Maribeth Schnelling"/>
    <x v="0"/>
    <s v="United States"/>
    <x v="22"/>
    <x v="10"/>
    <n v="60653"/>
    <x v="2"/>
    <s v="OFF-ST-10000777"/>
    <x v="1"/>
    <x v="4"/>
    <s v="Companion Letter/Legal File, Black"/>
    <n v="60.415999999999997"/>
    <n v="2"/>
    <n v="0.2"/>
    <n v="6.0416000000000025"/>
  </r>
  <r>
    <n v="8254"/>
    <s v="CA-2014-152310"/>
    <x v="3"/>
    <x v="801"/>
    <d v="2014-08-20T00:00:00"/>
    <s v="Standard Class"/>
    <x v="729"/>
    <s v="Dana Kaydos"/>
    <x v="0"/>
    <s v="United States"/>
    <x v="4"/>
    <x v="4"/>
    <n v="98103"/>
    <x v="1"/>
    <s v="TEC-CO-10000971"/>
    <x v="2"/>
    <x v="16"/>
    <s v="Hewlett Packard 310 Color Digital Copier"/>
    <n v="299.99"/>
    <n v="1"/>
    <n v="0"/>
    <n v="89.996999999999986"/>
  </r>
  <r>
    <n v="8255"/>
    <s v="CA-2014-152310"/>
    <x v="3"/>
    <x v="801"/>
    <d v="2014-08-20T00:00:00"/>
    <s v="Standard Class"/>
    <x v="729"/>
    <s v="Dana Kaydos"/>
    <x v="0"/>
    <s v="United States"/>
    <x v="4"/>
    <x v="4"/>
    <n v="98103"/>
    <x v="1"/>
    <s v="OFF-PA-10003134"/>
    <x v="1"/>
    <x v="10"/>
    <s v="Xerox 1937"/>
    <n v="192.16"/>
    <n v="4"/>
    <n v="0"/>
    <n v="92.236799999999988"/>
  </r>
  <r>
    <n v="8256"/>
    <s v="CA-2014-152310"/>
    <x v="3"/>
    <x v="801"/>
    <d v="2014-08-20T00:00:00"/>
    <s v="Standard Class"/>
    <x v="729"/>
    <s v="Dana Kaydos"/>
    <x v="0"/>
    <s v="United States"/>
    <x v="4"/>
    <x v="4"/>
    <n v="98103"/>
    <x v="1"/>
    <s v="TEC-PH-10002538"/>
    <x v="2"/>
    <x v="7"/>
    <s v="Grandstream GXP1160 VoIP phone"/>
    <n v="242.624"/>
    <n v="8"/>
    <n v="0.2"/>
    <n v="27.295199999999973"/>
  </r>
  <r>
    <n v="8257"/>
    <s v="CA-2014-152310"/>
    <x v="3"/>
    <x v="801"/>
    <d v="2014-08-20T00:00:00"/>
    <s v="Standard Class"/>
    <x v="729"/>
    <s v="Dana Kaydos"/>
    <x v="0"/>
    <s v="United States"/>
    <x v="4"/>
    <x v="4"/>
    <n v="98103"/>
    <x v="1"/>
    <s v="OFF-ST-10001228"/>
    <x v="1"/>
    <x v="4"/>
    <s v="Personal File Boxes with Fold-Down Carry Handle"/>
    <n v="46.74"/>
    <n v="3"/>
    <n v="0"/>
    <n v="11.684999999999999"/>
  </r>
  <r>
    <n v="8258"/>
    <s v="CA-2014-152310"/>
    <x v="3"/>
    <x v="801"/>
    <d v="2014-08-20T00:00:00"/>
    <s v="Standard Class"/>
    <x v="729"/>
    <s v="Dana Kaydos"/>
    <x v="0"/>
    <s v="United States"/>
    <x v="4"/>
    <x v="4"/>
    <n v="98103"/>
    <x v="1"/>
    <s v="TEC-AC-10000397"/>
    <x v="2"/>
    <x v="11"/>
    <s v="Perixx PERIBOARD-512B, Ergonomic Split Keyboard"/>
    <n v="174.95000000000002"/>
    <n v="5"/>
    <n v="0"/>
    <n v="12.246500000000005"/>
  </r>
  <r>
    <n v="8259"/>
    <s v="CA-2014-152310"/>
    <x v="3"/>
    <x v="801"/>
    <d v="2014-08-20T00:00:00"/>
    <s v="Standard Class"/>
    <x v="729"/>
    <s v="Dana Kaydos"/>
    <x v="0"/>
    <s v="United States"/>
    <x v="4"/>
    <x v="4"/>
    <n v="98103"/>
    <x v="1"/>
    <s v="OFF-BI-10004308"/>
    <x v="1"/>
    <x v="8"/>
    <s v="Avery Legal 4-Ring Binder"/>
    <n v="100.70400000000001"/>
    <n v="6"/>
    <n v="0.2"/>
    <n v="37.763999999999996"/>
  </r>
  <r>
    <n v="8260"/>
    <s v="CA-2013-118101"/>
    <x v="0"/>
    <x v="190"/>
    <d v="2013-06-27T00:00:00"/>
    <s v="Same Day"/>
    <x v="381"/>
    <s v="Skye Norling"/>
    <x v="2"/>
    <s v="United States"/>
    <x v="43"/>
    <x v="12"/>
    <n v="48066"/>
    <x v="2"/>
    <s v="OFF-PA-10000357"/>
    <x v="1"/>
    <x v="10"/>
    <s v="White Dual Perf Computer Printout Paper, 2700 Sheets, 1 Part, Heavyweight, 20 lbs., 14 7/8 x 11"/>
    <n v="368.91"/>
    <n v="9"/>
    <n v="0"/>
    <n v="180.76590000000002"/>
  </r>
  <r>
    <n v="8261"/>
    <s v="CA-2013-118101"/>
    <x v="0"/>
    <x v="190"/>
    <d v="2013-06-27T00:00:00"/>
    <s v="Same Day"/>
    <x v="381"/>
    <s v="Skye Norling"/>
    <x v="2"/>
    <s v="United States"/>
    <x v="43"/>
    <x v="12"/>
    <n v="48066"/>
    <x v="2"/>
    <s v="OFF-BI-10000773"/>
    <x v="1"/>
    <x v="8"/>
    <s v="Insertable Tab Post Binder Dividers"/>
    <n v="8.02"/>
    <n v="1"/>
    <n v="0"/>
    <n v="3.7693999999999992"/>
  </r>
  <r>
    <n v="8262"/>
    <s v="CA-2013-118101"/>
    <x v="0"/>
    <x v="190"/>
    <d v="2013-06-27T00:00:00"/>
    <s v="Same Day"/>
    <x v="381"/>
    <s v="Skye Norling"/>
    <x v="2"/>
    <s v="United States"/>
    <x v="43"/>
    <x v="12"/>
    <n v="48066"/>
    <x v="2"/>
    <s v="OFF-ST-10001837"/>
    <x v="1"/>
    <x v="4"/>
    <s v="SAFCO Mobile Desk Side File, Wire Frame"/>
    <n v="171.04"/>
    <n v="4"/>
    <n v="0"/>
    <n v="44.470399999999998"/>
  </r>
  <r>
    <n v="8263"/>
    <s v="CA-2013-100307"/>
    <x v="0"/>
    <x v="272"/>
    <d v="2013-12-20T00:00:00"/>
    <s v="Standard Class"/>
    <x v="679"/>
    <s v="Tony Chapman"/>
    <x v="2"/>
    <s v="United States"/>
    <x v="115"/>
    <x v="36"/>
    <n v="72701"/>
    <x v="0"/>
    <s v="OFF-PA-10002552"/>
    <x v="1"/>
    <x v="10"/>
    <s v="Xerox 1958"/>
    <n v="19.440000000000001"/>
    <n v="3"/>
    <n v="0"/>
    <n v="9.3312000000000008"/>
  </r>
  <r>
    <n v="8264"/>
    <s v="CA-2012-138457"/>
    <x v="1"/>
    <x v="1023"/>
    <d v="2012-09-17T00:00:00"/>
    <s v="Standard Class"/>
    <x v="562"/>
    <s v="Anne McFarland"/>
    <x v="0"/>
    <s v="United States"/>
    <x v="108"/>
    <x v="3"/>
    <n v="28540"/>
    <x v="0"/>
    <s v="OFF-BI-10000014"/>
    <x v="1"/>
    <x v="8"/>
    <s v="Heavy-Duty E-Z-D Binders"/>
    <n v="13.092000000000002"/>
    <n v="4"/>
    <n v="0.7"/>
    <n v="-10.037199999999999"/>
  </r>
  <r>
    <n v="8265"/>
    <s v="CA-2011-131800"/>
    <x v="2"/>
    <x v="125"/>
    <d v="2012-01-04T00:00:00"/>
    <s v="Standard Class"/>
    <x v="195"/>
    <s v="Astrea Jones"/>
    <x v="0"/>
    <s v="United States"/>
    <x v="20"/>
    <x v="15"/>
    <n v="10035"/>
    <x v="3"/>
    <s v="OFF-AP-10004136"/>
    <x v="1"/>
    <x v="9"/>
    <s v="Kensington 6 Outlet SmartSocket Surge Protector"/>
    <n v="122.94"/>
    <n v="3"/>
    <n v="0"/>
    <n v="30.734999999999992"/>
  </r>
  <r>
    <n v="8266"/>
    <s v="CA-2011-131800"/>
    <x v="2"/>
    <x v="125"/>
    <d v="2012-01-04T00:00:00"/>
    <s v="Standard Class"/>
    <x v="195"/>
    <s v="Astrea Jones"/>
    <x v="0"/>
    <s v="United States"/>
    <x v="20"/>
    <x v="15"/>
    <n v="10035"/>
    <x v="3"/>
    <s v="OFF-BI-10003429"/>
    <x v="1"/>
    <x v="8"/>
    <s v="Cardinal HOLDit! Binder Insert Strips,Extra Strips"/>
    <n v="35.448"/>
    <n v="7"/>
    <n v="0.2"/>
    <n v="12.8499"/>
  </r>
  <r>
    <n v="8267"/>
    <s v="CA-2011-118304"/>
    <x v="2"/>
    <x v="333"/>
    <d v="2011-05-04T00:00:00"/>
    <s v="Standard Class"/>
    <x v="347"/>
    <s v="Katherine Hughes"/>
    <x v="0"/>
    <s v="United States"/>
    <x v="18"/>
    <x v="13"/>
    <n v="19901"/>
    <x v="3"/>
    <s v="TEC-PH-10000376"/>
    <x v="2"/>
    <x v="7"/>
    <s v="Square Credit Card Reader"/>
    <n v="19.98"/>
    <n v="2"/>
    <n v="0"/>
    <n v="5.1948000000000008"/>
  </r>
  <r>
    <n v="8268"/>
    <s v="CA-2014-121790"/>
    <x v="3"/>
    <x v="289"/>
    <d v="2014-02-07T00:00:00"/>
    <s v="Standard Class"/>
    <x v="431"/>
    <s v="Liz Preis"/>
    <x v="0"/>
    <s v="United States"/>
    <x v="34"/>
    <x v="10"/>
    <n v="60505"/>
    <x v="2"/>
    <s v="FUR-TA-10003469"/>
    <x v="0"/>
    <x v="3"/>
    <s v="Balt Split Level Computer Training Table"/>
    <n v="69.375"/>
    <n v="1"/>
    <n v="0.5"/>
    <n v="-47.174999999999997"/>
  </r>
  <r>
    <n v="8269"/>
    <s v="CA-2014-121790"/>
    <x v="3"/>
    <x v="289"/>
    <d v="2014-02-07T00:00:00"/>
    <s v="Standard Class"/>
    <x v="431"/>
    <s v="Liz Preis"/>
    <x v="0"/>
    <s v="United States"/>
    <x v="34"/>
    <x v="10"/>
    <n v="60505"/>
    <x v="2"/>
    <s v="OFF-SU-10004231"/>
    <x v="1"/>
    <x v="14"/>
    <s v="Acme Tagit Stainless Steel Antibacterial Scissors"/>
    <n v="31.680000000000003"/>
    <n v="4"/>
    <n v="0.2"/>
    <n v="2.7719999999999994"/>
  </r>
  <r>
    <n v="8270"/>
    <s v="CA-2014-121790"/>
    <x v="3"/>
    <x v="289"/>
    <d v="2014-02-07T00:00:00"/>
    <s v="Standard Class"/>
    <x v="431"/>
    <s v="Liz Preis"/>
    <x v="0"/>
    <s v="United States"/>
    <x v="34"/>
    <x v="10"/>
    <n v="60505"/>
    <x v="2"/>
    <s v="TEC-PH-10002584"/>
    <x v="2"/>
    <x v="7"/>
    <s v="Samsung Galaxy S4"/>
    <n v="2003.1680000000001"/>
    <n v="4"/>
    <n v="0.2"/>
    <n v="250.39599999999984"/>
  </r>
  <r>
    <n v="8271"/>
    <s v="CA-2014-121790"/>
    <x v="3"/>
    <x v="289"/>
    <d v="2014-02-07T00:00:00"/>
    <s v="Standard Class"/>
    <x v="431"/>
    <s v="Liz Preis"/>
    <x v="0"/>
    <s v="United States"/>
    <x v="34"/>
    <x v="10"/>
    <n v="60505"/>
    <x v="2"/>
    <s v="OFF-AR-10003602"/>
    <x v="1"/>
    <x v="6"/>
    <s v="Quartet Omega Colored Chalk, 12/Pack"/>
    <n v="9.3439999999999994"/>
    <n v="2"/>
    <n v="0.2"/>
    <n v="3.1535999999999995"/>
  </r>
  <r>
    <n v="8272"/>
    <s v="CA-2013-169670"/>
    <x v="0"/>
    <x v="591"/>
    <d v="2014-01-01T00:00:00"/>
    <s v="Standard Class"/>
    <x v="555"/>
    <s v="Joe Elijah"/>
    <x v="0"/>
    <s v="United States"/>
    <x v="20"/>
    <x v="15"/>
    <n v="10009"/>
    <x v="3"/>
    <s v="FUR-CH-10002331"/>
    <x v="0"/>
    <x v="1"/>
    <s v="Hon 4700 Series Mobuis Mid-Back Task Chairs with Adjustable Arms"/>
    <n v="2563.056"/>
    <n v="8"/>
    <n v="0.1"/>
    <n v="313.26239999999967"/>
  </r>
  <r>
    <n v="8273"/>
    <s v="CA-2013-139549"/>
    <x v="0"/>
    <x v="201"/>
    <d v="2013-10-26T00:00:00"/>
    <s v="Standard Class"/>
    <x v="501"/>
    <s v="Muhammed Yedwab"/>
    <x v="1"/>
    <s v="United States"/>
    <x v="485"/>
    <x v="1"/>
    <n v="92020"/>
    <x v="1"/>
    <s v="FUR-CH-10001802"/>
    <x v="0"/>
    <x v="1"/>
    <s v="Hon Every-Day Chair Series Swivel Task Chairs"/>
    <n v="387.13600000000002"/>
    <n v="4"/>
    <n v="0.2"/>
    <n v="4.8391999999999911"/>
  </r>
  <r>
    <n v="8274"/>
    <s v="CA-2012-104059"/>
    <x v="1"/>
    <x v="385"/>
    <d v="2012-06-15T00:00:00"/>
    <s v="Second Class"/>
    <x v="763"/>
    <s v="Frank Carlisle"/>
    <x v="2"/>
    <s v="United States"/>
    <x v="24"/>
    <x v="24"/>
    <n v="45503"/>
    <x v="3"/>
    <s v="OFF-AR-10000634"/>
    <x v="1"/>
    <x v="6"/>
    <s v="Newell 320"/>
    <n v="3.4240000000000004"/>
    <n v="1"/>
    <n v="0.2"/>
    <n v="0.29960000000000009"/>
  </r>
  <r>
    <n v="8275"/>
    <s v="CA-2014-164112"/>
    <x v="3"/>
    <x v="160"/>
    <d v="2014-07-05T00:00:00"/>
    <s v="Standard Class"/>
    <x v="540"/>
    <s v="Neil Ducich"/>
    <x v="1"/>
    <s v="United States"/>
    <x v="145"/>
    <x v="15"/>
    <n v="10550"/>
    <x v="3"/>
    <s v="OFF-ST-10002615"/>
    <x v="1"/>
    <x v="4"/>
    <s v="Dual Level, Single-Width Filing Carts"/>
    <n v="1085.42"/>
    <n v="7"/>
    <n v="0"/>
    <n v="282.20920000000001"/>
  </r>
  <r>
    <n v="8276"/>
    <s v="CA-2012-143882"/>
    <x v="1"/>
    <x v="153"/>
    <d v="2012-06-30T00:00:00"/>
    <s v="Standard Class"/>
    <x v="748"/>
    <s v="Dennis Bolton"/>
    <x v="2"/>
    <s v="United States"/>
    <x v="80"/>
    <x v="24"/>
    <n v="44107"/>
    <x v="3"/>
    <s v="OFF-PA-10004040"/>
    <x v="1"/>
    <x v="10"/>
    <s v="Universal Premium White Copier/Laser Paper (20Lb. and 87 Bright)"/>
    <n v="43.056000000000004"/>
    <n v="9"/>
    <n v="0.2"/>
    <n v="15.607799999999999"/>
  </r>
  <r>
    <n v="8277"/>
    <s v="US-2013-139262"/>
    <x v="0"/>
    <x v="823"/>
    <d v="2013-02-25T00:00:00"/>
    <s v="Standard Class"/>
    <x v="784"/>
    <s v="Lindsay Castell"/>
    <x v="2"/>
    <s v="United States"/>
    <x v="67"/>
    <x v="2"/>
    <n v="33614"/>
    <x v="0"/>
    <s v="OFF-BI-10003727"/>
    <x v="1"/>
    <x v="8"/>
    <s v="Avery Durable Slant Ring Binders With Label Holder"/>
    <n v="3.762"/>
    <n v="3"/>
    <n v="0.7"/>
    <n v="-2.758799999999999"/>
  </r>
  <r>
    <n v="8278"/>
    <s v="US-2013-139262"/>
    <x v="0"/>
    <x v="823"/>
    <d v="2013-02-25T00:00:00"/>
    <s v="Standard Class"/>
    <x v="784"/>
    <s v="Lindsay Castell"/>
    <x v="2"/>
    <s v="United States"/>
    <x v="67"/>
    <x v="2"/>
    <n v="33614"/>
    <x v="0"/>
    <s v="OFF-BI-10002026"/>
    <x v="1"/>
    <x v="8"/>
    <s v="Avery Arch Ring Binders"/>
    <n v="34.860000000000007"/>
    <n v="2"/>
    <n v="0.7"/>
    <n v="-26.726000000000006"/>
  </r>
  <r>
    <n v="8279"/>
    <s v="US-2013-139262"/>
    <x v="0"/>
    <x v="823"/>
    <d v="2013-02-25T00:00:00"/>
    <s v="Standard Class"/>
    <x v="784"/>
    <s v="Lindsay Castell"/>
    <x v="2"/>
    <s v="United States"/>
    <x v="67"/>
    <x v="2"/>
    <n v="33614"/>
    <x v="0"/>
    <s v="OFF-ST-10001496"/>
    <x v="1"/>
    <x v="4"/>
    <s v="Standard Rollaway File with Lock"/>
    <n v="432.45600000000002"/>
    <n v="3"/>
    <n v="0.2"/>
    <n v="32.434200000000004"/>
  </r>
  <r>
    <n v="8280"/>
    <s v="CA-2014-146192"/>
    <x v="3"/>
    <x v="300"/>
    <d v="2014-04-27T00:00:00"/>
    <s v="Standard Class"/>
    <x v="232"/>
    <s v="Bruce Degenhardt"/>
    <x v="0"/>
    <s v="United States"/>
    <x v="38"/>
    <x v="32"/>
    <n v="31907"/>
    <x v="0"/>
    <s v="OFF-ST-10003716"/>
    <x v="1"/>
    <x v="4"/>
    <s v="Tennsco Double-Tier Lockers"/>
    <n v="675.06000000000006"/>
    <n v="3"/>
    <n v="0"/>
    <n v="87.757800000000003"/>
  </r>
  <r>
    <n v="8281"/>
    <s v="CA-2014-134810"/>
    <x v="3"/>
    <x v="1188"/>
    <d v="2014-05-11T00:00:00"/>
    <s v="First Class"/>
    <x v="204"/>
    <s v="Matt Connell"/>
    <x v="1"/>
    <s v="United States"/>
    <x v="108"/>
    <x v="3"/>
    <n v="28540"/>
    <x v="0"/>
    <s v="OFF-EN-10002504"/>
    <x v="1"/>
    <x v="12"/>
    <s v="Tyvek  Top-Opening Peel &amp; Seel Envelopes, Plain White"/>
    <n v="65.231999999999999"/>
    <n v="3"/>
    <n v="0.2"/>
    <n v="22.015799999999999"/>
  </r>
  <r>
    <n v="8282"/>
    <s v="CA-2014-134810"/>
    <x v="3"/>
    <x v="1188"/>
    <d v="2014-05-11T00:00:00"/>
    <s v="First Class"/>
    <x v="204"/>
    <s v="Matt Connell"/>
    <x v="1"/>
    <s v="United States"/>
    <x v="108"/>
    <x v="3"/>
    <n v="28540"/>
    <x v="0"/>
    <s v="FUR-CH-10001270"/>
    <x v="0"/>
    <x v="1"/>
    <s v="Harbour Creations Steel Folding Chair"/>
    <n v="207"/>
    <n v="3"/>
    <n v="0.2"/>
    <n v="25.874999999999972"/>
  </r>
  <r>
    <n v="8283"/>
    <s v="CA-2012-154284"/>
    <x v="1"/>
    <x v="379"/>
    <d v="2012-12-26T00:00:00"/>
    <s v="Second Class"/>
    <x v="449"/>
    <s v="Sam Zeldin"/>
    <x v="2"/>
    <s v="United States"/>
    <x v="490"/>
    <x v="10"/>
    <n v="60174"/>
    <x v="2"/>
    <s v="TEC-MA-10004241"/>
    <x v="2"/>
    <x v="15"/>
    <s v="Star Micronics TSP800 TSP847IIU Receipt Printer"/>
    <n v="600.53"/>
    <n v="2"/>
    <n v="0.3"/>
    <n v="137.26399999999995"/>
  </r>
  <r>
    <n v="8284"/>
    <s v="CA-2012-154284"/>
    <x v="1"/>
    <x v="379"/>
    <d v="2012-12-26T00:00:00"/>
    <s v="Second Class"/>
    <x v="449"/>
    <s v="Sam Zeldin"/>
    <x v="2"/>
    <s v="United States"/>
    <x v="490"/>
    <x v="10"/>
    <n v="60174"/>
    <x v="2"/>
    <s v="OFF-AR-10001468"/>
    <x v="1"/>
    <x v="6"/>
    <s v="Sanford Prismacolor Professional Thick Lead Art Pencils, 36-Color Set"/>
    <n v="59.903999999999996"/>
    <n v="2"/>
    <n v="0.2"/>
    <n v="14.227200000000003"/>
  </r>
  <r>
    <n v="8285"/>
    <s v="CA-2012-154284"/>
    <x v="1"/>
    <x v="379"/>
    <d v="2012-12-26T00:00:00"/>
    <s v="Second Class"/>
    <x v="449"/>
    <s v="Sam Zeldin"/>
    <x v="2"/>
    <s v="United States"/>
    <x v="490"/>
    <x v="10"/>
    <n v="60174"/>
    <x v="2"/>
    <s v="TEC-AC-10003198"/>
    <x v="2"/>
    <x v="11"/>
    <s v="Enermax Acrylux Wireless Keyboard"/>
    <n v="637.44000000000005"/>
    <n v="8"/>
    <n v="0.2"/>
    <n v="135.45599999999996"/>
  </r>
  <r>
    <n v="8286"/>
    <s v="CA-2012-154284"/>
    <x v="1"/>
    <x v="379"/>
    <d v="2012-12-26T00:00:00"/>
    <s v="Second Class"/>
    <x v="449"/>
    <s v="Sam Zeldin"/>
    <x v="2"/>
    <s v="United States"/>
    <x v="490"/>
    <x v="10"/>
    <n v="60174"/>
    <x v="2"/>
    <s v="FUR-FU-10003039"/>
    <x v="0"/>
    <x v="5"/>
    <s v="Howard Miller 11-1/2&quot; Diameter Grantwood Wall Clock"/>
    <n v="51.756000000000007"/>
    <n v="3"/>
    <n v="0.6"/>
    <n v="-33.641399999999997"/>
  </r>
  <r>
    <n v="8287"/>
    <s v="CA-2011-156244"/>
    <x v="2"/>
    <x v="1132"/>
    <d v="2011-08-16T00:00:00"/>
    <s v="Standard Class"/>
    <x v="723"/>
    <s v="Duane Huffman"/>
    <x v="2"/>
    <s v="United States"/>
    <x v="100"/>
    <x v="2"/>
    <n v="33180"/>
    <x v="0"/>
    <s v="OFF-PA-10000295"/>
    <x v="1"/>
    <x v="10"/>
    <s v="Xerox 229"/>
    <n v="31.104000000000006"/>
    <n v="6"/>
    <n v="0.2"/>
    <n v="10.8864"/>
  </r>
  <r>
    <n v="8288"/>
    <s v="CA-2011-156244"/>
    <x v="2"/>
    <x v="1132"/>
    <d v="2011-08-16T00:00:00"/>
    <s v="Standard Class"/>
    <x v="723"/>
    <s v="Duane Huffman"/>
    <x v="2"/>
    <s v="United States"/>
    <x v="100"/>
    <x v="2"/>
    <n v="33180"/>
    <x v="0"/>
    <s v="OFF-AR-10004344"/>
    <x v="1"/>
    <x v="6"/>
    <s v="Bulldog Vacuum Base Pencil Sharpener"/>
    <n v="47.96"/>
    <n v="5"/>
    <n v="0.2"/>
    <n v="4.196499999999995"/>
  </r>
  <r>
    <n v="8289"/>
    <s v="CA-2011-156244"/>
    <x v="2"/>
    <x v="1132"/>
    <d v="2011-08-16T00:00:00"/>
    <s v="Standard Class"/>
    <x v="723"/>
    <s v="Duane Huffman"/>
    <x v="2"/>
    <s v="United States"/>
    <x v="100"/>
    <x v="2"/>
    <n v="33180"/>
    <x v="0"/>
    <s v="TEC-AC-10002473"/>
    <x v="2"/>
    <x v="11"/>
    <s v="Maxell 4.7GB DVD-R"/>
    <n v="158.928"/>
    <n v="7"/>
    <n v="0.2"/>
    <n v="41.718599999999995"/>
  </r>
  <r>
    <n v="8290"/>
    <s v="CA-2011-156244"/>
    <x v="2"/>
    <x v="1132"/>
    <d v="2011-08-16T00:00:00"/>
    <s v="Standard Class"/>
    <x v="723"/>
    <s v="Duane Huffman"/>
    <x v="2"/>
    <s v="United States"/>
    <x v="100"/>
    <x v="2"/>
    <n v="33180"/>
    <x v="0"/>
    <s v="OFF-AP-10002403"/>
    <x v="1"/>
    <x v="9"/>
    <s v="Acco Smartsocket Color-Coded Six-Outlet AC Adapter Model Surge Protectors"/>
    <n v="211.24799999999999"/>
    <n v="6"/>
    <n v="0.2"/>
    <n v="15.843599999999995"/>
  </r>
  <r>
    <n v="8291"/>
    <s v="CA-2011-156244"/>
    <x v="2"/>
    <x v="1132"/>
    <d v="2011-08-16T00:00:00"/>
    <s v="Standard Class"/>
    <x v="723"/>
    <s v="Duane Huffman"/>
    <x v="2"/>
    <s v="United States"/>
    <x v="100"/>
    <x v="2"/>
    <n v="33180"/>
    <x v="0"/>
    <s v="OFF-SU-10000432"/>
    <x v="1"/>
    <x v="14"/>
    <s v="Acco Side-Punched Conventional Columnar Pads"/>
    <n v="5.5520000000000005"/>
    <n v="2"/>
    <n v="0.2"/>
    <n v="-1.0410000000000006"/>
  </r>
  <r>
    <n v="8292"/>
    <s v="CA-2011-156244"/>
    <x v="2"/>
    <x v="1132"/>
    <d v="2011-08-16T00:00:00"/>
    <s v="Standard Class"/>
    <x v="723"/>
    <s v="Duane Huffman"/>
    <x v="2"/>
    <s v="United States"/>
    <x v="100"/>
    <x v="2"/>
    <n v="33180"/>
    <x v="0"/>
    <s v="OFF-LA-10000443"/>
    <x v="1"/>
    <x v="2"/>
    <s v="Avery 501"/>
    <n v="2.952"/>
    <n v="1"/>
    <n v="0.2"/>
    <n v="0.99629999999999996"/>
  </r>
  <r>
    <n v="8293"/>
    <s v="CA-2012-106362"/>
    <x v="1"/>
    <x v="555"/>
    <d v="2012-12-15T00:00:00"/>
    <s v="Standard Class"/>
    <x v="62"/>
    <s v="Lena Creighton"/>
    <x v="0"/>
    <s v="United States"/>
    <x v="21"/>
    <x v="24"/>
    <n v="45373"/>
    <x v="3"/>
    <s v="OFF-BI-10003166"/>
    <x v="1"/>
    <x v="8"/>
    <s v="GBC Plasticlear Binding Covers"/>
    <n v="10.332000000000003"/>
    <n v="3"/>
    <n v="0.7"/>
    <n v="-7.5767999999999986"/>
  </r>
  <r>
    <n v="8294"/>
    <s v="US-2014-168802"/>
    <x v="3"/>
    <x v="132"/>
    <d v="2014-11-08T00:00:00"/>
    <s v="Standard Class"/>
    <x v="705"/>
    <s v="Jack O'Briant"/>
    <x v="1"/>
    <s v="United States"/>
    <x v="4"/>
    <x v="4"/>
    <n v="98103"/>
    <x v="1"/>
    <s v="OFF-BI-10002393"/>
    <x v="1"/>
    <x v="8"/>
    <s v="Binder Posts"/>
    <n v="18.368000000000002"/>
    <n v="4"/>
    <n v="0.2"/>
    <n v="5.9695999999999998"/>
  </r>
  <r>
    <n v="8295"/>
    <s v="US-2014-146906"/>
    <x v="3"/>
    <x v="677"/>
    <d v="2014-03-18T00:00:00"/>
    <s v="Standard Class"/>
    <x v="363"/>
    <s v="Meg Tillman"/>
    <x v="0"/>
    <s v="United States"/>
    <x v="20"/>
    <x v="15"/>
    <n v="10011"/>
    <x v="3"/>
    <s v="TEC-PH-10001809"/>
    <x v="2"/>
    <x v="7"/>
    <s v="Panasonic KX T7736-B Digital phone"/>
    <n v="299.89999999999998"/>
    <n v="2"/>
    <n v="0"/>
    <n v="74.974999999999994"/>
  </r>
  <r>
    <n v="8296"/>
    <s v="CA-2013-166380"/>
    <x v="0"/>
    <x v="198"/>
    <d v="2013-06-04T00:00:00"/>
    <s v="Standard Class"/>
    <x v="494"/>
    <s v="Edward Becker"/>
    <x v="1"/>
    <s v="United States"/>
    <x v="81"/>
    <x v="17"/>
    <n v="22204"/>
    <x v="0"/>
    <s v="OFF-EN-10002600"/>
    <x v="1"/>
    <x v="12"/>
    <s v="Redi-Strip #10 Envelopes, 4 1/8 x 9 1/2"/>
    <n v="26.55"/>
    <n v="9"/>
    <n v="0"/>
    <n v="12.744"/>
  </r>
  <r>
    <n v="8297"/>
    <s v="CA-2013-166380"/>
    <x v="0"/>
    <x v="198"/>
    <d v="2013-06-04T00:00:00"/>
    <s v="Standard Class"/>
    <x v="494"/>
    <s v="Edward Becker"/>
    <x v="1"/>
    <s v="United States"/>
    <x v="81"/>
    <x v="17"/>
    <n v="22204"/>
    <x v="0"/>
    <s v="TEC-AC-10000109"/>
    <x v="2"/>
    <x v="11"/>
    <s v="Sony Micro Vault Click 16 GB USB 2.0 Flash Drive"/>
    <n v="111.98"/>
    <n v="2"/>
    <n v="0"/>
    <n v="26.875200000000007"/>
  </r>
  <r>
    <n v="8298"/>
    <s v="US-2012-158911"/>
    <x v="1"/>
    <x v="761"/>
    <d v="2012-07-11T00:00:00"/>
    <s v="Standard Class"/>
    <x v="276"/>
    <s v="Roland Schwarz"/>
    <x v="1"/>
    <s v="United States"/>
    <x v="35"/>
    <x v="3"/>
    <n v="28205"/>
    <x v="0"/>
    <s v="FUR-FU-10003829"/>
    <x v="0"/>
    <x v="5"/>
    <s v="Stackable Trays"/>
    <n v="4.9280000000000008"/>
    <n v="2"/>
    <n v="0.2"/>
    <n v="0.73919999999999941"/>
  </r>
  <r>
    <n v="8299"/>
    <s v="US-2012-158911"/>
    <x v="1"/>
    <x v="761"/>
    <d v="2012-07-11T00:00:00"/>
    <s v="Standard Class"/>
    <x v="276"/>
    <s v="Roland Schwarz"/>
    <x v="1"/>
    <s v="United States"/>
    <x v="35"/>
    <x v="3"/>
    <n v="28205"/>
    <x v="0"/>
    <s v="OFF-LA-10003223"/>
    <x v="1"/>
    <x v="2"/>
    <s v="Avery 508"/>
    <n v="11.784000000000001"/>
    <n v="3"/>
    <n v="0.2"/>
    <n v="4.2716999999999992"/>
  </r>
  <r>
    <n v="8300"/>
    <s v="US-2011-103338"/>
    <x v="2"/>
    <x v="518"/>
    <d v="2011-03-15T00:00:00"/>
    <s v="Standard Class"/>
    <x v="579"/>
    <s v="Richard Bierner"/>
    <x v="0"/>
    <s v="United States"/>
    <x v="43"/>
    <x v="1"/>
    <n v="95661"/>
    <x v="1"/>
    <s v="OFF-AR-10001770"/>
    <x v="1"/>
    <x v="6"/>
    <s v="Economy #2 Pencils"/>
    <n v="7.98"/>
    <n v="3"/>
    <n v="0"/>
    <n v="2.0747999999999998"/>
  </r>
  <r>
    <n v="8301"/>
    <s v="CA-2012-109169"/>
    <x v="1"/>
    <x v="704"/>
    <d v="2012-04-24T00:00:00"/>
    <s v="Standard Class"/>
    <x v="220"/>
    <s v="Olvera Toch"/>
    <x v="0"/>
    <s v="United States"/>
    <x v="66"/>
    <x v="12"/>
    <n v="48234"/>
    <x v="2"/>
    <s v="OFF-EN-10003296"/>
    <x v="1"/>
    <x v="12"/>
    <s v="Tyvek Side-Opening Peel &amp; Seel Expanding Envelopes"/>
    <n v="180.96"/>
    <n v="2"/>
    <n v="0"/>
    <n v="81.432000000000002"/>
  </r>
  <r>
    <n v="8302"/>
    <s v="US-2014-167318"/>
    <x v="3"/>
    <x v="1189"/>
    <d v="2014-08-02T00:00:00"/>
    <s v="Standard Class"/>
    <x v="433"/>
    <s v="George Zrebassa"/>
    <x v="1"/>
    <s v="United States"/>
    <x v="1"/>
    <x v="1"/>
    <n v="90036"/>
    <x v="1"/>
    <s v="TEC-AC-10003870"/>
    <x v="2"/>
    <x v="11"/>
    <s v="Logitech Z-906 Speaker sys - home theater - 5.1-CH"/>
    <n v="1649.95"/>
    <n v="5"/>
    <n v="0"/>
    <n v="659.98"/>
  </r>
  <r>
    <n v="8303"/>
    <s v="US-2014-167318"/>
    <x v="3"/>
    <x v="1189"/>
    <d v="2014-08-02T00:00:00"/>
    <s v="Standard Class"/>
    <x v="433"/>
    <s v="George Zrebassa"/>
    <x v="1"/>
    <s v="United States"/>
    <x v="1"/>
    <x v="1"/>
    <n v="90036"/>
    <x v="1"/>
    <s v="FUR-CH-10000665"/>
    <x v="0"/>
    <x v="1"/>
    <s v="Global Airflow Leather Mesh Back Chair, Black"/>
    <n v="362.35199999999998"/>
    <n v="3"/>
    <n v="0.2"/>
    <n v="45.293999999999954"/>
  </r>
  <r>
    <n v="8304"/>
    <s v="US-2011-120313"/>
    <x v="2"/>
    <x v="656"/>
    <d v="2011-11-02T00:00:00"/>
    <s v="Second Class"/>
    <x v="644"/>
    <s v="Nancy Lomonaco"/>
    <x v="2"/>
    <s v="United States"/>
    <x v="8"/>
    <x v="1"/>
    <n v="94110"/>
    <x v="1"/>
    <s v="TEC-PH-10003092"/>
    <x v="2"/>
    <x v="7"/>
    <s v="Motorola L804"/>
    <n v="73.584000000000003"/>
    <n v="2"/>
    <n v="0.2"/>
    <n v="8.2781999999999982"/>
  </r>
  <r>
    <n v="8305"/>
    <s v="CA-2014-135419"/>
    <x v="3"/>
    <x v="132"/>
    <d v="2014-11-10T00:00:00"/>
    <s v="Standard Class"/>
    <x v="696"/>
    <s v="Bruce Geld"/>
    <x v="0"/>
    <s v="United States"/>
    <x v="329"/>
    <x v="1"/>
    <n v="93309"/>
    <x v="1"/>
    <s v="FUR-TA-10001086"/>
    <x v="0"/>
    <x v="3"/>
    <s v="SAFCO PlanMaster Boards, 60w x 37-1/2d, White Melamine"/>
    <n v="486.36800000000005"/>
    <n v="4"/>
    <n v="0.2"/>
    <n v="36.477600000000024"/>
  </r>
  <r>
    <n v="8306"/>
    <s v="CA-2013-128671"/>
    <x v="0"/>
    <x v="1190"/>
    <d v="2013-08-17T00:00:00"/>
    <s v="Standard Class"/>
    <x v="192"/>
    <s v="Michelle Tran"/>
    <x v="2"/>
    <s v="United States"/>
    <x v="251"/>
    <x v="26"/>
    <n v="74133"/>
    <x v="2"/>
    <s v="OFF-PA-10001870"/>
    <x v="1"/>
    <x v="10"/>
    <s v="Xerox 202"/>
    <n v="32.400000000000006"/>
    <n v="5"/>
    <n v="0"/>
    <n v="15.552000000000001"/>
  </r>
  <r>
    <n v="8307"/>
    <s v="CA-2013-128671"/>
    <x v="0"/>
    <x v="1190"/>
    <d v="2013-08-17T00:00:00"/>
    <s v="Standard Class"/>
    <x v="192"/>
    <s v="Michelle Tran"/>
    <x v="2"/>
    <s v="United States"/>
    <x v="251"/>
    <x v="26"/>
    <n v="74133"/>
    <x v="2"/>
    <s v="OFF-BI-10003305"/>
    <x v="1"/>
    <x v="8"/>
    <s v="Avery Hanging File Binders"/>
    <n v="41.86"/>
    <n v="7"/>
    <n v="0"/>
    <n v="19.255600000000001"/>
  </r>
  <r>
    <n v="8308"/>
    <s v="CA-2013-128671"/>
    <x v="0"/>
    <x v="1190"/>
    <d v="2013-08-17T00:00:00"/>
    <s v="Standard Class"/>
    <x v="192"/>
    <s v="Michelle Tran"/>
    <x v="2"/>
    <s v="United States"/>
    <x v="251"/>
    <x v="26"/>
    <n v="74133"/>
    <x v="2"/>
    <s v="OFF-BI-10003007"/>
    <x v="1"/>
    <x v="8"/>
    <s v="Premium Transparent Presentation Covers, No Pattern/Clear, 8 1/2&quot; x 11&quot;"/>
    <n v="77.56"/>
    <n v="2"/>
    <n v="0"/>
    <n v="35.677599999999998"/>
  </r>
  <r>
    <n v="8309"/>
    <s v="CA-2013-149335"/>
    <x v="0"/>
    <x v="197"/>
    <d v="2013-07-26T00:00:00"/>
    <s v="Same Day"/>
    <x v="604"/>
    <s v="Becky Castell"/>
    <x v="2"/>
    <s v="United States"/>
    <x v="8"/>
    <x v="1"/>
    <n v="94122"/>
    <x v="1"/>
    <s v="OFF-AR-10001419"/>
    <x v="1"/>
    <x v="6"/>
    <s v="Newell 325"/>
    <n v="37.17"/>
    <n v="9"/>
    <n v="0"/>
    <n v="11.151"/>
  </r>
  <r>
    <n v="8310"/>
    <s v="CA-2011-168312"/>
    <x v="2"/>
    <x v="72"/>
    <d v="2011-03-07T00:00:00"/>
    <s v="Standard Class"/>
    <x v="543"/>
    <s v="Giulietta Weimer"/>
    <x v="0"/>
    <s v="United States"/>
    <x v="12"/>
    <x v="5"/>
    <n v="77036"/>
    <x v="2"/>
    <s v="OFF-ST-10003692"/>
    <x v="1"/>
    <x v="4"/>
    <s v="Recycled Steel Personal File for Hanging File Folders"/>
    <n v="137.352"/>
    <n v="3"/>
    <n v="0.2"/>
    <n v="8.5844999999999914"/>
  </r>
  <r>
    <n v="8311"/>
    <s v="CA-2011-168312"/>
    <x v="2"/>
    <x v="72"/>
    <d v="2011-03-07T00:00:00"/>
    <s v="Standard Class"/>
    <x v="543"/>
    <s v="Giulietta Weimer"/>
    <x v="0"/>
    <s v="United States"/>
    <x v="12"/>
    <x v="5"/>
    <n v="77036"/>
    <x v="2"/>
    <s v="FUR-TA-10001866"/>
    <x v="0"/>
    <x v="3"/>
    <s v="Bevis Round Conference Room Tables and Bases"/>
    <n v="376.50899999999996"/>
    <n v="3"/>
    <n v="0.3"/>
    <n v="-43.029600000000045"/>
  </r>
  <r>
    <n v="8312"/>
    <s v="US-2014-105935"/>
    <x v="3"/>
    <x v="795"/>
    <d v="2014-02-01T00:00:00"/>
    <s v="Standard Class"/>
    <x v="214"/>
    <s v="Bradley Drucker"/>
    <x v="0"/>
    <s v="United States"/>
    <x v="38"/>
    <x v="32"/>
    <n v="31907"/>
    <x v="0"/>
    <s v="FUR-FU-10002157"/>
    <x v="0"/>
    <x v="5"/>
    <s v="Artistic Insta-Plaque"/>
    <n v="62.72"/>
    <n v="4"/>
    <n v="0"/>
    <n v="24.460799999999999"/>
  </r>
  <r>
    <n v="8313"/>
    <s v="US-2014-105935"/>
    <x v="3"/>
    <x v="795"/>
    <d v="2014-02-01T00:00:00"/>
    <s v="Standard Class"/>
    <x v="214"/>
    <s v="Bradley Drucker"/>
    <x v="0"/>
    <s v="United States"/>
    <x v="38"/>
    <x v="32"/>
    <n v="31907"/>
    <x v="0"/>
    <s v="TEC-PH-10001459"/>
    <x v="2"/>
    <x v="7"/>
    <s v="Samsung Galaxy Mega 6.3"/>
    <n v="2939.9300000000003"/>
    <n v="7"/>
    <n v="0"/>
    <n v="764.38180000000011"/>
  </r>
  <r>
    <n v="8314"/>
    <s v="CA-2011-161508"/>
    <x v="2"/>
    <x v="136"/>
    <d v="2011-07-16T00:00:00"/>
    <s v="Standard Class"/>
    <x v="391"/>
    <s v="Paul Van Hugh"/>
    <x v="2"/>
    <s v="United States"/>
    <x v="425"/>
    <x v="5"/>
    <n v="77573"/>
    <x v="2"/>
    <s v="FUR-CH-10002126"/>
    <x v="0"/>
    <x v="1"/>
    <s v="Hon Deluxe Fabric Upholstered Stacking Chairs"/>
    <n v="512.35799999999995"/>
    <n v="3"/>
    <n v="0.3"/>
    <n v="-14.638799999999947"/>
  </r>
  <r>
    <n v="8315"/>
    <s v="CA-2011-161508"/>
    <x v="2"/>
    <x v="136"/>
    <d v="2011-07-16T00:00:00"/>
    <s v="Standard Class"/>
    <x v="391"/>
    <s v="Paul Van Hugh"/>
    <x v="2"/>
    <s v="United States"/>
    <x v="425"/>
    <x v="5"/>
    <n v="77573"/>
    <x v="2"/>
    <s v="OFF-FA-10001561"/>
    <x v="1"/>
    <x v="13"/>
    <s v="Stockwell Push Pins"/>
    <n v="3.4880000000000004"/>
    <n v="2"/>
    <n v="0.2"/>
    <n v="0.56679999999999997"/>
  </r>
  <r>
    <n v="8316"/>
    <s v="CA-2011-161508"/>
    <x v="2"/>
    <x v="136"/>
    <d v="2011-07-16T00:00:00"/>
    <s v="Standard Class"/>
    <x v="391"/>
    <s v="Paul Van Hugh"/>
    <x v="2"/>
    <s v="United States"/>
    <x v="425"/>
    <x v="5"/>
    <n v="77573"/>
    <x v="2"/>
    <s v="OFF-AR-10003158"/>
    <x v="1"/>
    <x v="6"/>
    <s v="Fluorescent Highlighters by Dixon"/>
    <n v="22.288"/>
    <n v="7"/>
    <n v="0.2"/>
    <n v="3.9003999999999985"/>
  </r>
  <r>
    <n v="8317"/>
    <s v="CA-2011-161508"/>
    <x v="2"/>
    <x v="136"/>
    <d v="2011-07-16T00:00:00"/>
    <s v="Standard Class"/>
    <x v="391"/>
    <s v="Paul Van Hugh"/>
    <x v="2"/>
    <s v="United States"/>
    <x v="425"/>
    <x v="5"/>
    <n v="77573"/>
    <x v="2"/>
    <s v="OFF-PA-10001804"/>
    <x v="1"/>
    <x v="10"/>
    <s v="Xerox 195"/>
    <n v="16.032"/>
    <n v="3"/>
    <n v="0.2"/>
    <n v="5.6111999999999993"/>
  </r>
  <r>
    <n v="8318"/>
    <s v="CA-2014-130904"/>
    <x v="3"/>
    <x v="645"/>
    <d v="2014-04-17T00:00:00"/>
    <s v="Standard Class"/>
    <x v="31"/>
    <s v="Henry MacAllister"/>
    <x v="0"/>
    <s v="United States"/>
    <x v="140"/>
    <x v="3"/>
    <n v="27217"/>
    <x v="0"/>
    <s v="OFF-AR-10000422"/>
    <x v="1"/>
    <x v="6"/>
    <s v="Pencil and Crayon Sharpener"/>
    <n v="1.752"/>
    <n v="1"/>
    <n v="0.2"/>
    <n v="0.15329999999999994"/>
  </r>
  <r>
    <n v="8319"/>
    <s v="CA-2014-130904"/>
    <x v="3"/>
    <x v="645"/>
    <d v="2014-04-17T00:00:00"/>
    <s v="Standard Class"/>
    <x v="31"/>
    <s v="Henry MacAllister"/>
    <x v="0"/>
    <s v="United States"/>
    <x v="140"/>
    <x v="3"/>
    <n v="27217"/>
    <x v="0"/>
    <s v="OFF-AR-10000127"/>
    <x v="1"/>
    <x v="6"/>
    <s v="Newell 321"/>
    <n v="20.992000000000001"/>
    <n v="8"/>
    <n v="0.2"/>
    <n v="2.3615999999999966"/>
  </r>
  <r>
    <n v="8320"/>
    <s v="CA-2014-133620"/>
    <x v="3"/>
    <x v="38"/>
    <d v="2014-11-19T00:00:00"/>
    <s v="Standard Class"/>
    <x v="191"/>
    <s v="Erin Mull"/>
    <x v="0"/>
    <s v="United States"/>
    <x v="20"/>
    <x v="15"/>
    <n v="10009"/>
    <x v="3"/>
    <s v="OFF-ST-10004634"/>
    <x v="1"/>
    <x v="4"/>
    <s v="Personal Folder Holder, Ebony"/>
    <n v="11.21"/>
    <n v="1"/>
    <n v="0"/>
    <n v="3.3629999999999995"/>
  </r>
  <r>
    <n v="8321"/>
    <s v="CA-2012-142937"/>
    <x v="1"/>
    <x v="901"/>
    <d v="2012-12-06T00:00:00"/>
    <s v="First Class"/>
    <x v="11"/>
    <s v="Sandra Flanagan"/>
    <x v="0"/>
    <s v="United States"/>
    <x v="61"/>
    <x v="5"/>
    <n v="75220"/>
    <x v="2"/>
    <s v="OFF-AR-10003582"/>
    <x v="1"/>
    <x v="6"/>
    <s v="Boston Electric Pencil Sharpener, Model 1818, Charcoal Black"/>
    <n v="45.04"/>
    <n v="2"/>
    <n v="0.2"/>
    <n v="4.5040000000000031"/>
  </r>
  <r>
    <n v="8322"/>
    <s v="US-2013-149790"/>
    <x v="0"/>
    <x v="182"/>
    <d v="2013-10-02T00:00:00"/>
    <s v="Standard Class"/>
    <x v="618"/>
    <s v="Shahid Collister"/>
    <x v="0"/>
    <s v="United States"/>
    <x v="12"/>
    <x v="5"/>
    <n v="77095"/>
    <x v="2"/>
    <s v="OFF-BI-10002026"/>
    <x v="1"/>
    <x v="8"/>
    <s v="Ibico Recycled Linen-Style Covers"/>
    <n v="15.623999999999997"/>
    <n v="2"/>
    <n v="0.8"/>
    <n v="-24.998400000000011"/>
  </r>
  <r>
    <n v="8323"/>
    <s v="CA-2013-130778"/>
    <x v="0"/>
    <x v="258"/>
    <d v="2013-11-26T00:00:00"/>
    <s v="Standard Class"/>
    <x v="444"/>
    <s v="Natalie DeCherney"/>
    <x v="0"/>
    <s v="United States"/>
    <x v="85"/>
    <x v="15"/>
    <n v="11561"/>
    <x v="3"/>
    <s v="OFF-AP-10000595"/>
    <x v="1"/>
    <x v="9"/>
    <s v="Disposable Triple-Filter Dust Bags"/>
    <n v="8.74"/>
    <n v="2"/>
    <n v="0"/>
    <n v="2.2724000000000002"/>
  </r>
  <r>
    <n v="8324"/>
    <s v="CA-2013-130778"/>
    <x v="0"/>
    <x v="258"/>
    <d v="2013-11-26T00:00:00"/>
    <s v="Standard Class"/>
    <x v="444"/>
    <s v="Natalie DeCherney"/>
    <x v="0"/>
    <s v="United States"/>
    <x v="85"/>
    <x v="15"/>
    <n v="11561"/>
    <x v="3"/>
    <s v="OFF-PA-10001509"/>
    <x v="1"/>
    <x v="10"/>
    <s v="Recycled Desk Saver Line &quot;While You Were Out&quot; Book, 5 1/2&quot; X 4&quot;"/>
    <n v="44.75"/>
    <n v="5"/>
    <n v="0"/>
    <n v="20.584999999999994"/>
  </r>
  <r>
    <n v="8325"/>
    <s v="CA-2014-144456"/>
    <x v="3"/>
    <x v="565"/>
    <d v="2014-09-10T00:00:00"/>
    <s v="First Class"/>
    <x v="763"/>
    <s v="Frank Carlisle"/>
    <x v="2"/>
    <s v="United States"/>
    <x v="146"/>
    <x v="2"/>
    <n v="33012"/>
    <x v="0"/>
    <s v="OFF-ST-10001321"/>
    <x v="1"/>
    <x v="4"/>
    <s v="Decoflex Hanging Personal Folder File, Blue"/>
    <n v="61.68"/>
    <n v="5"/>
    <n v="0.2"/>
    <n v="5.3970000000000073"/>
  </r>
  <r>
    <n v="8326"/>
    <s v="CA-2014-144456"/>
    <x v="3"/>
    <x v="565"/>
    <d v="2014-09-10T00:00:00"/>
    <s v="First Class"/>
    <x v="763"/>
    <s v="Frank Carlisle"/>
    <x v="2"/>
    <s v="United States"/>
    <x v="146"/>
    <x v="2"/>
    <n v="33012"/>
    <x v="0"/>
    <s v="TEC-PH-10001750"/>
    <x v="2"/>
    <x v="7"/>
    <s v="Samsung Rugby III"/>
    <n v="158.376"/>
    <n v="3"/>
    <n v="0.2"/>
    <n v="13.857900000000008"/>
  </r>
  <r>
    <n v="8327"/>
    <s v="CA-2014-103478"/>
    <x v="3"/>
    <x v="246"/>
    <d v="2014-07-25T00:00:00"/>
    <s v="Second Class"/>
    <x v="126"/>
    <s v="Kelly Lampkin"/>
    <x v="1"/>
    <s v="United States"/>
    <x v="34"/>
    <x v="10"/>
    <n v="60505"/>
    <x v="2"/>
    <s v="OFF-BI-10001890"/>
    <x v="1"/>
    <x v="8"/>
    <s v="Avery Poly Binder Pockets"/>
    <n v="2.8639999999999994"/>
    <n v="4"/>
    <n v="0.8"/>
    <n v="-4.5824000000000016"/>
  </r>
  <r>
    <n v="8328"/>
    <s v="CA-2014-103478"/>
    <x v="3"/>
    <x v="246"/>
    <d v="2014-07-25T00:00:00"/>
    <s v="Second Class"/>
    <x v="126"/>
    <s v="Kelly Lampkin"/>
    <x v="1"/>
    <s v="United States"/>
    <x v="34"/>
    <x v="10"/>
    <n v="60505"/>
    <x v="2"/>
    <s v="OFF-BI-10004224"/>
    <x v="1"/>
    <x v="8"/>
    <s v="Catalog Binders with Expanding Posts"/>
    <n v="94.191999999999979"/>
    <n v="7"/>
    <n v="0.8"/>
    <n v="-164.83600000000007"/>
  </r>
  <r>
    <n v="8329"/>
    <s v="CA-2014-118577"/>
    <x v="3"/>
    <x v="833"/>
    <d v="2014-10-12T00:00:00"/>
    <s v="Standard Class"/>
    <x v="190"/>
    <s v="Xylona Preis"/>
    <x v="0"/>
    <s v="United States"/>
    <x v="78"/>
    <x v="30"/>
    <n v="7109"/>
    <x v="3"/>
    <s v="OFF-PA-10001357"/>
    <x v="1"/>
    <x v="10"/>
    <s v="Xerox 1886"/>
    <n v="143.69999999999999"/>
    <n v="3"/>
    <n v="0"/>
    <n v="68.975999999999999"/>
  </r>
  <r>
    <n v="8330"/>
    <s v="CA-2014-118577"/>
    <x v="3"/>
    <x v="833"/>
    <d v="2014-10-12T00:00:00"/>
    <s v="Standard Class"/>
    <x v="190"/>
    <s v="Xylona Preis"/>
    <x v="0"/>
    <s v="United States"/>
    <x v="78"/>
    <x v="30"/>
    <n v="7109"/>
    <x v="3"/>
    <s v="OFF-PA-10004888"/>
    <x v="1"/>
    <x v="10"/>
    <s v="Xerox 217"/>
    <n v="6.48"/>
    <n v="1"/>
    <n v="0"/>
    <n v="3.1104000000000003"/>
  </r>
  <r>
    <n v="8331"/>
    <s v="CA-2014-113572"/>
    <x v="3"/>
    <x v="659"/>
    <d v="2014-11-12T00:00:00"/>
    <s v="Standard Class"/>
    <x v="224"/>
    <s v="Frank Preis"/>
    <x v="0"/>
    <s v="United States"/>
    <x v="20"/>
    <x v="15"/>
    <n v="10024"/>
    <x v="3"/>
    <s v="TEC-AC-10002370"/>
    <x v="2"/>
    <x v="11"/>
    <s v="Maxell CD-R Discs"/>
    <n v="7.88"/>
    <n v="4"/>
    <n v="0"/>
    <n v="2.5215999999999994"/>
  </r>
  <r>
    <n v="8332"/>
    <s v="CA-2013-153269"/>
    <x v="0"/>
    <x v="1185"/>
    <d v="2013-03-13T00:00:00"/>
    <s v="First Class"/>
    <x v="519"/>
    <s v="Pamela Stobb"/>
    <x v="0"/>
    <s v="United States"/>
    <x v="504"/>
    <x v="31"/>
    <n v="1810"/>
    <x v="3"/>
    <s v="OFF-ST-10004634"/>
    <x v="1"/>
    <x v="4"/>
    <s v="Personal Folder Holder, Ebony"/>
    <n v="11.21"/>
    <n v="1"/>
    <n v="0"/>
    <n v="3.3629999999999995"/>
  </r>
  <r>
    <n v="8333"/>
    <s v="CA-2013-153269"/>
    <x v="0"/>
    <x v="1185"/>
    <d v="2013-03-13T00:00:00"/>
    <s v="First Class"/>
    <x v="519"/>
    <s v="Pamela Stobb"/>
    <x v="0"/>
    <s v="United States"/>
    <x v="504"/>
    <x v="31"/>
    <n v="1810"/>
    <x v="3"/>
    <s v="FUR-CH-10002647"/>
    <x v="0"/>
    <x v="1"/>
    <s v="Situations Contoured Folding Chairs, 4/Set"/>
    <n v="354.90000000000003"/>
    <n v="5"/>
    <n v="0"/>
    <n v="88.725000000000023"/>
  </r>
  <r>
    <n v="8334"/>
    <s v="CA-2013-153269"/>
    <x v="0"/>
    <x v="1185"/>
    <d v="2013-03-13T00:00:00"/>
    <s v="First Class"/>
    <x v="519"/>
    <s v="Pamela Stobb"/>
    <x v="0"/>
    <s v="United States"/>
    <x v="504"/>
    <x v="31"/>
    <n v="1810"/>
    <x v="3"/>
    <s v="OFF-PA-10001801"/>
    <x v="1"/>
    <x v="10"/>
    <s v="Xerox 193"/>
    <n v="17.940000000000001"/>
    <n v="3"/>
    <n v="0"/>
    <n v="8.7906000000000013"/>
  </r>
  <r>
    <n v="8335"/>
    <s v="CA-2013-153269"/>
    <x v="0"/>
    <x v="1185"/>
    <d v="2013-03-13T00:00:00"/>
    <s v="First Class"/>
    <x v="519"/>
    <s v="Pamela Stobb"/>
    <x v="0"/>
    <s v="United States"/>
    <x v="504"/>
    <x v="31"/>
    <n v="1810"/>
    <x v="3"/>
    <s v="OFF-BI-10004632"/>
    <x v="1"/>
    <x v="8"/>
    <s v="GBC Binding covers"/>
    <n v="51.8"/>
    <n v="4"/>
    <n v="0"/>
    <n v="23.309999999999995"/>
  </r>
  <r>
    <n v="8336"/>
    <s v="CA-2014-161655"/>
    <x v="3"/>
    <x v="726"/>
    <d v="2014-05-19T00:00:00"/>
    <s v="Second Class"/>
    <x v="194"/>
    <s v="Carl Weiss"/>
    <x v="2"/>
    <s v="United States"/>
    <x v="46"/>
    <x v="13"/>
    <n v="19711"/>
    <x v="3"/>
    <s v="OFF-BI-10002082"/>
    <x v="1"/>
    <x v="8"/>
    <s v="GBC Twin Loop Wire Binding Elements"/>
    <n v="299.52"/>
    <n v="9"/>
    <n v="0"/>
    <n v="149.76"/>
  </r>
  <r>
    <n v="8337"/>
    <s v="CA-2013-101469"/>
    <x v="0"/>
    <x v="415"/>
    <d v="2013-07-09T00:00:00"/>
    <s v="Standard Class"/>
    <x v="347"/>
    <s v="Katherine Hughes"/>
    <x v="0"/>
    <s v="United States"/>
    <x v="81"/>
    <x v="17"/>
    <n v="22204"/>
    <x v="0"/>
    <s v="OFF-AR-10003986"/>
    <x v="1"/>
    <x v="6"/>
    <s v="Avery Hi-Liter Pen Style Six-Color Fluorescent Set"/>
    <n v="7.7"/>
    <n v="2"/>
    <n v="0"/>
    <n v="3.157"/>
  </r>
  <r>
    <n v="8338"/>
    <s v="CA-2011-153087"/>
    <x v="2"/>
    <x v="422"/>
    <d v="2012-01-03T00:00:00"/>
    <s v="Standard Class"/>
    <x v="568"/>
    <s v="Tamara Chand"/>
    <x v="1"/>
    <s v="United States"/>
    <x v="27"/>
    <x v="19"/>
    <n v="35601"/>
    <x v="0"/>
    <s v="OFF-PA-10001243"/>
    <x v="1"/>
    <x v="10"/>
    <s v="Xerox 1983"/>
    <n v="23.92"/>
    <n v="4"/>
    <n v="0"/>
    <n v="11.720800000000001"/>
  </r>
  <r>
    <n v="8339"/>
    <s v="CA-2011-153087"/>
    <x v="2"/>
    <x v="422"/>
    <d v="2012-01-03T00:00:00"/>
    <s v="Standard Class"/>
    <x v="568"/>
    <s v="Tamara Chand"/>
    <x v="1"/>
    <s v="United States"/>
    <x v="27"/>
    <x v="19"/>
    <n v="35601"/>
    <x v="0"/>
    <s v="TEC-AC-10003198"/>
    <x v="2"/>
    <x v="11"/>
    <s v="Enermax Acrylux Wireless Keyboard"/>
    <n v="498"/>
    <n v="5"/>
    <n v="0"/>
    <n v="184.26"/>
  </r>
  <r>
    <n v="8340"/>
    <s v="CA-2014-135076"/>
    <x v="3"/>
    <x v="669"/>
    <d v="2014-04-18T00:00:00"/>
    <s v="Standard Class"/>
    <x v="453"/>
    <s v="Yana Sorensen"/>
    <x v="1"/>
    <s v="United States"/>
    <x v="86"/>
    <x v="1"/>
    <n v="92345"/>
    <x v="1"/>
    <s v="FUR-CH-10003774"/>
    <x v="0"/>
    <x v="1"/>
    <s v="Global Wood Trimmed Manager's Task Chair, Khaki"/>
    <n v="436.70400000000006"/>
    <n v="6"/>
    <n v="0.2"/>
    <n v="-38.211600000000033"/>
  </r>
  <r>
    <n v="8341"/>
    <s v="CA-2011-161634"/>
    <x v="2"/>
    <x v="687"/>
    <d v="2011-11-20T00:00:00"/>
    <s v="Standard Class"/>
    <x v="417"/>
    <s v="Chris Cortes"/>
    <x v="0"/>
    <s v="United States"/>
    <x v="269"/>
    <x v="17"/>
    <n v="23320"/>
    <x v="0"/>
    <s v="OFF-PA-10002262"/>
    <x v="1"/>
    <x v="10"/>
    <s v="Xerox 192"/>
    <n v="32.400000000000006"/>
    <n v="5"/>
    <n v="0"/>
    <n v="15.552000000000001"/>
  </r>
  <r>
    <n v="8342"/>
    <s v="CA-2014-141481"/>
    <x v="3"/>
    <x v="532"/>
    <d v="2014-06-15T00:00:00"/>
    <s v="First Class"/>
    <x v="9"/>
    <s v="Zuschuss Donatelli"/>
    <x v="0"/>
    <s v="United States"/>
    <x v="1"/>
    <x v="1"/>
    <n v="90036"/>
    <x v="1"/>
    <s v="OFF-AP-10004532"/>
    <x v="1"/>
    <x v="9"/>
    <s v="Kensington 6 Outlet Guardian Standard Surge Protector"/>
    <n v="61.44"/>
    <n v="3"/>
    <n v="0"/>
    <n v="16.588799999999999"/>
  </r>
  <r>
    <n v="8343"/>
    <s v="CA-2013-132549"/>
    <x v="0"/>
    <x v="881"/>
    <d v="2013-12-01T00:00:00"/>
    <s v="Standard Class"/>
    <x v="271"/>
    <s v="Jay Kimmel"/>
    <x v="0"/>
    <s v="United States"/>
    <x v="114"/>
    <x v="19"/>
    <n v="35810"/>
    <x v="0"/>
    <s v="OFF-ST-10001325"/>
    <x v="1"/>
    <x v="4"/>
    <s v="Sterilite Officeware Hinged File Box"/>
    <n v="73.36"/>
    <n v="7"/>
    <n v="0"/>
    <n v="19.807200000000002"/>
  </r>
  <r>
    <n v="8344"/>
    <s v="US-2011-155544"/>
    <x v="2"/>
    <x v="90"/>
    <d v="2011-03-25T00:00:00"/>
    <s v="Standard Class"/>
    <x v="306"/>
    <s v="Gary McGarr"/>
    <x v="0"/>
    <s v="United States"/>
    <x v="289"/>
    <x v="18"/>
    <n v="37918"/>
    <x v="0"/>
    <s v="OFF-LA-10004544"/>
    <x v="1"/>
    <x v="2"/>
    <s v="Avery 505"/>
    <n v="59.20000000000001"/>
    <n v="5"/>
    <n v="0.2"/>
    <n v="22.199999999999996"/>
  </r>
  <r>
    <n v="8345"/>
    <s v="US-2011-155544"/>
    <x v="2"/>
    <x v="90"/>
    <d v="2011-03-25T00:00:00"/>
    <s v="Standard Class"/>
    <x v="306"/>
    <s v="Gary McGarr"/>
    <x v="0"/>
    <s v="United States"/>
    <x v="289"/>
    <x v="18"/>
    <n v="37918"/>
    <x v="0"/>
    <s v="FUR-FU-10001473"/>
    <x v="0"/>
    <x v="5"/>
    <s v="DAX Wood Document Frame"/>
    <n v="32.952000000000005"/>
    <n v="3"/>
    <n v="0.2"/>
    <n v="6.5903999999999989"/>
  </r>
  <r>
    <n v="8346"/>
    <s v="US-2011-155544"/>
    <x v="2"/>
    <x v="90"/>
    <d v="2011-03-25T00:00:00"/>
    <s v="Standard Class"/>
    <x v="306"/>
    <s v="Gary McGarr"/>
    <x v="0"/>
    <s v="United States"/>
    <x v="289"/>
    <x v="18"/>
    <n v="37918"/>
    <x v="0"/>
    <s v="FUR-CH-10000422"/>
    <x v="0"/>
    <x v="1"/>
    <s v="Global Highback Leather Tilter in Burgundy"/>
    <n v="218.376"/>
    <n v="3"/>
    <n v="0.2"/>
    <n v="-10.918799999999983"/>
  </r>
  <r>
    <n v="8347"/>
    <s v="US-2012-115238"/>
    <x v="1"/>
    <x v="28"/>
    <d v="2012-05-04T00:00:00"/>
    <s v="Standard Class"/>
    <x v="478"/>
    <s v="Jane Waco"/>
    <x v="1"/>
    <s v="United States"/>
    <x v="104"/>
    <x v="31"/>
    <n v="1841"/>
    <x v="3"/>
    <s v="FUR-FU-10002960"/>
    <x v="0"/>
    <x v="5"/>
    <s v="Eldon 200 Class Desk Accessories, Burgundy"/>
    <n v="31.400000000000002"/>
    <n v="5"/>
    <n v="0"/>
    <n v="13.188000000000002"/>
  </r>
  <r>
    <n v="8348"/>
    <s v="US-2012-115238"/>
    <x v="1"/>
    <x v="28"/>
    <d v="2012-05-04T00:00:00"/>
    <s v="Standard Class"/>
    <x v="478"/>
    <s v="Jane Waco"/>
    <x v="1"/>
    <s v="United States"/>
    <x v="104"/>
    <x v="31"/>
    <n v="1841"/>
    <x v="3"/>
    <s v="FUR-FU-10002445"/>
    <x v="0"/>
    <x v="5"/>
    <s v="DAX Two-Tone Rosewood/Black Document Frame, Desktop, 5 x 7"/>
    <n v="9.48"/>
    <n v="1"/>
    <n v="0"/>
    <n v="3.7920000000000007"/>
  </r>
  <r>
    <n v="8349"/>
    <s v="US-2012-115238"/>
    <x v="1"/>
    <x v="28"/>
    <d v="2012-05-04T00:00:00"/>
    <s v="Standard Class"/>
    <x v="478"/>
    <s v="Jane Waco"/>
    <x v="1"/>
    <s v="United States"/>
    <x v="104"/>
    <x v="31"/>
    <n v="1841"/>
    <x v="3"/>
    <s v="TEC-PH-10001300"/>
    <x v="2"/>
    <x v="7"/>
    <s v="iKross Bluetooth Portable Keyboard + Cell Phone Stand Holder + Brush for Apple iPhone 5S 5C 5, 4S 4"/>
    <n v="209.5"/>
    <n v="10"/>
    <n v="0"/>
    <n v="58.66"/>
  </r>
  <r>
    <n v="8350"/>
    <s v="US-2012-115238"/>
    <x v="1"/>
    <x v="28"/>
    <d v="2012-05-04T00:00:00"/>
    <s v="Standard Class"/>
    <x v="478"/>
    <s v="Jane Waco"/>
    <x v="1"/>
    <s v="United States"/>
    <x v="104"/>
    <x v="31"/>
    <n v="1841"/>
    <x v="3"/>
    <s v="FUR-FU-10001025"/>
    <x v="0"/>
    <x v="5"/>
    <s v="Eldon Imàge Series Desk Accessories, Clear"/>
    <n v="24.3"/>
    <n v="5"/>
    <n v="0"/>
    <n v="10.449000000000002"/>
  </r>
  <r>
    <n v="8351"/>
    <s v="US-2012-115238"/>
    <x v="1"/>
    <x v="28"/>
    <d v="2012-05-04T00:00:00"/>
    <s v="Standard Class"/>
    <x v="478"/>
    <s v="Jane Waco"/>
    <x v="1"/>
    <s v="United States"/>
    <x v="104"/>
    <x v="31"/>
    <n v="1841"/>
    <x v="3"/>
    <s v="OFF-PA-10002689"/>
    <x v="1"/>
    <x v="10"/>
    <s v="Weyerhaeuser First Choice Laser/Copy Paper (20Lb. and 88 Bright)"/>
    <n v="6.48"/>
    <n v="1"/>
    <n v="0"/>
    <n v="3.1104000000000003"/>
  </r>
  <r>
    <n v="8352"/>
    <s v="CA-2014-132199"/>
    <x v="3"/>
    <x v="898"/>
    <d v="2014-05-09T00:00:00"/>
    <s v="Standard Class"/>
    <x v="635"/>
    <s v="Bill Overfelt"/>
    <x v="1"/>
    <s v="United States"/>
    <x v="10"/>
    <x v="9"/>
    <n v="19134"/>
    <x v="3"/>
    <s v="FUR-FU-10004245"/>
    <x v="0"/>
    <x v="5"/>
    <s v="Career Cubicle Clock, 8 1/4&quot;, Black"/>
    <n v="32.448"/>
    <n v="2"/>
    <n v="0.2"/>
    <n v="7.3008000000000006"/>
  </r>
  <r>
    <n v="8353"/>
    <s v="CA-2014-132199"/>
    <x v="3"/>
    <x v="898"/>
    <d v="2014-05-09T00:00:00"/>
    <s v="Standard Class"/>
    <x v="635"/>
    <s v="Bill Overfelt"/>
    <x v="1"/>
    <s v="United States"/>
    <x v="10"/>
    <x v="9"/>
    <n v="19134"/>
    <x v="3"/>
    <s v="OFF-BI-10003684"/>
    <x v="1"/>
    <x v="8"/>
    <s v="Wilson Jones Legal Size Ring Binders"/>
    <n v="26.388000000000002"/>
    <n v="4"/>
    <n v="0.7"/>
    <n v="-17.591999999999992"/>
  </r>
  <r>
    <n v="8354"/>
    <s v="CA-2014-132199"/>
    <x v="3"/>
    <x v="898"/>
    <d v="2014-05-09T00:00:00"/>
    <s v="Standard Class"/>
    <x v="635"/>
    <s v="Bill Overfelt"/>
    <x v="1"/>
    <s v="United States"/>
    <x v="10"/>
    <x v="9"/>
    <n v="19134"/>
    <x v="3"/>
    <s v="FUR-TA-10003748"/>
    <x v="0"/>
    <x v="3"/>
    <s v="Bevis 36 x 72 Conference Tables"/>
    <n v="373.46999999999991"/>
    <n v="5"/>
    <n v="0.4"/>
    <n v="-112.041"/>
  </r>
  <r>
    <n v="8355"/>
    <s v="CA-2014-132199"/>
    <x v="3"/>
    <x v="898"/>
    <d v="2014-05-09T00:00:00"/>
    <s v="Standard Class"/>
    <x v="635"/>
    <s v="Bill Overfelt"/>
    <x v="1"/>
    <s v="United States"/>
    <x v="10"/>
    <x v="9"/>
    <n v="19134"/>
    <x v="3"/>
    <s v="OFF-BI-10002133"/>
    <x v="1"/>
    <x v="8"/>
    <s v="Wilson Jones Elliptical Ring 3 1/2&quot; Capacity Binders, 800 sheets"/>
    <n v="64.2"/>
    <n v="5"/>
    <n v="0.7"/>
    <n v="-44.94"/>
  </r>
  <r>
    <n v="8356"/>
    <s v="CA-2014-132199"/>
    <x v="3"/>
    <x v="898"/>
    <d v="2014-05-09T00:00:00"/>
    <s v="Standard Class"/>
    <x v="635"/>
    <s v="Bill Overfelt"/>
    <x v="1"/>
    <s v="United States"/>
    <x v="10"/>
    <x v="9"/>
    <n v="19134"/>
    <x v="3"/>
    <s v="OFF-FA-10002280"/>
    <x v="1"/>
    <x v="13"/>
    <s v="Advantus Plastic Paper Clips"/>
    <n v="8"/>
    <n v="2"/>
    <n v="0.2"/>
    <n v="2.8"/>
  </r>
  <r>
    <n v="8357"/>
    <s v="CA-2013-163174"/>
    <x v="0"/>
    <x v="370"/>
    <d v="2013-08-31T00:00:00"/>
    <s v="Standard Class"/>
    <x v="190"/>
    <s v="Xylona Preis"/>
    <x v="0"/>
    <s v="United States"/>
    <x v="417"/>
    <x v="32"/>
    <n v="30605"/>
    <x v="0"/>
    <s v="FUR-FU-10000308"/>
    <x v="0"/>
    <x v="5"/>
    <s v="Deflect-o Glass Clear Studded Chair Mats"/>
    <n v="186.54"/>
    <n v="3"/>
    <n v="0"/>
    <n v="41.038800000000002"/>
  </r>
  <r>
    <n v="8358"/>
    <s v="CA-2011-110555"/>
    <x v="2"/>
    <x v="909"/>
    <d v="2011-04-18T00:00:00"/>
    <s v="Standard Class"/>
    <x v="514"/>
    <s v="Michelle Moray"/>
    <x v="0"/>
    <s v="United States"/>
    <x v="120"/>
    <x v="37"/>
    <n v="59405"/>
    <x v="1"/>
    <s v="OFF-ST-10000876"/>
    <x v="1"/>
    <x v="4"/>
    <s v="Eldon Simplefile Box Office"/>
    <n v="87.08"/>
    <n v="7"/>
    <n v="0"/>
    <n v="24.382400000000001"/>
  </r>
  <r>
    <n v="8359"/>
    <s v="CA-2011-110555"/>
    <x v="2"/>
    <x v="909"/>
    <d v="2011-04-18T00:00:00"/>
    <s v="Standard Class"/>
    <x v="514"/>
    <s v="Michelle Moray"/>
    <x v="0"/>
    <s v="United States"/>
    <x v="120"/>
    <x v="37"/>
    <n v="59405"/>
    <x v="1"/>
    <s v="TEC-PH-10000586"/>
    <x v="2"/>
    <x v="7"/>
    <s v="AT&amp;T SB67148 SynJ"/>
    <n v="105.584"/>
    <n v="2"/>
    <n v="0.2"/>
    <n v="9.2386000000000053"/>
  </r>
  <r>
    <n v="8360"/>
    <s v="CA-2011-110555"/>
    <x v="2"/>
    <x v="909"/>
    <d v="2011-04-18T00:00:00"/>
    <s v="Standard Class"/>
    <x v="514"/>
    <s v="Michelle Moray"/>
    <x v="0"/>
    <s v="United States"/>
    <x v="120"/>
    <x v="37"/>
    <n v="59405"/>
    <x v="1"/>
    <s v="TEC-AC-10003399"/>
    <x v="2"/>
    <x v="11"/>
    <s v="Memorex Mini Travel Drive 64 GB USB 2.0 Flash Drive"/>
    <n v="217.44"/>
    <n v="6"/>
    <n v="0"/>
    <n v="91.32480000000001"/>
  </r>
  <r>
    <n v="8361"/>
    <s v="CA-2014-147207"/>
    <x v="3"/>
    <x v="460"/>
    <d v="2014-01-05T00:00:00"/>
    <s v="Second Class"/>
    <x v="772"/>
    <s v="Trudy Schmidt"/>
    <x v="0"/>
    <s v="United States"/>
    <x v="236"/>
    <x v="5"/>
    <n v="79907"/>
    <x v="2"/>
    <s v="OFF-AR-10001955"/>
    <x v="1"/>
    <x v="6"/>
    <s v="Newell 319"/>
    <n v="31.744"/>
    <n v="2"/>
    <n v="0.2"/>
    <n v="3.9679999999999964"/>
  </r>
  <r>
    <n v="8362"/>
    <s v="CA-2014-147207"/>
    <x v="3"/>
    <x v="460"/>
    <d v="2014-01-05T00:00:00"/>
    <s v="Second Class"/>
    <x v="772"/>
    <s v="Trudy Schmidt"/>
    <x v="0"/>
    <s v="United States"/>
    <x v="236"/>
    <x v="5"/>
    <n v="79907"/>
    <x v="2"/>
    <s v="OFF-AP-10000027"/>
    <x v="1"/>
    <x v="9"/>
    <s v="Hoover Commercial SteamVac"/>
    <n v="5.4319999999999986"/>
    <n v="2"/>
    <n v="0.8"/>
    <n v="-13.580000000000002"/>
  </r>
  <r>
    <n v="8363"/>
    <s v="CA-2014-147207"/>
    <x v="3"/>
    <x v="460"/>
    <d v="2014-01-05T00:00:00"/>
    <s v="Second Class"/>
    <x v="772"/>
    <s v="Trudy Schmidt"/>
    <x v="0"/>
    <s v="United States"/>
    <x v="236"/>
    <x v="5"/>
    <n v="79907"/>
    <x v="2"/>
    <s v="FUR-TA-10002958"/>
    <x v="0"/>
    <x v="3"/>
    <s v="Bevis Oval Conference Table, Walnut"/>
    <n v="913.43000000000006"/>
    <n v="5"/>
    <n v="0.3"/>
    <n v="-169.63700000000009"/>
  </r>
  <r>
    <n v="8364"/>
    <s v="CA-2014-147207"/>
    <x v="3"/>
    <x v="460"/>
    <d v="2014-01-05T00:00:00"/>
    <s v="Second Class"/>
    <x v="772"/>
    <s v="Trudy Schmidt"/>
    <x v="0"/>
    <s v="United States"/>
    <x v="236"/>
    <x v="5"/>
    <n v="79907"/>
    <x v="2"/>
    <s v="OFF-ST-10002615"/>
    <x v="1"/>
    <x v="4"/>
    <s v="Dual Level, Single-Width Filing Carts"/>
    <n v="372.14400000000001"/>
    <n v="3"/>
    <n v="0.2"/>
    <n v="27.910800000000009"/>
  </r>
  <r>
    <n v="8365"/>
    <s v="CA-2014-137631"/>
    <x v="3"/>
    <x v="1045"/>
    <d v="2014-05-03T00:00:00"/>
    <s v="Standard Class"/>
    <x v="538"/>
    <s v="Janet Lee"/>
    <x v="0"/>
    <s v="United States"/>
    <x v="505"/>
    <x v="2"/>
    <n v="34741"/>
    <x v="0"/>
    <s v="TEC-PH-10002624"/>
    <x v="2"/>
    <x v="7"/>
    <s v="Samsung Galaxy S4 Mini"/>
    <n v="751.98400000000004"/>
    <n v="2"/>
    <n v="0.2"/>
    <n v="84.598199999999878"/>
  </r>
  <r>
    <n v="8366"/>
    <s v="CA-2014-157273"/>
    <x v="3"/>
    <x v="289"/>
    <d v="2014-02-03T00:00:00"/>
    <s v="First Class"/>
    <x v="449"/>
    <s v="Sam Zeldin"/>
    <x v="2"/>
    <s v="United States"/>
    <x v="4"/>
    <x v="4"/>
    <n v="98105"/>
    <x v="1"/>
    <s v="TEC-PH-10002275"/>
    <x v="2"/>
    <x v="7"/>
    <s v="Mitel 5320 IP Phone VoIP phone"/>
    <n v="604.76800000000003"/>
    <n v="4"/>
    <n v="0.2"/>
    <n v="60.476800000000026"/>
  </r>
  <r>
    <n v="8367"/>
    <s v="CA-2011-109918"/>
    <x v="2"/>
    <x v="557"/>
    <d v="2011-09-12T00:00:00"/>
    <s v="Second Class"/>
    <x v="756"/>
    <s v="Lisa Ryan"/>
    <x v="1"/>
    <s v="United States"/>
    <x v="68"/>
    <x v="1"/>
    <n v="95051"/>
    <x v="1"/>
    <s v="OFF-SU-10004290"/>
    <x v="1"/>
    <x v="14"/>
    <s v="Acme Design Line 8&quot; Stainless Steel Bent Scissors w/Champagne Handles, 3-1/8&quot; Cut"/>
    <n v="27.36"/>
    <n v="4"/>
    <n v="0"/>
    <n v="7.3872"/>
  </r>
  <r>
    <n v="8368"/>
    <s v="CA-2011-109918"/>
    <x v="2"/>
    <x v="557"/>
    <d v="2011-09-12T00:00:00"/>
    <s v="Second Class"/>
    <x v="756"/>
    <s v="Lisa Ryan"/>
    <x v="1"/>
    <s v="United States"/>
    <x v="68"/>
    <x v="1"/>
    <n v="95051"/>
    <x v="1"/>
    <s v="OFF-PA-10000174"/>
    <x v="1"/>
    <x v="10"/>
    <s v="Message Book, Wirebound, Four 5 1/2&quot; X 4&quot; Forms/Pg., 200 Dupl. Sets/Book"/>
    <n v="20.56"/>
    <n v="2"/>
    <n v="0"/>
    <n v="9.663199999999998"/>
  </r>
  <r>
    <n v="8369"/>
    <s v="CA-2011-109918"/>
    <x v="2"/>
    <x v="557"/>
    <d v="2011-09-12T00:00:00"/>
    <s v="Second Class"/>
    <x v="756"/>
    <s v="Lisa Ryan"/>
    <x v="1"/>
    <s v="United States"/>
    <x v="68"/>
    <x v="1"/>
    <n v="95051"/>
    <x v="1"/>
    <s v="OFF-BI-10004308"/>
    <x v="1"/>
    <x v="8"/>
    <s v="Avery Legal 4-Ring Binder"/>
    <n v="83.920000000000016"/>
    <n v="5"/>
    <n v="0.2"/>
    <n v="31.47"/>
  </r>
  <r>
    <n v="8370"/>
    <s v="CA-2013-118745"/>
    <x v="0"/>
    <x v="725"/>
    <d v="2013-06-17T00:00:00"/>
    <s v="Standard Class"/>
    <x v="277"/>
    <s v="Seth Vernon"/>
    <x v="0"/>
    <s v="United States"/>
    <x v="1"/>
    <x v="1"/>
    <n v="90049"/>
    <x v="1"/>
    <s v="FUR-TA-10003473"/>
    <x v="0"/>
    <x v="3"/>
    <s v="Bretford Rectangular Conference Table Tops"/>
    <n v="902.71199999999999"/>
    <n v="3"/>
    <n v="0.2"/>
    <n v="33.851700000000051"/>
  </r>
  <r>
    <n v="8371"/>
    <s v="CA-2013-163972"/>
    <x v="0"/>
    <x v="508"/>
    <d v="2013-10-22T00:00:00"/>
    <s v="Standard Class"/>
    <x v="450"/>
    <s v="Michael Granlund"/>
    <x v="2"/>
    <s v="United States"/>
    <x v="201"/>
    <x v="1"/>
    <n v="93727"/>
    <x v="1"/>
    <s v="FUR-BO-10003894"/>
    <x v="0"/>
    <x v="0"/>
    <s v="Safco Value Mate Steel Bookcase, Baked Enamel Finish on Steel, Black"/>
    <n v="120.666"/>
    <n v="2"/>
    <n v="0.15"/>
    <n v="21.293999999999993"/>
  </r>
  <r>
    <n v="8372"/>
    <s v="CA-2011-165393"/>
    <x v="2"/>
    <x v="422"/>
    <d v="2011-12-30T00:00:00"/>
    <s v="First Class"/>
    <x v="720"/>
    <s v="Nathan Cano"/>
    <x v="0"/>
    <s v="United States"/>
    <x v="5"/>
    <x v="5"/>
    <n v="76106"/>
    <x v="2"/>
    <s v="OFF-BI-10001658"/>
    <x v="1"/>
    <x v="8"/>
    <s v="GBC Standard Therm-A-Bind Covers"/>
    <n v="4.9839999999999991"/>
    <n v="1"/>
    <n v="0.8"/>
    <n v="-8.472800000000003"/>
  </r>
  <r>
    <n v="8373"/>
    <s v="CA-2013-113726"/>
    <x v="0"/>
    <x v="390"/>
    <d v="2013-12-02T00:00:00"/>
    <s v="Standard Class"/>
    <x v="649"/>
    <s v="Steve Carroll"/>
    <x v="2"/>
    <s v="United States"/>
    <x v="4"/>
    <x v="4"/>
    <n v="98105"/>
    <x v="1"/>
    <s v="FUR-FU-10003535"/>
    <x v="0"/>
    <x v="5"/>
    <s v="Howard Miller Distant Time Traveler Alarm Clock"/>
    <n v="82.26"/>
    <n v="3"/>
    <n v="0"/>
    <n v="33.726600000000005"/>
  </r>
  <r>
    <n v="8374"/>
    <s v="CA-2013-152940"/>
    <x v="0"/>
    <x v="338"/>
    <d v="2013-11-14T00:00:00"/>
    <s v="First Class"/>
    <x v="197"/>
    <s v="Rose O'Brian"/>
    <x v="0"/>
    <s v="United States"/>
    <x v="8"/>
    <x v="1"/>
    <n v="94110"/>
    <x v="1"/>
    <s v="OFF-ST-10000352"/>
    <x v="1"/>
    <x v="4"/>
    <s v="Acco Perma 2700 Stacking Storage Drawers"/>
    <n v="29.74"/>
    <n v="1"/>
    <n v="0"/>
    <n v="4.4610000000000021"/>
  </r>
  <r>
    <n v="8375"/>
    <s v="CA-2012-158701"/>
    <x v="1"/>
    <x v="956"/>
    <d v="2012-01-10T00:00:00"/>
    <s v="Standard Class"/>
    <x v="311"/>
    <s v="James Lanier"/>
    <x v="2"/>
    <s v="United States"/>
    <x v="8"/>
    <x v="1"/>
    <n v="94110"/>
    <x v="1"/>
    <s v="OFF-AP-10004859"/>
    <x v="1"/>
    <x v="9"/>
    <s v="Acco 6 Outlet Guardian Premium Surge Suppressor"/>
    <n v="87.36"/>
    <n v="6"/>
    <n v="0"/>
    <n v="23.587200000000003"/>
  </r>
  <r>
    <n v="8376"/>
    <s v="CA-2012-158701"/>
    <x v="1"/>
    <x v="956"/>
    <d v="2012-01-10T00:00:00"/>
    <s v="Standard Class"/>
    <x v="311"/>
    <s v="James Lanier"/>
    <x v="2"/>
    <s v="United States"/>
    <x v="8"/>
    <x v="1"/>
    <n v="94110"/>
    <x v="1"/>
    <s v="OFF-BI-10001294"/>
    <x v="1"/>
    <x v="8"/>
    <s v="Fellowes Binding Cases"/>
    <n v="56.16"/>
    <n v="6"/>
    <n v="0.2"/>
    <n v="17.549999999999994"/>
  </r>
  <r>
    <n v="8377"/>
    <s v="CA-2014-156272"/>
    <x v="3"/>
    <x v="708"/>
    <d v="2014-03-28T00:00:00"/>
    <s v="Standard Class"/>
    <x v="463"/>
    <s v="Pauline Webber"/>
    <x v="1"/>
    <s v="United States"/>
    <x v="330"/>
    <x v="2"/>
    <n v="33068"/>
    <x v="0"/>
    <s v="OFF-AP-10001242"/>
    <x v="1"/>
    <x v="9"/>
    <s v="APC 7 Outlet Network SurgeArrest Surge Protector"/>
    <n v="64.384"/>
    <n v="1"/>
    <n v="0.2"/>
    <n v="8.0479999999999983"/>
  </r>
  <r>
    <n v="8378"/>
    <s v="CA-2012-162964"/>
    <x v="1"/>
    <x v="768"/>
    <d v="2012-11-18T00:00:00"/>
    <s v="Standard Class"/>
    <x v="751"/>
    <s v="Monica Federle"/>
    <x v="1"/>
    <s v="United States"/>
    <x v="12"/>
    <x v="5"/>
    <n v="77095"/>
    <x v="2"/>
    <s v="OFF-ST-10002344"/>
    <x v="1"/>
    <x v="4"/>
    <s v="Carina 42&quot;Hx23 3/4&quot;W Media Storage Unit"/>
    <n v="64.784000000000006"/>
    <n v="1"/>
    <n v="0.2"/>
    <n v="-14.576399999999996"/>
  </r>
  <r>
    <n v="8379"/>
    <s v="CA-2012-162964"/>
    <x v="1"/>
    <x v="768"/>
    <d v="2012-11-18T00:00:00"/>
    <s v="Standard Class"/>
    <x v="751"/>
    <s v="Monica Federle"/>
    <x v="1"/>
    <s v="United States"/>
    <x v="12"/>
    <x v="5"/>
    <n v="77095"/>
    <x v="2"/>
    <s v="OFF-PA-10003349"/>
    <x v="1"/>
    <x v="10"/>
    <s v="Xerox 1957"/>
    <n v="15.552000000000003"/>
    <n v="3"/>
    <n v="0.2"/>
    <n v="5.6375999999999999"/>
  </r>
  <r>
    <n v="8380"/>
    <s v="CA-2012-162964"/>
    <x v="1"/>
    <x v="768"/>
    <d v="2012-11-18T00:00:00"/>
    <s v="Standard Class"/>
    <x v="751"/>
    <s v="Monica Federle"/>
    <x v="1"/>
    <s v="United States"/>
    <x v="12"/>
    <x v="5"/>
    <n v="77095"/>
    <x v="2"/>
    <s v="OFF-EN-10003055"/>
    <x v="1"/>
    <x v="12"/>
    <s v="Blue String-Tie &amp; Button Interoffice Envelopes, 10 x 13"/>
    <n v="223.88799999999998"/>
    <n v="7"/>
    <n v="0.2"/>
    <n v="69.964999999999975"/>
  </r>
  <r>
    <n v="8381"/>
    <s v="CA-2011-103527"/>
    <x v="2"/>
    <x v="340"/>
    <d v="2011-09-14T00:00:00"/>
    <s v="Second Class"/>
    <x v="417"/>
    <s v="Chris Cortes"/>
    <x v="0"/>
    <s v="United States"/>
    <x v="22"/>
    <x v="10"/>
    <n v="60653"/>
    <x v="2"/>
    <s v="OFF-PA-10001622"/>
    <x v="1"/>
    <x v="10"/>
    <s v="Ampad Poly Cover Wirebound Steno Book, 6&quot; x 9&quot; Assorted Colors, Gregg Ruled"/>
    <n v="10.896000000000001"/>
    <n v="3"/>
    <n v="0.2"/>
    <n v="3.4049999999999994"/>
  </r>
  <r>
    <n v="8382"/>
    <s v="CA-2013-134544"/>
    <x v="0"/>
    <x v="716"/>
    <d v="2013-03-20T00:00:00"/>
    <s v="Second Class"/>
    <x v="663"/>
    <s v="Anna Chung"/>
    <x v="0"/>
    <s v="United States"/>
    <x v="8"/>
    <x v="1"/>
    <n v="94109"/>
    <x v="1"/>
    <s v="TEC-PH-10003800"/>
    <x v="2"/>
    <x v="7"/>
    <s v="i.Sound Portable Power - 8000 mAh"/>
    <n v="84.784000000000006"/>
    <n v="2"/>
    <n v="0.2"/>
    <n v="-20.136200000000006"/>
  </r>
  <r>
    <n v="8383"/>
    <s v="CA-2013-163048"/>
    <x v="0"/>
    <x v="597"/>
    <d v="2013-02-15T00:00:00"/>
    <s v="Standard Class"/>
    <x v="775"/>
    <s v="Mark Haberlin"/>
    <x v="1"/>
    <s v="United States"/>
    <x v="12"/>
    <x v="5"/>
    <n v="77036"/>
    <x v="2"/>
    <s v="FUR-CH-10001270"/>
    <x v="0"/>
    <x v="1"/>
    <s v="Harbour Creations Steel Folding Chair"/>
    <n v="241.49999999999997"/>
    <n v="4"/>
    <n v="0.3"/>
    <n v="0"/>
  </r>
  <r>
    <n v="8384"/>
    <s v="CA-2013-145135"/>
    <x v="0"/>
    <x v="491"/>
    <d v="2013-11-29T00:00:00"/>
    <s v="First Class"/>
    <x v="522"/>
    <s v="Cynthia Delaney"/>
    <x v="2"/>
    <s v="United States"/>
    <x v="506"/>
    <x v="29"/>
    <n v="6484"/>
    <x v="3"/>
    <s v="TEC-AC-10003447"/>
    <x v="2"/>
    <x v="11"/>
    <s v="Micropad Numeric Keypads"/>
    <n v="59.97"/>
    <n v="3"/>
    <n v="0"/>
    <n v="14.992499999999996"/>
  </r>
  <r>
    <n v="8385"/>
    <s v="CA-2013-145135"/>
    <x v="0"/>
    <x v="491"/>
    <d v="2013-11-29T00:00:00"/>
    <s v="First Class"/>
    <x v="522"/>
    <s v="Cynthia Delaney"/>
    <x v="2"/>
    <s v="United States"/>
    <x v="506"/>
    <x v="29"/>
    <n v="6484"/>
    <x v="3"/>
    <s v="OFF-PA-10004285"/>
    <x v="1"/>
    <x v="10"/>
    <s v="Xerox 1959"/>
    <n v="13.36"/>
    <n v="2"/>
    <n v="0"/>
    <n v="6.4127999999999998"/>
  </r>
  <r>
    <n v="8386"/>
    <s v="CA-2014-137582"/>
    <x v="3"/>
    <x v="507"/>
    <d v="2014-09-09T00:00:00"/>
    <s v="Standard Class"/>
    <x v="51"/>
    <s v="Cynthia Voltz"/>
    <x v="1"/>
    <s v="United States"/>
    <x v="182"/>
    <x v="1"/>
    <n v="94601"/>
    <x v="1"/>
    <s v="OFF-BI-10001757"/>
    <x v="1"/>
    <x v="8"/>
    <s v="Pressboard Hanging Data Binders for Unburst Sheets"/>
    <n v="11.808"/>
    <n v="3"/>
    <n v="0.2"/>
    <n v="4.1327999999999996"/>
  </r>
  <r>
    <n v="8387"/>
    <s v="CA-2012-149601"/>
    <x v="1"/>
    <x v="71"/>
    <d v="2012-06-03T00:00:00"/>
    <s v="Standard Class"/>
    <x v="577"/>
    <s v="Trudy Brown"/>
    <x v="0"/>
    <s v="United States"/>
    <x v="91"/>
    <x v="29"/>
    <n v="6040"/>
    <x v="3"/>
    <s v="OFF-ST-10001558"/>
    <x v="1"/>
    <x v="4"/>
    <s v="Acco Perma 4000 Stacking Storage Drawers"/>
    <n v="16.239999999999998"/>
    <n v="1"/>
    <n v="0"/>
    <n v="2.4359999999999999"/>
  </r>
  <r>
    <n v="8388"/>
    <s v="CA-2012-149601"/>
    <x v="1"/>
    <x v="71"/>
    <d v="2012-06-03T00:00:00"/>
    <s v="Standard Class"/>
    <x v="577"/>
    <s v="Trudy Brown"/>
    <x v="0"/>
    <s v="United States"/>
    <x v="91"/>
    <x v="29"/>
    <n v="6040"/>
    <x v="3"/>
    <s v="OFF-ST-10001328"/>
    <x v="1"/>
    <x v="4"/>
    <s v="Personal Filing Tote with Lid, Black/Gray"/>
    <n v="77.55"/>
    <n v="5"/>
    <n v="0"/>
    <n v="21.714000000000002"/>
  </r>
  <r>
    <n v="8389"/>
    <s v="CA-2011-139423"/>
    <x v="2"/>
    <x v="301"/>
    <d v="2011-11-05T00:00:00"/>
    <s v="Standard Class"/>
    <x v="375"/>
    <s v="Deirdre Greer"/>
    <x v="1"/>
    <s v="United States"/>
    <x v="334"/>
    <x v="30"/>
    <n v="7050"/>
    <x v="3"/>
    <s v="OFF-AP-10004708"/>
    <x v="1"/>
    <x v="9"/>
    <s v="Fellowes Superior 10 Outlet Split Surge Protector"/>
    <n v="76.12"/>
    <n v="2"/>
    <n v="0"/>
    <n v="22.074799999999996"/>
  </r>
  <r>
    <n v="8390"/>
    <s v="CA-2013-102596"/>
    <x v="0"/>
    <x v="797"/>
    <d v="2013-12-31T00:00:00"/>
    <s v="First Class"/>
    <x v="279"/>
    <s v="Ross DeVincentis"/>
    <x v="2"/>
    <s v="United States"/>
    <x v="59"/>
    <x v="24"/>
    <n v="44312"/>
    <x v="3"/>
    <s v="OFF-FA-10000621"/>
    <x v="1"/>
    <x v="13"/>
    <s v="OIC Colored Binder Clips, Assorted Sizes"/>
    <n v="17.184000000000001"/>
    <n v="6"/>
    <n v="0.2"/>
    <n v="6.2291999999999996"/>
  </r>
  <r>
    <n v="8391"/>
    <s v="CA-2014-153227"/>
    <x v="3"/>
    <x v="769"/>
    <d v="2014-12-07T00:00:00"/>
    <s v="First Class"/>
    <x v="294"/>
    <s v="Chris Selesnick"/>
    <x v="1"/>
    <s v="United States"/>
    <x v="1"/>
    <x v="1"/>
    <n v="90032"/>
    <x v="1"/>
    <s v="OFF-PA-10001838"/>
    <x v="1"/>
    <x v="10"/>
    <s v="Adams Telephone Message Book W/Dividers/Space For Phone Numbers, 5 1/4&quot;X8 1/2&quot;, 300/Messages"/>
    <n v="11.76"/>
    <n v="2"/>
    <n v="0"/>
    <n v="5.7623999999999995"/>
  </r>
  <r>
    <n v="8392"/>
    <s v="CA-2014-110625"/>
    <x v="3"/>
    <x v="331"/>
    <d v="2014-12-31T00:00:00"/>
    <s v="Standard Class"/>
    <x v="674"/>
    <s v="Julia Barnett"/>
    <x v="2"/>
    <s v="United States"/>
    <x v="507"/>
    <x v="29"/>
    <n v="6810"/>
    <x v="3"/>
    <s v="FUR-FU-10001473"/>
    <x v="0"/>
    <x v="5"/>
    <s v="DAX Wood Document Frame"/>
    <n v="27.46"/>
    <n v="2"/>
    <n v="0"/>
    <n v="9.8856000000000002"/>
  </r>
  <r>
    <n v="8393"/>
    <s v="CA-2013-142594"/>
    <x v="0"/>
    <x v="49"/>
    <d v="2013-12-07T00:00:00"/>
    <s v="Second Class"/>
    <x v="412"/>
    <s v="Eva Jacobs"/>
    <x v="0"/>
    <s v="United States"/>
    <x v="47"/>
    <x v="31"/>
    <n v="2038"/>
    <x v="3"/>
    <s v="TEC-PH-10000193"/>
    <x v="2"/>
    <x v="7"/>
    <s v="Jensen SMPS-640 - speaker phone"/>
    <n v="137.94"/>
    <n v="3"/>
    <n v="0"/>
    <n v="35.864399999999996"/>
  </r>
  <r>
    <n v="8394"/>
    <s v="CA-2013-142594"/>
    <x v="0"/>
    <x v="49"/>
    <d v="2013-12-07T00:00:00"/>
    <s v="Second Class"/>
    <x v="412"/>
    <s v="Eva Jacobs"/>
    <x v="0"/>
    <s v="United States"/>
    <x v="47"/>
    <x v="31"/>
    <n v="2038"/>
    <x v="3"/>
    <s v="FUR-FU-10002045"/>
    <x v="0"/>
    <x v="5"/>
    <s v="Executive Impressions 14&quot;"/>
    <n v="111.15"/>
    <n v="5"/>
    <n v="0"/>
    <n v="48.906000000000006"/>
  </r>
  <r>
    <n v="8395"/>
    <s v="CA-2013-142594"/>
    <x v="0"/>
    <x v="49"/>
    <d v="2013-12-07T00:00:00"/>
    <s v="Second Class"/>
    <x v="412"/>
    <s v="Eva Jacobs"/>
    <x v="0"/>
    <s v="United States"/>
    <x v="47"/>
    <x v="31"/>
    <n v="2038"/>
    <x v="3"/>
    <s v="OFF-AP-10002945"/>
    <x v="1"/>
    <x v="9"/>
    <s v="Honeywell Enviracaire Portable HEPA Air Cleaner for 17' x 22' Room"/>
    <n v="901.94999999999993"/>
    <n v="3"/>
    <n v="0"/>
    <n v="297.64349999999996"/>
  </r>
  <r>
    <n v="8396"/>
    <s v="CA-2013-142594"/>
    <x v="0"/>
    <x v="49"/>
    <d v="2013-12-07T00:00:00"/>
    <s v="Second Class"/>
    <x v="412"/>
    <s v="Eva Jacobs"/>
    <x v="0"/>
    <s v="United States"/>
    <x v="47"/>
    <x v="31"/>
    <n v="2038"/>
    <x v="3"/>
    <s v="FUR-TA-10001095"/>
    <x v="0"/>
    <x v="3"/>
    <s v="Chromcraft Round Conference Tables"/>
    <n v="366.00899999999996"/>
    <n v="3"/>
    <n v="0.3"/>
    <n v="-47.058300000000003"/>
  </r>
  <r>
    <n v="8397"/>
    <s v="CA-2011-152254"/>
    <x v="2"/>
    <x v="479"/>
    <d v="2011-06-30T00:00:00"/>
    <s v="Same Day"/>
    <x v="379"/>
    <s v="Brian DeCherney"/>
    <x v="0"/>
    <s v="United States"/>
    <x v="40"/>
    <x v="3"/>
    <n v="28403"/>
    <x v="0"/>
    <s v="OFF-PA-10001144"/>
    <x v="1"/>
    <x v="10"/>
    <s v="Xerox 1913"/>
    <n v="310.68799999999999"/>
    <n v="7"/>
    <n v="0.2"/>
    <n v="108.74079999999998"/>
  </r>
  <r>
    <n v="8398"/>
    <s v="US-2011-120236"/>
    <x v="2"/>
    <x v="1010"/>
    <d v="2011-09-04T00:00:00"/>
    <s v="First Class"/>
    <x v="280"/>
    <s v="Mathew Reese"/>
    <x v="2"/>
    <s v="United States"/>
    <x v="12"/>
    <x v="5"/>
    <n v="77095"/>
    <x v="2"/>
    <s v="OFF-BI-10004099"/>
    <x v="1"/>
    <x v="8"/>
    <s v="GBC VeloBinder Strips"/>
    <n v="7.6799999999999979"/>
    <n v="5"/>
    <n v="0.8"/>
    <n v="-11.52"/>
  </r>
  <r>
    <n v="8399"/>
    <s v="CA-2014-120061"/>
    <x v="3"/>
    <x v="808"/>
    <d v="2014-11-08T00:00:00"/>
    <s v="Second Class"/>
    <x v="676"/>
    <s v="Sharelle Roach"/>
    <x v="2"/>
    <s v="United States"/>
    <x v="24"/>
    <x v="24"/>
    <n v="45503"/>
    <x v="3"/>
    <s v="FUR-CH-10001973"/>
    <x v="0"/>
    <x v="1"/>
    <s v="Office Star Flex Back Scooter Chair with White Frame"/>
    <n v="155.37199999999999"/>
    <n v="2"/>
    <n v="0.3"/>
    <n v="-35.513599999999997"/>
  </r>
  <r>
    <n v="8400"/>
    <s v="CA-2012-133837"/>
    <x v="1"/>
    <x v="657"/>
    <d v="2012-04-18T00:00:00"/>
    <s v="Standard Class"/>
    <x v="513"/>
    <s v="Thea Hendricks"/>
    <x v="0"/>
    <s v="United States"/>
    <x v="220"/>
    <x v="16"/>
    <n v="85301"/>
    <x v="1"/>
    <s v="OFF-ST-10000344"/>
    <x v="1"/>
    <x v="4"/>
    <s v="Neat Ideas Personal Hanging Folder Files, Black"/>
    <n v="10.744"/>
    <n v="1"/>
    <n v="0.2"/>
    <n v="0.80579999999999963"/>
  </r>
  <r>
    <n v="8401"/>
    <s v="CA-2012-110814"/>
    <x v="1"/>
    <x v="901"/>
    <d v="2012-12-09T00:00:00"/>
    <s v="Second Class"/>
    <x v="631"/>
    <s v="Brian Derr"/>
    <x v="0"/>
    <s v="United States"/>
    <x v="20"/>
    <x v="15"/>
    <n v="10009"/>
    <x v="3"/>
    <s v="OFF-BI-10002026"/>
    <x v="1"/>
    <x v="8"/>
    <s v="Avery Arch Ring Binders"/>
    <n v="232.40000000000003"/>
    <n v="5"/>
    <n v="0.2"/>
    <n v="78.434999999999988"/>
  </r>
  <r>
    <n v="8402"/>
    <s v="CA-2012-110814"/>
    <x v="1"/>
    <x v="901"/>
    <d v="2012-12-09T00:00:00"/>
    <s v="Second Class"/>
    <x v="631"/>
    <s v="Brian Derr"/>
    <x v="0"/>
    <s v="United States"/>
    <x v="20"/>
    <x v="15"/>
    <n v="10009"/>
    <x v="3"/>
    <s v="FUR-CH-10003535"/>
    <x v="0"/>
    <x v="1"/>
    <s v="Global Armless Task Chair, Royal Blue"/>
    <n v="164.64599999999999"/>
    <n v="3"/>
    <n v="0.1"/>
    <n v="12.805799999999994"/>
  </r>
  <r>
    <n v="8403"/>
    <s v="CA-2012-110814"/>
    <x v="1"/>
    <x v="901"/>
    <d v="2012-12-09T00:00:00"/>
    <s v="Second Class"/>
    <x v="631"/>
    <s v="Brian Derr"/>
    <x v="0"/>
    <s v="United States"/>
    <x v="20"/>
    <x v="15"/>
    <n v="10009"/>
    <x v="3"/>
    <s v="OFF-PA-10004156"/>
    <x v="1"/>
    <x v="10"/>
    <s v="Xerox 188"/>
    <n v="22.68"/>
    <n v="2"/>
    <n v="0"/>
    <n v="11.113199999999999"/>
  </r>
  <r>
    <n v="8404"/>
    <s v="CA-2013-154067"/>
    <x v="0"/>
    <x v="854"/>
    <d v="2013-02-07T00:00:00"/>
    <s v="Standard Class"/>
    <x v="416"/>
    <s v="Suzanne McNair"/>
    <x v="1"/>
    <s v="United States"/>
    <x v="1"/>
    <x v="1"/>
    <n v="90036"/>
    <x v="1"/>
    <s v="OFF-PA-10002254"/>
    <x v="1"/>
    <x v="10"/>
    <s v="Xerox 1883"/>
    <n v="105.52"/>
    <n v="4"/>
    <n v="0"/>
    <n v="48.539199999999994"/>
  </r>
  <r>
    <n v="8405"/>
    <s v="CA-2014-140480"/>
    <x v="3"/>
    <x v="141"/>
    <d v="2014-07-13T00:00:00"/>
    <s v="Standard Class"/>
    <x v="785"/>
    <s v="Harold Engle"/>
    <x v="1"/>
    <s v="United States"/>
    <x v="46"/>
    <x v="13"/>
    <n v="19711"/>
    <x v="3"/>
    <s v="FUR-FU-10003247"/>
    <x v="0"/>
    <x v="5"/>
    <s v="36X48 HARDFLOOR CHAIRMAT"/>
    <n v="83.92"/>
    <n v="4"/>
    <n v="0"/>
    <n v="5.8743999999999943"/>
  </r>
  <r>
    <n v="8406"/>
    <s v="CA-2014-140480"/>
    <x v="3"/>
    <x v="141"/>
    <d v="2014-07-13T00:00:00"/>
    <s v="Standard Class"/>
    <x v="785"/>
    <s v="Harold Engle"/>
    <x v="1"/>
    <s v="United States"/>
    <x v="46"/>
    <x v="13"/>
    <n v="19711"/>
    <x v="3"/>
    <s v="TEC-AC-10002473"/>
    <x v="2"/>
    <x v="11"/>
    <s v="Maxell 4.7GB DVD-R"/>
    <n v="141.9"/>
    <n v="5"/>
    <n v="0"/>
    <n v="58.179000000000002"/>
  </r>
  <r>
    <n v="8407"/>
    <s v="CA-2014-140480"/>
    <x v="3"/>
    <x v="141"/>
    <d v="2014-07-13T00:00:00"/>
    <s v="Standard Class"/>
    <x v="785"/>
    <s v="Harold Engle"/>
    <x v="1"/>
    <s v="United States"/>
    <x v="46"/>
    <x v="13"/>
    <n v="19711"/>
    <x v="3"/>
    <s v="FUR-FU-10001057"/>
    <x v="0"/>
    <x v="5"/>
    <s v="Tensor Track Tree Floor Lamp"/>
    <n v="39.979999999999997"/>
    <n v="2"/>
    <n v="0"/>
    <n v="9.1953999999999994"/>
  </r>
  <r>
    <n v="8408"/>
    <s v="CA-2014-140480"/>
    <x v="3"/>
    <x v="141"/>
    <d v="2014-07-13T00:00:00"/>
    <s v="Standard Class"/>
    <x v="785"/>
    <s v="Harold Engle"/>
    <x v="1"/>
    <s v="United States"/>
    <x v="46"/>
    <x v="13"/>
    <n v="19711"/>
    <x v="3"/>
    <s v="OFF-AR-10001419"/>
    <x v="1"/>
    <x v="6"/>
    <s v="Newell 325"/>
    <n v="28.91"/>
    <n v="7"/>
    <n v="0"/>
    <n v="8.6729999999999983"/>
  </r>
  <r>
    <n v="8409"/>
    <s v="CA-2014-140480"/>
    <x v="3"/>
    <x v="141"/>
    <d v="2014-07-13T00:00:00"/>
    <s v="Standard Class"/>
    <x v="785"/>
    <s v="Harold Engle"/>
    <x v="1"/>
    <s v="United States"/>
    <x v="46"/>
    <x v="13"/>
    <n v="19711"/>
    <x v="3"/>
    <s v="OFF-AR-10004010"/>
    <x v="1"/>
    <x v="6"/>
    <s v="Hunt Boston Vacuum Mount KS Pencil Sharpener"/>
    <n v="174.95000000000002"/>
    <n v="5"/>
    <n v="0"/>
    <n v="45.487000000000002"/>
  </r>
  <r>
    <n v="8410"/>
    <s v="CA-2012-134082"/>
    <x v="1"/>
    <x v="555"/>
    <d v="2012-12-17T00:00:00"/>
    <s v="Standard Class"/>
    <x v="82"/>
    <s v="Jim Kriz"/>
    <x v="2"/>
    <s v="United States"/>
    <x v="272"/>
    <x v="1"/>
    <n v="92404"/>
    <x v="1"/>
    <s v="OFF-BI-10004230"/>
    <x v="1"/>
    <x v="8"/>
    <s v="GBC Recycled Grain Textured Covers"/>
    <n v="110.52800000000001"/>
    <n v="4"/>
    <n v="0.2"/>
    <n v="38.684799999999996"/>
  </r>
  <r>
    <n v="8411"/>
    <s v="CA-2013-130820"/>
    <x v="0"/>
    <x v="625"/>
    <d v="2013-11-16T00:00:00"/>
    <s v="Same Day"/>
    <x v="21"/>
    <s v="Odella Nelson"/>
    <x v="1"/>
    <s v="United States"/>
    <x v="140"/>
    <x v="3"/>
    <n v="27217"/>
    <x v="0"/>
    <s v="FUR-TA-10001768"/>
    <x v="0"/>
    <x v="3"/>
    <s v="Hon Racetrack Conference Tables"/>
    <n v="630.024"/>
    <n v="4"/>
    <n v="0.4"/>
    <n v="-199.50760000000008"/>
  </r>
  <r>
    <n v="8412"/>
    <s v="CA-2013-159765"/>
    <x v="0"/>
    <x v="195"/>
    <d v="2013-05-13T00:00:00"/>
    <s v="Second Class"/>
    <x v="513"/>
    <s v="Thea Hendricks"/>
    <x v="0"/>
    <s v="United States"/>
    <x v="127"/>
    <x v="17"/>
    <n v="24153"/>
    <x v="0"/>
    <s v="OFF-AR-10003514"/>
    <x v="1"/>
    <x v="6"/>
    <s v="4009 Highlighters by Sanford"/>
    <n v="27.86"/>
    <n v="7"/>
    <n v="0"/>
    <n v="9.1937999999999978"/>
  </r>
  <r>
    <n v="8413"/>
    <s v="CA-2014-132290"/>
    <x v="3"/>
    <x v="434"/>
    <d v="2014-03-15T00:00:00"/>
    <s v="Standard Class"/>
    <x v="198"/>
    <s v="Maribeth Dona"/>
    <x v="0"/>
    <s v="United States"/>
    <x v="61"/>
    <x v="5"/>
    <n v="75217"/>
    <x v="2"/>
    <s v="FUR-TA-10002228"/>
    <x v="0"/>
    <x v="3"/>
    <s v="Bevis Traditional Conference Table Top, Plinth Base"/>
    <n v="933.40800000000002"/>
    <n v="4"/>
    <n v="0.3"/>
    <n v="-173.34719999999999"/>
  </r>
  <r>
    <n v="8414"/>
    <s v="CA-2013-147109"/>
    <x v="0"/>
    <x v="907"/>
    <d v="2013-12-22T00:00:00"/>
    <s v="Standard Class"/>
    <x v="340"/>
    <s v="Adam Hart"/>
    <x v="1"/>
    <s v="United States"/>
    <x v="81"/>
    <x v="5"/>
    <n v="76017"/>
    <x v="2"/>
    <s v="OFF-PA-10001972"/>
    <x v="1"/>
    <x v="10"/>
    <s v="Xerox 214"/>
    <n v="51.840000000000011"/>
    <n v="10"/>
    <n v="0.2"/>
    <n v="18.143999999999998"/>
  </r>
  <r>
    <n v="8415"/>
    <s v="CA-2013-147109"/>
    <x v="0"/>
    <x v="907"/>
    <d v="2013-12-22T00:00:00"/>
    <s v="Standard Class"/>
    <x v="340"/>
    <s v="Adam Hart"/>
    <x v="1"/>
    <s v="United States"/>
    <x v="81"/>
    <x v="5"/>
    <n v="76017"/>
    <x v="2"/>
    <s v="TEC-AC-10002942"/>
    <x v="2"/>
    <x v="11"/>
    <s v="WD My Passport Ultra 1TB Portable External Hard Drive"/>
    <n v="165.60000000000002"/>
    <n v="3"/>
    <n v="0.2"/>
    <n v="-6.2100000000000151"/>
  </r>
  <r>
    <n v="8416"/>
    <s v="CA-2014-107265"/>
    <x v="3"/>
    <x v="1191"/>
    <d v="2014-04-13T00:00:00"/>
    <s v="Standard Class"/>
    <x v="529"/>
    <s v="Max Ludwig"/>
    <x v="2"/>
    <s v="United States"/>
    <x v="292"/>
    <x v="23"/>
    <n v="52302"/>
    <x v="2"/>
    <s v="OFF-PA-10000474"/>
    <x v="1"/>
    <x v="10"/>
    <s v="Staples"/>
    <n v="106.32"/>
    <n v="3"/>
    <n v="0"/>
    <n v="49.970399999999991"/>
  </r>
  <r>
    <n v="8417"/>
    <s v="CA-2014-118199"/>
    <x v="3"/>
    <x v="1188"/>
    <d v="2014-05-12T00:00:00"/>
    <s v="First Class"/>
    <x v="697"/>
    <s v="Laurel Beltran"/>
    <x v="2"/>
    <s v="United States"/>
    <x v="4"/>
    <x v="4"/>
    <n v="98105"/>
    <x v="1"/>
    <s v="OFF-BI-10004330"/>
    <x v="1"/>
    <x v="8"/>
    <s v="GBC Velobind Prepunched Cover Sets, Regency Series"/>
    <n v="147.91999999999999"/>
    <n v="5"/>
    <n v="0.2"/>
    <n v="46.224999999999987"/>
  </r>
  <r>
    <n v="8418"/>
    <s v="CA-2014-118199"/>
    <x v="3"/>
    <x v="1188"/>
    <d v="2014-05-12T00:00:00"/>
    <s v="First Class"/>
    <x v="697"/>
    <s v="Laurel Beltran"/>
    <x v="2"/>
    <s v="United States"/>
    <x v="4"/>
    <x v="4"/>
    <n v="98105"/>
    <x v="1"/>
    <s v="OFF-ST-10000604"/>
    <x v="1"/>
    <x v="4"/>
    <s v="Home/Office Personal File Carts"/>
    <n v="104.28"/>
    <n v="3"/>
    <n v="0"/>
    <n v="26.069999999999993"/>
  </r>
  <r>
    <n v="8419"/>
    <s v="CA-2014-118199"/>
    <x v="3"/>
    <x v="1188"/>
    <d v="2014-05-12T00:00:00"/>
    <s v="First Class"/>
    <x v="697"/>
    <s v="Laurel Beltran"/>
    <x v="2"/>
    <s v="United States"/>
    <x v="4"/>
    <x v="4"/>
    <n v="98105"/>
    <x v="1"/>
    <s v="FUR-TA-10004154"/>
    <x v="0"/>
    <x v="3"/>
    <s v="Riverside Furniture Oval Coffee Table, Oval End Table, End Table with Drawer"/>
    <n v="286.85000000000002"/>
    <n v="1"/>
    <n v="0"/>
    <n v="63.106999999999999"/>
  </r>
  <r>
    <n v="8420"/>
    <s v="CA-2014-118199"/>
    <x v="3"/>
    <x v="1188"/>
    <d v="2014-05-12T00:00:00"/>
    <s v="First Class"/>
    <x v="697"/>
    <s v="Laurel Beltran"/>
    <x v="2"/>
    <s v="United States"/>
    <x v="4"/>
    <x v="4"/>
    <n v="98105"/>
    <x v="1"/>
    <s v="OFF-ST-10000636"/>
    <x v="1"/>
    <x v="4"/>
    <s v="Rogers Profile Extra Capacity Storage Tub"/>
    <n v="66.959999999999994"/>
    <n v="4"/>
    <n v="0"/>
    <n v="2.6783999999999963"/>
  </r>
  <r>
    <n v="8421"/>
    <s v="CA-2014-118199"/>
    <x v="3"/>
    <x v="1188"/>
    <d v="2014-05-12T00:00:00"/>
    <s v="First Class"/>
    <x v="697"/>
    <s v="Laurel Beltran"/>
    <x v="2"/>
    <s v="United States"/>
    <x v="4"/>
    <x v="4"/>
    <n v="98105"/>
    <x v="1"/>
    <s v="TEC-AC-10004171"/>
    <x v="2"/>
    <x v="11"/>
    <s v="Razer Kraken 7.1 Surround Sound Over Ear USB Gaming Headset"/>
    <n v="199.98"/>
    <n v="2"/>
    <n v="0"/>
    <n v="87.991200000000006"/>
  </r>
  <r>
    <n v="8422"/>
    <s v="CA-2014-150091"/>
    <x v="3"/>
    <x v="386"/>
    <d v="2014-10-17T00:00:00"/>
    <s v="Standard Class"/>
    <x v="73"/>
    <s v="Nora Paige"/>
    <x v="0"/>
    <s v="United States"/>
    <x v="80"/>
    <x v="30"/>
    <n v="8701"/>
    <x v="3"/>
    <s v="TEC-AC-10002167"/>
    <x v="2"/>
    <x v="11"/>
    <s v="Imation 8gb Micro Traveldrive Usb 2.0 Flash Drive"/>
    <n v="45"/>
    <n v="3"/>
    <n v="0"/>
    <n v="4.9500000000000011"/>
  </r>
  <r>
    <n v="8423"/>
    <s v="CA-2014-150091"/>
    <x v="3"/>
    <x v="386"/>
    <d v="2014-10-17T00:00:00"/>
    <s v="Standard Class"/>
    <x v="73"/>
    <s v="Nora Paige"/>
    <x v="0"/>
    <s v="United States"/>
    <x v="80"/>
    <x v="30"/>
    <n v="8701"/>
    <x v="3"/>
    <s v="OFF-FA-10000621"/>
    <x v="1"/>
    <x v="13"/>
    <s v="OIC Colored Binder Clips, Assorted Sizes"/>
    <n v="17.899999999999999"/>
    <n v="5"/>
    <n v="0"/>
    <n v="8.7710000000000008"/>
  </r>
  <r>
    <n v="8424"/>
    <s v="CA-2014-150091"/>
    <x v="3"/>
    <x v="386"/>
    <d v="2014-10-17T00:00:00"/>
    <s v="Standard Class"/>
    <x v="73"/>
    <s v="Nora Paige"/>
    <x v="0"/>
    <s v="United States"/>
    <x v="80"/>
    <x v="30"/>
    <n v="8701"/>
    <x v="3"/>
    <s v="FUR-FU-10004053"/>
    <x v="0"/>
    <x v="5"/>
    <s v="DAX Two-Tone Silver Metal Document Frame"/>
    <n v="40.479999999999997"/>
    <n v="2"/>
    <n v="0"/>
    <n v="17.406400000000001"/>
  </r>
  <r>
    <n v="8425"/>
    <s v="CA-2014-150091"/>
    <x v="3"/>
    <x v="386"/>
    <d v="2014-10-17T00:00:00"/>
    <s v="Standard Class"/>
    <x v="73"/>
    <s v="Nora Paige"/>
    <x v="0"/>
    <s v="United States"/>
    <x v="80"/>
    <x v="30"/>
    <n v="8701"/>
    <x v="3"/>
    <s v="FUR-BO-10003404"/>
    <x v="0"/>
    <x v="0"/>
    <s v="Global Adaptabilites Bookcase, Cherry/Storm Gray Finish"/>
    <n v="2154.9"/>
    <n v="5"/>
    <n v="0"/>
    <n v="129.29399999999987"/>
  </r>
  <r>
    <n v="8426"/>
    <s v="CA-2013-137652"/>
    <x v="0"/>
    <x v="770"/>
    <d v="2013-08-31T00:00:00"/>
    <s v="First Class"/>
    <x v="494"/>
    <s v="Edward Becker"/>
    <x v="1"/>
    <s v="United States"/>
    <x v="74"/>
    <x v="24"/>
    <n v="45231"/>
    <x v="3"/>
    <s v="OFF-BI-10004099"/>
    <x v="1"/>
    <x v="8"/>
    <s v="GBC VeloBinder Strips"/>
    <n v="18.432000000000002"/>
    <n v="8"/>
    <n v="0.7"/>
    <n v="-12.287999999999997"/>
  </r>
  <r>
    <n v="8427"/>
    <s v="CA-2012-128356"/>
    <x v="1"/>
    <x v="653"/>
    <d v="2012-10-07T00:00:00"/>
    <s v="Standard Class"/>
    <x v="261"/>
    <s v="Resi Pölking"/>
    <x v="0"/>
    <s v="United States"/>
    <x v="377"/>
    <x v="22"/>
    <n v="80229"/>
    <x v="1"/>
    <s v="OFF-SU-10004290"/>
    <x v="1"/>
    <x v="14"/>
    <s v="Acme Design Line 8&quot; Stainless Steel Bent Scissors w/Champagne Handles, 3-1/8&quot; Cut"/>
    <n v="10.944000000000001"/>
    <n v="2"/>
    <n v="0.2"/>
    <n v="0.95759999999999978"/>
  </r>
  <r>
    <n v="8428"/>
    <s v="CA-2014-167017"/>
    <x v="3"/>
    <x v="51"/>
    <d v="2014-11-26T00:00:00"/>
    <s v="First Class"/>
    <x v="419"/>
    <s v="Dan Campbell"/>
    <x v="0"/>
    <s v="United States"/>
    <x v="43"/>
    <x v="12"/>
    <n v="48066"/>
    <x v="2"/>
    <s v="OFF-SU-10001935"/>
    <x v="1"/>
    <x v="14"/>
    <s v="Staples"/>
    <n v="4.3600000000000003"/>
    <n v="2"/>
    <n v="0"/>
    <n v="0.17439999999999944"/>
  </r>
  <r>
    <n v="8429"/>
    <s v="US-2014-132220"/>
    <x v="3"/>
    <x v="105"/>
    <d v="2014-11-17T00:00:00"/>
    <s v="Standard Class"/>
    <x v="137"/>
    <s v="Don Jones"/>
    <x v="1"/>
    <s v="United States"/>
    <x v="228"/>
    <x v="16"/>
    <n v="85281"/>
    <x v="1"/>
    <s v="TEC-AC-10004227"/>
    <x v="2"/>
    <x v="11"/>
    <s v="SanDisk Ultra 16 GB MicroSDHC Class 10 Memory Card"/>
    <n v="62.352000000000004"/>
    <n v="6"/>
    <n v="0.2"/>
    <n v="-10.911600000000007"/>
  </r>
  <r>
    <n v="8430"/>
    <s v="CA-2013-118129"/>
    <x v="0"/>
    <x v="1054"/>
    <d v="2013-12-22T00:00:00"/>
    <s v="Second Class"/>
    <x v="52"/>
    <s v="Clay Ludtke"/>
    <x v="0"/>
    <s v="United States"/>
    <x v="265"/>
    <x v="9"/>
    <n v="19601"/>
    <x v="3"/>
    <s v="FUR-FU-10004904"/>
    <x v="0"/>
    <x v="5"/>
    <s v="Eldon &quot;L&quot; Workstation Diamond Chairmat"/>
    <n v="303.92"/>
    <n v="5"/>
    <n v="0.2"/>
    <n v="-30.392000000000024"/>
  </r>
  <r>
    <n v="8431"/>
    <s v="US-2011-113124"/>
    <x v="2"/>
    <x v="809"/>
    <d v="2011-04-05T00:00:00"/>
    <s v="Standard Class"/>
    <x v="396"/>
    <s v="Nat Carroll"/>
    <x v="0"/>
    <s v="United States"/>
    <x v="339"/>
    <x v="11"/>
    <n v="55124"/>
    <x v="2"/>
    <s v="OFF-ST-10001511"/>
    <x v="1"/>
    <x v="4"/>
    <s v="Space Solutions Commercial Steel Shelving"/>
    <n v="129.30000000000001"/>
    <n v="2"/>
    <n v="0"/>
    <n v="6.4649999999999892"/>
  </r>
  <r>
    <n v="8432"/>
    <s v="CA-2014-155621"/>
    <x v="3"/>
    <x v="1183"/>
    <d v="2014-11-14T00:00:00"/>
    <s v="Standard Class"/>
    <x v="634"/>
    <s v="Kean Nguyen"/>
    <x v="1"/>
    <s v="United States"/>
    <x v="248"/>
    <x v="39"/>
    <n v="21215"/>
    <x v="3"/>
    <s v="FUR-FU-10003535"/>
    <x v="0"/>
    <x v="5"/>
    <s v="Howard Miller Distant Time Traveler Alarm Clock"/>
    <n v="274.20000000000005"/>
    <n v="10"/>
    <n v="0"/>
    <n v="112.422"/>
  </r>
  <r>
    <n v="8433"/>
    <s v="US-2011-127635"/>
    <x v="2"/>
    <x v="80"/>
    <d v="2011-09-18T00:00:00"/>
    <s v="Second Class"/>
    <x v="609"/>
    <s v="Scott Cohen"/>
    <x v="1"/>
    <s v="United States"/>
    <x v="331"/>
    <x v="5"/>
    <n v="78415"/>
    <x v="2"/>
    <s v="OFF-FA-10000053"/>
    <x v="1"/>
    <x v="13"/>
    <s v="Revere Boxed Rubber Bands by Revere"/>
    <n v="6.048"/>
    <n v="4"/>
    <n v="0.2"/>
    <n v="-1.3607999999999998"/>
  </r>
  <r>
    <n v="8434"/>
    <s v="US-2011-127635"/>
    <x v="2"/>
    <x v="80"/>
    <d v="2011-09-18T00:00:00"/>
    <s v="Second Class"/>
    <x v="609"/>
    <s v="Scott Cohen"/>
    <x v="1"/>
    <s v="United States"/>
    <x v="331"/>
    <x v="5"/>
    <n v="78415"/>
    <x v="2"/>
    <s v="OFF-PA-10004610"/>
    <x v="1"/>
    <x v="10"/>
    <s v="Xerox 1900"/>
    <n v="6.8480000000000008"/>
    <n v="2"/>
    <n v="0.2"/>
    <n v="2.1399999999999992"/>
  </r>
  <r>
    <n v="8435"/>
    <s v="US-2011-127635"/>
    <x v="2"/>
    <x v="80"/>
    <d v="2011-09-18T00:00:00"/>
    <s v="Second Class"/>
    <x v="609"/>
    <s v="Scott Cohen"/>
    <x v="1"/>
    <s v="United States"/>
    <x v="331"/>
    <x v="5"/>
    <n v="78415"/>
    <x v="2"/>
    <s v="FUR-FU-10000550"/>
    <x v="0"/>
    <x v="5"/>
    <s v="Stacking Trays by OIC"/>
    <n v="9.9600000000000009"/>
    <n v="5"/>
    <n v="0.6"/>
    <n v="-6.7230000000000008"/>
  </r>
  <r>
    <n v="8436"/>
    <s v="US-2011-127635"/>
    <x v="2"/>
    <x v="80"/>
    <d v="2011-09-18T00:00:00"/>
    <s v="Second Class"/>
    <x v="609"/>
    <s v="Scott Cohen"/>
    <x v="1"/>
    <s v="United States"/>
    <x v="331"/>
    <x v="5"/>
    <n v="78415"/>
    <x v="2"/>
    <s v="OFF-BI-10001721"/>
    <x v="1"/>
    <x v="8"/>
    <s v="Trimflex Flexible Post Binders"/>
    <n v="8.5519999999999978"/>
    <n v="2"/>
    <n v="0.8"/>
    <n v="-13.683199999999999"/>
  </r>
  <r>
    <n v="8437"/>
    <s v="CA-2012-151470"/>
    <x v="1"/>
    <x v="1181"/>
    <d v="2012-09-26T00:00:00"/>
    <s v="Standard Class"/>
    <x v="562"/>
    <s v="Anne McFarland"/>
    <x v="0"/>
    <s v="United States"/>
    <x v="98"/>
    <x v="33"/>
    <n v="89115"/>
    <x v="1"/>
    <s v="OFF-BI-10004040"/>
    <x v="1"/>
    <x v="8"/>
    <s v="Wilson Jones Impact Binders"/>
    <n v="45.584000000000003"/>
    <n v="11"/>
    <n v="0.2"/>
    <n v="16.524199999999997"/>
  </r>
  <r>
    <n v="8438"/>
    <s v="CA-2012-112823"/>
    <x v="1"/>
    <x v="895"/>
    <d v="2012-12-16T00:00:00"/>
    <s v="Standard Class"/>
    <x v="362"/>
    <s v="Ryan Akin"/>
    <x v="0"/>
    <s v="United States"/>
    <x v="138"/>
    <x v="24"/>
    <n v="44105"/>
    <x v="3"/>
    <s v="TEC-AC-10002550"/>
    <x v="2"/>
    <x v="11"/>
    <s v="Maxell 4.7GB DVD-RW 3/Pack"/>
    <n v="25.488"/>
    <n v="2"/>
    <n v="0.2"/>
    <n v="4.4603999999999999"/>
  </r>
  <r>
    <n v="8439"/>
    <s v="CA-2011-108861"/>
    <x v="2"/>
    <x v="1061"/>
    <d v="2011-06-01T00:00:00"/>
    <s v="Standard Class"/>
    <x v="570"/>
    <s v="Magdelene Morse"/>
    <x v="0"/>
    <s v="United States"/>
    <x v="4"/>
    <x v="4"/>
    <n v="98105"/>
    <x v="1"/>
    <s v="OFF-BI-10003876"/>
    <x v="1"/>
    <x v="8"/>
    <s v="Green Canvas Binder for 8-1/2&quot; x 14&quot; Sheets"/>
    <n v="136.96"/>
    <n v="4"/>
    <n v="0.2"/>
    <n v="51.359999999999992"/>
  </r>
  <r>
    <n v="8440"/>
    <s v="CA-2014-114370"/>
    <x v="3"/>
    <x v="1192"/>
    <d v="2014-03-18T00:00:00"/>
    <s v="Second Class"/>
    <x v="272"/>
    <s v="Brad Norvell"/>
    <x v="1"/>
    <s v="United States"/>
    <x v="22"/>
    <x v="10"/>
    <n v="60623"/>
    <x v="2"/>
    <s v="TEC-PH-10000213"/>
    <x v="2"/>
    <x v="7"/>
    <s v="Seidio BD2-HK3IPH5-BK DILEX Case and Holster Combo for Apple iPhone 5/5s - Black"/>
    <n v="49.616000000000007"/>
    <n v="2"/>
    <n v="0.2"/>
    <n v="4.9615999999999989"/>
  </r>
  <r>
    <n v="8441"/>
    <s v="CA-2013-158302"/>
    <x v="0"/>
    <x v="16"/>
    <d v="2013-12-13T00:00:00"/>
    <s v="Second Class"/>
    <x v="674"/>
    <s v="Julia Barnett"/>
    <x v="2"/>
    <s v="United States"/>
    <x v="38"/>
    <x v="24"/>
    <n v="43229"/>
    <x v="3"/>
    <s v="OFF-PA-10002615"/>
    <x v="1"/>
    <x v="10"/>
    <s v="Ampad Gold Fibre Wirebound Steno Books, 6&quot; x 9&quot;, Gregg Ruled"/>
    <n v="10.584000000000001"/>
    <n v="3"/>
    <n v="0.2"/>
    <n v="3.4397999999999995"/>
  </r>
  <r>
    <n v="8442"/>
    <s v="CA-2014-145779"/>
    <x v="3"/>
    <x v="636"/>
    <d v="2014-05-11T00:00:00"/>
    <s v="Standard Class"/>
    <x v="140"/>
    <s v="Doug Bickford"/>
    <x v="0"/>
    <s v="United States"/>
    <x v="93"/>
    <x v="16"/>
    <n v="85705"/>
    <x v="1"/>
    <s v="OFF-PA-10002254"/>
    <x v="1"/>
    <x v="10"/>
    <s v="Xerox 1883"/>
    <n v="84.415999999999997"/>
    <n v="4"/>
    <n v="0.2"/>
    <n v="27.435199999999995"/>
  </r>
  <r>
    <n v="8443"/>
    <s v="US-2013-155173"/>
    <x v="0"/>
    <x v="1193"/>
    <d v="2013-03-11T00:00:00"/>
    <s v="Standard Class"/>
    <x v="674"/>
    <s v="Julia Barnett"/>
    <x v="2"/>
    <s v="United States"/>
    <x v="10"/>
    <x v="9"/>
    <n v="19120"/>
    <x v="3"/>
    <s v="TEC-PH-10004586"/>
    <x v="2"/>
    <x v="7"/>
    <s v="Wilson SignalBoost 841262 DB PRO Amplifier Kit"/>
    <n v="431.94"/>
    <n v="2"/>
    <n v="0.4"/>
    <n v="-71.990000000000009"/>
  </r>
  <r>
    <n v="8444"/>
    <s v="US-2013-155173"/>
    <x v="0"/>
    <x v="1193"/>
    <d v="2013-03-11T00:00:00"/>
    <s v="Standard Class"/>
    <x v="674"/>
    <s v="Julia Barnett"/>
    <x v="2"/>
    <s v="United States"/>
    <x v="10"/>
    <x v="9"/>
    <n v="19120"/>
    <x v="3"/>
    <s v="OFF-BI-10002982"/>
    <x v="1"/>
    <x v="8"/>
    <s v="Avery Self-Adhesive Photo Pockets for Polaroid Photos"/>
    <n v="2.0430000000000001"/>
    <n v="1"/>
    <n v="0.7"/>
    <n v="-1.4981999999999998"/>
  </r>
  <r>
    <n v="8445"/>
    <s v="US-2013-155173"/>
    <x v="0"/>
    <x v="1193"/>
    <d v="2013-03-11T00:00:00"/>
    <s v="Standard Class"/>
    <x v="674"/>
    <s v="Julia Barnett"/>
    <x v="2"/>
    <s v="United States"/>
    <x v="10"/>
    <x v="9"/>
    <n v="19120"/>
    <x v="3"/>
    <s v="TEC-PH-10002538"/>
    <x v="2"/>
    <x v="7"/>
    <s v="Grandstream GXP1160 VoIP phone"/>
    <n v="68.238"/>
    <n v="3"/>
    <n v="0.4"/>
    <n v="-12.510300000000008"/>
  </r>
  <r>
    <n v="8446"/>
    <s v="CA-2014-125451"/>
    <x v="3"/>
    <x v="436"/>
    <d v="2014-10-25T00:00:00"/>
    <s v="First Class"/>
    <x v="340"/>
    <s v="Adam Hart"/>
    <x v="1"/>
    <s v="United States"/>
    <x v="395"/>
    <x v="34"/>
    <n v="2920"/>
    <x v="3"/>
    <s v="FUR-TA-10001039"/>
    <x v="0"/>
    <x v="3"/>
    <s v="KI Adjustable-Height Table"/>
    <n v="240.744"/>
    <n v="4"/>
    <n v="0.3"/>
    <n v="-13.756799999999984"/>
  </r>
  <r>
    <n v="8447"/>
    <s v="CA-2014-125451"/>
    <x v="3"/>
    <x v="436"/>
    <d v="2014-10-25T00:00:00"/>
    <s v="First Class"/>
    <x v="340"/>
    <s v="Adam Hart"/>
    <x v="1"/>
    <s v="United States"/>
    <x v="395"/>
    <x v="34"/>
    <n v="2920"/>
    <x v="3"/>
    <s v="FUR-FU-10004963"/>
    <x v="0"/>
    <x v="5"/>
    <s v="Eldon 400 Class Desk Accessories, Black Carbon"/>
    <n v="35"/>
    <n v="4"/>
    <n v="0"/>
    <n v="14.700000000000003"/>
  </r>
  <r>
    <n v="8448"/>
    <s v="CA-2014-125451"/>
    <x v="3"/>
    <x v="436"/>
    <d v="2014-10-25T00:00:00"/>
    <s v="First Class"/>
    <x v="340"/>
    <s v="Adam Hart"/>
    <x v="1"/>
    <s v="United States"/>
    <x v="395"/>
    <x v="34"/>
    <n v="2920"/>
    <x v="3"/>
    <s v="FUR-FU-10000277"/>
    <x v="0"/>
    <x v="5"/>
    <s v="Deflect-o DuraMat Antistatic Studded Beveled Mat for Medium Pile Carpeting"/>
    <n v="210.68"/>
    <n v="2"/>
    <n v="0"/>
    <n v="50.563199999999995"/>
  </r>
  <r>
    <n v="8449"/>
    <s v="CA-2014-125451"/>
    <x v="3"/>
    <x v="436"/>
    <d v="2014-10-25T00:00:00"/>
    <s v="First Class"/>
    <x v="340"/>
    <s v="Adam Hart"/>
    <x v="1"/>
    <s v="United States"/>
    <x v="395"/>
    <x v="34"/>
    <n v="2920"/>
    <x v="3"/>
    <s v="FUR-TA-10004915"/>
    <x v="0"/>
    <x v="3"/>
    <s v="Office Impressions End Table, 20-1/2&quot;H x 24&quot;W x 20&quot;D"/>
    <n v="637.89599999999996"/>
    <n v="3"/>
    <n v="0.3"/>
    <n v="-127.57919999999996"/>
  </r>
  <r>
    <n v="8450"/>
    <s v="CA-2014-125451"/>
    <x v="3"/>
    <x v="436"/>
    <d v="2014-10-25T00:00:00"/>
    <s v="First Class"/>
    <x v="340"/>
    <s v="Adam Hart"/>
    <x v="1"/>
    <s v="United States"/>
    <x v="395"/>
    <x v="34"/>
    <n v="2920"/>
    <x v="3"/>
    <s v="OFF-PA-10003724"/>
    <x v="1"/>
    <x v="10"/>
    <s v="Wirebound Message Book, 4 per Page"/>
    <n v="43.44"/>
    <n v="8"/>
    <n v="0"/>
    <n v="21.285599999999999"/>
  </r>
  <r>
    <n v="8451"/>
    <s v="CA-2014-125451"/>
    <x v="3"/>
    <x v="436"/>
    <d v="2014-10-25T00:00:00"/>
    <s v="First Class"/>
    <x v="340"/>
    <s v="Adam Hart"/>
    <x v="1"/>
    <s v="United States"/>
    <x v="395"/>
    <x v="34"/>
    <n v="2920"/>
    <x v="3"/>
    <s v="OFF-AP-10002906"/>
    <x v="1"/>
    <x v="9"/>
    <s v="Hoover Replacement Belt for Commercial Guardsman Heavy-Duty Upright Vacuum"/>
    <n v="2.2200000000000002"/>
    <n v="1"/>
    <n v="0"/>
    <n v="0.66599999999999993"/>
  </r>
  <r>
    <n v="8452"/>
    <s v="CA-2011-131387"/>
    <x v="2"/>
    <x v="582"/>
    <d v="2011-04-30T00:00:00"/>
    <s v="First Class"/>
    <x v="482"/>
    <s v="Arianne Irving"/>
    <x v="0"/>
    <s v="United States"/>
    <x v="8"/>
    <x v="1"/>
    <n v="94122"/>
    <x v="1"/>
    <s v="TEC-PH-10001459"/>
    <x v="2"/>
    <x v="7"/>
    <s v="Samsung Galaxy Mega 6.3"/>
    <n v="1679.96"/>
    <n v="5"/>
    <n v="0.2"/>
    <n v="125.99700000000007"/>
  </r>
  <r>
    <n v="8453"/>
    <s v="CA-2013-125087"/>
    <x v="0"/>
    <x v="724"/>
    <d v="2013-04-24T00:00:00"/>
    <s v="Standard Class"/>
    <x v="764"/>
    <s v="Thea Hudgings"/>
    <x v="1"/>
    <s v="United States"/>
    <x v="12"/>
    <x v="5"/>
    <n v="77070"/>
    <x v="2"/>
    <s v="FUR-CH-10002880"/>
    <x v="0"/>
    <x v="1"/>
    <s v="Global High-Back Leather Tilter, Burgundy"/>
    <n v="344.37199999999996"/>
    <n v="4"/>
    <n v="0.3"/>
    <n v="-93.472400000000022"/>
  </r>
  <r>
    <n v="8454"/>
    <s v="CA-2013-125087"/>
    <x v="0"/>
    <x v="724"/>
    <d v="2013-04-24T00:00:00"/>
    <s v="Standard Class"/>
    <x v="764"/>
    <s v="Thea Hudgings"/>
    <x v="1"/>
    <s v="United States"/>
    <x v="12"/>
    <x v="5"/>
    <n v="77070"/>
    <x v="2"/>
    <s v="OFF-ST-10001780"/>
    <x v="1"/>
    <x v="4"/>
    <s v="Tennsco 16-Compartment Lockers with Coat Rack"/>
    <n v="1554.9360000000001"/>
    <n v="3"/>
    <n v="0.2"/>
    <n v="77.746800000000007"/>
  </r>
  <r>
    <n v="8455"/>
    <s v="CA-2013-125087"/>
    <x v="0"/>
    <x v="724"/>
    <d v="2013-04-24T00:00:00"/>
    <s v="Standard Class"/>
    <x v="764"/>
    <s v="Thea Hudgings"/>
    <x v="1"/>
    <s v="United States"/>
    <x v="12"/>
    <x v="5"/>
    <n v="77070"/>
    <x v="2"/>
    <s v="FUR-FU-10004748"/>
    <x v="0"/>
    <x v="5"/>
    <s v="Howard Miller 16&quot; Diameter Gallery Wall Clock"/>
    <n v="127.88"/>
    <n v="5"/>
    <n v="0.6"/>
    <n v="-67.137"/>
  </r>
  <r>
    <n v="8456"/>
    <s v="CA-2013-154081"/>
    <x v="0"/>
    <x v="730"/>
    <d v="2013-05-30T00:00:00"/>
    <s v="Standard Class"/>
    <x v="531"/>
    <s v="Jim Epp"/>
    <x v="1"/>
    <s v="United States"/>
    <x v="1"/>
    <x v="1"/>
    <n v="90049"/>
    <x v="1"/>
    <s v="TEC-PH-10001918"/>
    <x v="2"/>
    <x v="7"/>
    <s v="Nortel Business Series Terminal T7208 Digital phone"/>
    <n v="222.38400000000001"/>
    <n v="2"/>
    <n v="0.2"/>
    <n v="22.238400000000013"/>
  </r>
  <r>
    <n v="8457"/>
    <s v="US-2014-118556"/>
    <x v="3"/>
    <x v="39"/>
    <d v="2014-06-03T00:00:00"/>
    <s v="Second Class"/>
    <x v="260"/>
    <s v="Tiffany House"/>
    <x v="1"/>
    <s v="United States"/>
    <x v="22"/>
    <x v="10"/>
    <n v="60653"/>
    <x v="2"/>
    <s v="FUR-CH-10001146"/>
    <x v="0"/>
    <x v="1"/>
    <s v="Global Task Chair, Black"/>
    <n v="106.869"/>
    <n v="3"/>
    <n v="0.3"/>
    <n v="-29.007299999999994"/>
  </r>
  <r>
    <n v="8458"/>
    <s v="US-2014-118556"/>
    <x v="3"/>
    <x v="39"/>
    <d v="2014-06-03T00:00:00"/>
    <s v="Second Class"/>
    <x v="260"/>
    <s v="Tiffany House"/>
    <x v="1"/>
    <s v="United States"/>
    <x v="22"/>
    <x v="10"/>
    <n v="60653"/>
    <x v="2"/>
    <s v="OFF-BI-10004364"/>
    <x v="1"/>
    <x v="8"/>
    <s v="Storex Dura Pro Binders"/>
    <n v="3.5639999999999992"/>
    <n v="3"/>
    <n v="0.8"/>
    <n v="-6.2370000000000019"/>
  </r>
  <r>
    <n v="8459"/>
    <s v="CA-2011-126200"/>
    <x v="2"/>
    <x v="55"/>
    <d v="2011-08-29T00:00:00"/>
    <s v="Standard Class"/>
    <x v="555"/>
    <s v="Joe Elijah"/>
    <x v="0"/>
    <s v="United States"/>
    <x v="12"/>
    <x v="5"/>
    <n v="77070"/>
    <x v="2"/>
    <s v="OFF-BI-10002133"/>
    <x v="1"/>
    <x v="8"/>
    <s v="Wilson Jones Elliptical Ring 3 1/2&quot; Capacity Binders, 800 sheets"/>
    <n v="25.679999999999993"/>
    <n v="3"/>
    <n v="0.8"/>
    <n v="-39.804000000000002"/>
  </r>
  <r>
    <n v="8460"/>
    <s v="CA-2011-126200"/>
    <x v="2"/>
    <x v="55"/>
    <d v="2011-08-29T00:00:00"/>
    <s v="Standard Class"/>
    <x v="555"/>
    <s v="Joe Elijah"/>
    <x v="0"/>
    <s v="United States"/>
    <x v="12"/>
    <x v="5"/>
    <n v="77070"/>
    <x v="2"/>
    <s v="OFF-BI-10002225"/>
    <x v="1"/>
    <x v="8"/>
    <s v="Square Ring Data Binders, Rigid 75 Pt. Covers, 11&quot; x 14-7/8&quot;"/>
    <n v="12.383999999999997"/>
    <n v="3"/>
    <n v="0.8"/>
    <n v="-19.814400000000003"/>
  </r>
  <r>
    <n v="8461"/>
    <s v="CA-2011-146500"/>
    <x v="2"/>
    <x v="1194"/>
    <d v="2011-09-04T00:00:00"/>
    <s v="Standard Class"/>
    <x v="247"/>
    <s v="Annie Thurman"/>
    <x v="0"/>
    <s v="United States"/>
    <x v="39"/>
    <x v="29"/>
    <n v="6010"/>
    <x v="3"/>
    <s v="OFF-BI-10002432"/>
    <x v="1"/>
    <x v="8"/>
    <s v="Wilson Jones Standard D-Ring Binders"/>
    <n v="25.299999999999997"/>
    <n v="5"/>
    <n v="0"/>
    <n v="11.890999999999998"/>
  </r>
  <r>
    <n v="8462"/>
    <s v="CA-2011-146500"/>
    <x v="2"/>
    <x v="1194"/>
    <d v="2011-09-04T00:00:00"/>
    <s v="Standard Class"/>
    <x v="247"/>
    <s v="Annie Thurman"/>
    <x v="0"/>
    <s v="United States"/>
    <x v="39"/>
    <x v="29"/>
    <n v="6010"/>
    <x v="3"/>
    <s v="OFF-ST-10000563"/>
    <x v="1"/>
    <x v="4"/>
    <s v="Fellowes Bankers Box Stor/Drawer Steel Plus"/>
    <n v="95.94"/>
    <n v="3"/>
    <n v="0"/>
    <n v="9.5940000000000012"/>
  </r>
  <r>
    <n v="8463"/>
    <s v="CA-2012-169537"/>
    <x v="1"/>
    <x v="37"/>
    <d v="2012-09-07T00:00:00"/>
    <s v="Second Class"/>
    <x v="581"/>
    <s v="John Huston"/>
    <x v="0"/>
    <s v="United States"/>
    <x v="450"/>
    <x v="12"/>
    <n v="49423"/>
    <x v="2"/>
    <s v="OFF-LA-10001982"/>
    <x v="1"/>
    <x v="2"/>
    <s v="Smead Alpha-Z Color-Coded Name Labels First Letter Starter Set"/>
    <n v="7.5"/>
    <n v="2"/>
    <n v="0"/>
    <n v="3.5999999999999996"/>
  </r>
  <r>
    <n v="8464"/>
    <s v="CA-2011-100881"/>
    <x v="2"/>
    <x v="1176"/>
    <d v="2011-04-01T00:00:00"/>
    <s v="Standard Class"/>
    <x v="660"/>
    <s v="Daniel Raglin"/>
    <x v="2"/>
    <s v="United States"/>
    <x v="305"/>
    <x v="27"/>
    <n v="87105"/>
    <x v="1"/>
    <s v="TEC-PH-10003273"/>
    <x v="2"/>
    <x v="7"/>
    <s v="AT&amp;T TR1909W"/>
    <n v="302.37599999999998"/>
    <n v="3"/>
    <n v="0.2"/>
    <n v="22.678200000000018"/>
  </r>
  <r>
    <n v="8465"/>
    <s v="CA-2012-144043"/>
    <x v="1"/>
    <x v="1187"/>
    <d v="2012-05-15T00:00:00"/>
    <s v="Standard Class"/>
    <x v="269"/>
    <s v="Alan Barnes"/>
    <x v="0"/>
    <s v="United States"/>
    <x v="103"/>
    <x v="22"/>
    <n v="80027"/>
    <x v="1"/>
    <s v="TEC-AC-10002718"/>
    <x v="2"/>
    <x v="11"/>
    <s v="Belkin Standard 104 key USB Keyboard"/>
    <n v="46.688000000000002"/>
    <n v="4"/>
    <n v="0.2"/>
    <n v="-2.9180000000000028"/>
  </r>
  <r>
    <n v="8466"/>
    <s v="CA-2012-116512"/>
    <x v="1"/>
    <x v="265"/>
    <d v="2012-04-14T00:00:00"/>
    <s v="Standard Class"/>
    <x v="498"/>
    <s v="Mick Crebagga"/>
    <x v="0"/>
    <s v="United States"/>
    <x v="20"/>
    <x v="15"/>
    <n v="10024"/>
    <x v="3"/>
    <s v="OFF-ST-10001505"/>
    <x v="1"/>
    <x v="4"/>
    <s v="Perma STOR-ALL Hanging File Box, 13 1/8&quot;W x 12 1/4&quot;D x 10 1/2&quot;H"/>
    <n v="17.940000000000001"/>
    <n v="3"/>
    <n v="0"/>
    <n v="3.0497999999999985"/>
  </r>
  <r>
    <n v="8467"/>
    <s v="CA-2012-101000"/>
    <x v="1"/>
    <x v="265"/>
    <d v="2012-04-14T00:00:00"/>
    <s v="Standard Class"/>
    <x v="490"/>
    <s v="Ivan Gibson"/>
    <x v="0"/>
    <s v="United States"/>
    <x v="165"/>
    <x v="29"/>
    <n v="6360"/>
    <x v="3"/>
    <s v="OFF-AP-10000179"/>
    <x v="1"/>
    <x v="9"/>
    <s v="Honeywell Enviracaire Portable HEPA Air Cleaner for up to 10 x 16 Room"/>
    <n v="370.14"/>
    <n v="3"/>
    <n v="0"/>
    <n v="144.3546"/>
  </r>
  <r>
    <n v="8468"/>
    <s v="CA-2013-168557"/>
    <x v="0"/>
    <x v="251"/>
    <d v="2013-09-24T00:00:00"/>
    <s v="Standard Class"/>
    <x v="395"/>
    <s v="Frank Hawley"/>
    <x v="1"/>
    <s v="United States"/>
    <x v="8"/>
    <x v="1"/>
    <n v="94122"/>
    <x v="1"/>
    <s v="OFF-BI-10002309"/>
    <x v="1"/>
    <x v="8"/>
    <s v="Avery Heavy-Duty EZD  Binder With Locking Rings"/>
    <n v="8.9280000000000008"/>
    <n v="2"/>
    <n v="0.2"/>
    <n v="3.1247999999999996"/>
  </r>
  <r>
    <n v="8469"/>
    <s v="US-2013-164196"/>
    <x v="0"/>
    <x v="583"/>
    <d v="2013-11-18T00:00:00"/>
    <s v="Standard Class"/>
    <x v="155"/>
    <s v="Alejandro Savely"/>
    <x v="1"/>
    <s v="United States"/>
    <x v="338"/>
    <x v="14"/>
    <n v="46060"/>
    <x v="2"/>
    <s v="FUR-TA-10001950"/>
    <x v="0"/>
    <x v="3"/>
    <s v="Balt Solid Wood Round Tables"/>
    <n v="2678.94"/>
    <n v="6"/>
    <n v="0"/>
    <n v="241.1046"/>
  </r>
  <r>
    <n v="8470"/>
    <s v="US-2014-132031"/>
    <x v="3"/>
    <x v="756"/>
    <d v="2014-04-28T00:00:00"/>
    <s v="Standard Class"/>
    <x v="43"/>
    <s v="Parhena Norris"/>
    <x v="2"/>
    <s v="United States"/>
    <x v="300"/>
    <x v="18"/>
    <n v="37042"/>
    <x v="0"/>
    <s v="FUR-BO-10001972"/>
    <x v="0"/>
    <x v="0"/>
    <s v="O'Sullivan 4-Shelf Bookcase in Odessa Pine"/>
    <n v="387.13600000000002"/>
    <n v="4"/>
    <n v="0.2"/>
    <n v="-14.51760000000003"/>
  </r>
  <r>
    <n v="8471"/>
    <s v="US-2014-132031"/>
    <x v="3"/>
    <x v="756"/>
    <d v="2014-04-28T00:00:00"/>
    <s v="Standard Class"/>
    <x v="43"/>
    <s v="Parhena Norris"/>
    <x v="2"/>
    <s v="United States"/>
    <x v="300"/>
    <x v="18"/>
    <n v="37042"/>
    <x v="0"/>
    <s v="TEC-AC-10002473"/>
    <x v="2"/>
    <x v="11"/>
    <s v="Maxell 4.7GB DVD-R"/>
    <n v="45.408000000000001"/>
    <n v="2"/>
    <n v="0.2"/>
    <n v="11.919599999999999"/>
  </r>
  <r>
    <n v="8472"/>
    <s v="US-2014-132031"/>
    <x v="3"/>
    <x v="756"/>
    <d v="2014-04-28T00:00:00"/>
    <s v="Standard Class"/>
    <x v="43"/>
    <s v="Parhena Norris"/>
    <x v="2"/>
    <s v="United States"/>
    <x v="300"/>
    <x v="18"/>
    <n v="37042"/>
    <x v="0"/>
    <s v="FUR-FU-10000193"/>
    <x v="0"/>
    <x v="5"/>
    <s v="Tenex Chairmats For Use with Hard Floors"/>
    <n v="77.951999999999998"/>
    <n v="3"/>
    <n v="0.2"/>
    <n v="-11.692800000000005"/>
  </r>
  <r>
    <n v="8473"/>
    <s v="US-2014-132031"/>
    <x v="3"/>
    <x v="756"/>
    <d v="2014-04-28T00:00:00"/>
    <s v="Standard Class"/>
    <x v="43"/>
    <s v="Parhena Norris"/>
    <x v="2"/>
    <s v="United States"/>
    <x v="300"/>
    <x v="18"/>
    <n v="37042"/>
    <x v="0"/>
    <s v="OFF-LA-10000081"/>
    <x v="1"/>
    <x v="2"/>
    <s v="Avery 496"/>
    <n v="3"/>
    <n v="1"/>
    <n v="0.2"/>
    <n v="1.0499999999999998"/>
  </r>
  <r>
    <n v="8474"/>
    <s v="CA-2012-169733"/>
    <x v="1"/>
    <x v="420"/>
    <d v="2012-10-26T00:00:00"/>
    <s v="Second Class"/>
    <x v="421"/>
    <s v="Gene McClure"/>
    <x v="0"/>
    <s v="United States"/>
    <x v="389"/>
    <x v="2"/>
    <n v="33021"/>
    <x v="0"/>
    <s v="OFF-ST-10000876"/>
    <x v="1"/>
    <x v="4"/>
    <s v="Eldon Simplefile Box Office"/>
    <n v="9.952"/>
    <n v="1"/>
    <n v="0.2"/>
    <n v="0.99520000000000008"/>
  </r>
  <r>
    <n v="8475"/>
    <s v="CA-2014-169404"/>
    <x v="3"/>
    <x v="359"/>
    <d v="2014-04-15T00:00:00"/>
    <s v="Standard Class"/>
    <x v="544"/>
    <s v="Noah Childs"/>
    <x v="1"/>
    <s v="United States"/>
    <x v="283"/>
    <x v="9"/>
    <n v="17403"/>
    <x v="3"/>
    <s v="OFF-BI-10004492"/>
    <x v="1"/>
    <x v="8"/>
    <s v="Tuf-Vin Binders"/>
    <n v="37.896000000000001"/>
    <n v="4"/>
    <n v="0.7"/>
    <n v="-29.053600000000003"/>
  </r>
  <r>
    <n v="8476"/>
    <s v="CA-2014-169404"/>
    <x v="3"/>
    <x v="359"/>
    <d v="2014-04-15T00:00:00"/>
    <s v="Standard Class"/>
    <x v="544"/>
    <s v="Noah Childs"/>
    <x v="1"/>
    <s v="United States"/>
    <x v="283"/>
    <x v="9"/>
    <n v="17403"/>
    <x v="3"/>
    <s v="OFF-PA-10001033"/>
    <x v="1"/>
    <x v="10"/>
    <s v="Xerox 1893"/>
    <n v="65.584000000000003"/>
    <n v="2"/>
    <n v="0.2"/>
    <n v="23.7742"/>
  </r>
  <r>
    <n v="8477"/>
    <s v="CA-2014-134880"/>
    <x v="3"/>
    <x v="855"/>
    <d v="2014-11-02T00:00:00"/>
    <s v="Standard Class"/>
    <x v="69"/>
    <s v="Tamara Willingham"/>
    <x v="2"/>
    <s v="United States"/>
    <x v="123"/>
    <x v="16"/>
    <n v="85204"/>
    <x v="1"/>
    <s v="OFF-PA-10004039"/>
    <x v="1"/>
    <x v="10"/>
    <s v="Xerox 1882"/>
    <n v="44.783999999999999"/>
    <n v="1"/>
    <n v="0.2"/>
    <n v="16.234200000000001"/>
  </r>
  <r>
    <n v="8478"/>
    <s v="CA-2012-145758"/>
    <x v="1"/>
    <x v="628"/>
    <d v="2012-10-30T00:00:00"/>
    <s v="Same Day"/>
    <x v="292"/>
    <s v="Barry Französisch"/>
    <x v="1"/>
    <s v="United States"/>
    <x v="20"/>
    <x v="15"/>
    <n v="10024"/>
    <x v="3"/>
    <s v="TEC-MA-10004552"/>
    <x v="2"/>
    <x v="15"/>
    <s v="Star Micronics TSP100 TSP143LAN Receipt Printer"/>
    <n v="1035.8"/>
    <n v="4"/>
    <n v="0"/>
    <n v="269.30799999999999"/>
  </r>
  <r>
    <n v="8479"/>
    <s v="CA-2014-158736"/>
    <x v="3"/>
    <x v="404"/>
    <d v="2014-12-25T00:00:00"/>
    <s v="Standard Class"/>
    <x v="499"/>
    <s v="Tonja Turnell"/>
    <x v="2"/>
    <s v="United States"/>
    <x v="8"/>
    <x v="1"/>
    <n v="94110"/>
    <x v="1"/>
    <s v="OFF-AR-10002578"/>
    <x v="1"/>
    <x v="6"/>
    <s v="Newell 335"/>
    <n v="5.76"/>
    <n v="2"/>
    <n v="0"/>
    <n v="1.6703999999999999"/>
  </r>
  <r>
    <n v="8480"/>
    <s v="US-2013-119270"/>
    <x v="0"/>
    <x v="299"/>
    <d v="2013-03-17T00:00:00"/>
    <s v="Standard Class"/>
    <x v="573"/>
    <s v="Scot Wooten"/>
    <x v="0"/>
    <s v="United States"/>
    <x v="1"/>
    <x v="1"/>
    <n v="90036"/>
    <x v="1"/>
    <s v="OFF-PA-10004022"/>
    <x v="1"/>
    <x v="10"/>
    <s v="Hammermill Color Copier Paper (28Lb. and 96 Bright)"/>
    <n v="19.98"/>
    <n v="2"/>
    <n v="0"/>
    <n v="8.9909999999999997"/>
  </r>
  <r>
    <n v="8481"/>
    <s v="CA-2011-109890"/>
    <x v="2"/>
    <x v="609"/>
    <d v="2011-07-27T00:00:00"/>
    <s v="Standard Class"/>
    <x v="310"/>
    <s v="Patrick Gardner"/>
    <x v="0"/>
    <s v="United States"/>
    <x v="155"/>
    <x v="8"/>
    <n v="68104"/>
    <x v="2"/>
    <s v="TEC-PH-10004100"/>
    <x v="2"/>
    <x v="7"/>
    <s v="Griffin GC17055 Auxiliary Audio Cable"/>
    <n v="35.979999999999997"/>
    <n v="2"/>
    <n v="0"/>
    <n v="10.074400000000001"/>
  </r>
  <r>
    <n v="8482"/>
    <s v="CA-2013-138583"/>
    <x v="0"/>
    <x v="1012"/>
    <d v="2013-05-29T00:00:00"/>
    <s v="Standard Class"/>
    <x v="503"/>
    <s v="Dennis Pardue"/>
    <x v="2"/>
    <s v="United States"/>
    <x v="10"/>
    <x v="9"/>
    <n v="19120"/>
    <x v="3"/>
    <s v="OFF-AR-10001860"/>
    <x v="1"/>
    <x v="6"/>
    <s v="BIC Liqua Brite Liner"/>
    <n v="16.656000000000002"/>
    <n v="3"/>
    <n v="0.2"/>
    <n v="3.3311999999999999"/>
  </r>
  <r>
    <n v="8483"/>
    <s v="US-2014-118535"/>
    <x v="3"/>
    <x v="512"/>
    <d v="2014-02-16T00:00:00"/>
    <s v="Standard Class"/>
    <x v="137"/>
    <s v="Don Jones"/>
    <x v="1"/>
    <s v="United States"/>
    <x v="20"/>
    <x v="15"/>
    <n v="10024"/>
    <x v="3"/>
    <s v="OFF-LA-10001297"/>
    <x v="1"/>
    <x v="2"/>
    <s v="Avery 473"/>
    <n v="20.7"/>
    <n v="2"/>
    <n v="0"/>
    <n v="9.9359999999999999"/>
  </r>
  <r>
    <n v="8484"/>
    <s v="CA-2013-126284"/>
    <x v="0"/>
    <x v="873"/>
    <d v="2013-09-25T00:00:00"/>
    <s v="Standard Class"/>
    <x v="633"/>
    <s v="Edward Nazzal"/>
    <x v="0"/>
    <s v="United States"/>
    <x v="354"/>
    <x v="12"/>
    <n v="49505"/>
    <x v="2"/>
    <s v="OFF-BI-10004828"/>
    <x v="1"/>
    <x v="8"/>
    <s v="GBC Poly Designer Binding Covers"/>
    <n v="83.699999999999989"/>
    <n v="5"/>
    <n v="0"/>
    <n v="41.012999999999991"/>
  </r>
  <r>
    <n v="8485"/>
    <s v="CA-2014-142391"/>
    <x v="3"/>
    <x v="241"/>
    <d v="2014-09-25T00:00:00"/>
    <s v="Same Day"/>
    <x v="171"/>
    <s v="Philip Brown"/>
    <x v="0"/>
    <s v="United States"/>
    <x v="4"/>
    <x v="4"/>
    <n v="98115"/>
    <x v="1"/>
    <s v="FUR-FU-10002759"/>
    <x v="0"/>
    <x v="5"/>
    <s v="12-1/2 Diameter Round Wall Clock"/>
    <n v="199.8"/>
    <n v="10"/>
    <n v="0"/>
    <n v="71.927999999999997"/>
  </r>
  <r>
    <n v="8486"/>
    <s v="CA-2014-124716"/>
    <x v="3"/>
    <x v="996"/>
    <d v="2014-04-01T00:00:00"/>
    <s v="Standard Class"/>
    <x v="786"/>
    <s v="Brendan Dodson"/>
    <x v="2"/>
    <s v="United States"/>
    <x v="201"/>
    <x v="1"/>
    <n v="93727"/>
    <x v="1"/>
    <s v="OFF-PA-10000740"/>
    <x v="1"/>
    <x v="10"/>
    <s v="Xerox 1982"/>
    <n v="45.68"/>
    <n v="2"/>
    <n v="0"/>
    <n v="21.012799999999999"/>
  </r>
  <r>
    <n v="8487"/>
    <s v="CA-2014-124716"/>
    <x v="3"/>
    <x v="996"/>
    <d v="2014-04-01T00:00:00"/>
    <s v="Standard Class"/>
    <x v="786"/>
    <s v="Brendan Dodson"/>
    <x v="2"/>
    <s v="United States"/>
    <x v="201"/>
    <x v="1"/>
    <n v="93727"/>
    <x v="1"/>
    <s v="OFF-PA-10001144"/>
    <x v="1"/>
    <x v="10"/>
    <s v="Xerox 1913"/>
    <n v="110.96"/>
    <n v="2"/>
    <n v="0"/>
    <n v="53.260799999999996"/>
  </r>
  <r>
    <n v="8488"/>
    <s v="CA-2014-124716"/>
    <x v="3"/>
    <x v="996"/>
    <d v="2014-04-01T00:00:00"/>
    <s v="Standard Class"/>
    <x v="786"/>
    <s v="Brendan Dodson"/>
    <x v="2"/>
    <s v="United States"/>
    <x v="201"/>
    <x v="1"/>
    <n v="93727"/>
    <x v="1"/>
    <s v="OFF-PA-10000859"/>
    <x v="1"/>
    <x v="10"/>
    <s v="Unpadded Memo Slips"/>
    <n v="11.94"/>
    <n v="3"/>
    <n v="0"/>
    <n v="5.97"/>
  </r>
  <r>
    <n v="8489"/>
    <s v="CA-2013-158841"/>
    <x v="0"/>
    <x v="1056"/>
    <d v="2013-02-04T00:00:00"/>
    <s v="Second Class"/>
    <x v="339"/>
    <s v="Sanjit Engle"/>
    <x v="0"/>
    <s v="United States"/>
    <x v="81"/>
    <x v="17"/>
    <n v="22204"/>
    <x v="0"/>
    <s v="TEC-MA-10001127"/>
    <x v="2"/>
    <x v="15"/>
    <s v="HP Designjet T520 Inkjet Large Format Printer - 24&quot; Color"/>
    <n v="8749.9500000000007"/>
    <n v="5"/>
    <n v="0"/>
    <n v="2799.9839999999995"/>
  </r>
  <r>
    <n v="8490"/>
    <s v="CA-2013-158841"/>
    <x v="0"/>
    <x v="1056"/>
    <d v="2013-02-04T00:00:00"/>
    <s v="Second Class"/>
    <x v="339"/>
    <s v="Sanjit Engle"/>
    <x v="0"/>
    <s v="United States"/>
    <x v="81"/>
    <x v="17"/>
    <n v="22204"/>
    <x v="0"/>
    <s v="OFF-BI-10002557"/>
    <x v="1"/>
    <x v="8"/>
    <s v="Presstex Flexible Ring Binders"/>
    <n v="36.4"/>
    <n v="8"/>
    <n v="0"/>
    <n v="18.2"/>
  </r>
  <r>
    <n v="8491"/>
    <s v="CA-2013-158841"/>
    <x v="0"/>
    <x v="1056"/>
    <d v="2013-02-04T00:00:00"/>
    <s v="Second Class"/>
    <x v="339"/>
    <s v="Sanjit Engle"/>
    <x v="0"/>
    <s v="United States"/>
    <x v="81"/>
    <x v="17"/>
    <n v="22204"/>
    <x v="0"/>
    <s v="FUR-FU-10001731"/>
    <x v="0"/>
    <x v="5"/>
    <s v="Acrylic Self-Standing Desk Frames"/>
    <n v="18.689999999999998"/>
    <n v="7"/>
    <n v="0"/>
    <n v="7.1021999999999998"/>
  </r>
  <r>
    <n v="8492"/>
    <s v="CA-2014-106824"/>
    <x v="3"/>
    <x v="437"/>
    <d v="2014-07-12T00:00:00"/>
    <s v="Standard Class"/>
    <x v="247"/>
    <s v="Annie Thurman"/>
    <x v="0"/>
    <s v="United States"/>
    <x v="1"/>
    <x v="1"/>
    <n v="90049"/>
    <x v="1"/>
    <s v="OFF-FA-10001135"/>
    <x v="1"/>
    <x v="13"/>
    <s v="Brites Rubber Bands, 1 1/2 oz. Box"/>
    <n v="5.9399999999999995"/>
    <n v="3"/>
    <n v="0"/>
    <n v="0.11880000000000024"/>
  </r>
  <r>
    <n v="8493"/>
    <s v="CA-2012-109190"/>
    <x v="1"/>
    <x v="924"/>
    <d v="2012-10-28T00:00:00"/>
    <s v="Standard Class"/>
    <x v="530"/>
    <s v="Craig Carroll"/>
    <x v="0"/>
    <s v="United States"/>
    <x v="270"/>
    <x v="5"/>
    <n v="79424"/>
    <x v="2"/>
    <s v="OFF-PA-10000069"/>
    <x v="1"/>
    <x v="10"/>
    <s v="TOPS 4 x 6 Fluorescent Color Memo Sheets, 500 Sheets per Pack"/>
    <n v="60.736000000000004"/>
    <n v="8"/>
    <n v="0.2"/>
    <n v="20.4984"/>
  </r>
  <r>
    <n v="8494"/>
    <s v="CA-2012-109190"/>
    <x v="1"/>
    <x v="924"/>
    <d v="2012-10-28T00:00:00"/>
    <s v="Standard Class"/>
    <x v="530"/>
    <s v="Craig Carroll"/>
    <x v="0"/>
    <s v="United States"/>
    <x v="270"/>
    <x v="5"/>
    <n v="79424"/>
    <x v="2"/>
    <s v="TEC-CO-10001943"/>
    <x v="2"/>
    <x v="16"/>
    <s v="Canon PC-428 Personal Copier"/>
    <n v="479.97600000000006"/>
    <n v="3"/>
    <n v="0.2"/>
    <n v="161.99189999999999"/>
  </r>
  <r>
    <n v="8495"/>
    <s v="CA-2012-109190"/>
    <x v="1"/>
    <x v="924"/>
    <d v="2012-10-28T00:00:00"/>
    <s v="Standard Class"/>
    <x v="530"/>
    <s v="Craig Carroll"/>
    <x v="0"/>
    <s v="United States"/>
    <x v="270"/>
    <x v="5"/>
    <n v="79424"/>
    <x v="2"/>
    <s v="OFF-BI-10000977"/>
    <x v="1"/>
    <x v="8"/>
    <s v="Ibico Plastic Spiral Binding Combs"/>
    <n v="6.0799999999999983"/>
    <n v="1"/>
    <n v="0.8"/>
    <n v="-10.336000000000002"/>
  </r>
  <r>
    <n v="8496"/>
    <s v="CA-2013-143154"/>
    <x v="0"/>
    <x v="499"/>
    <d v="2013-12-09T00:00:00"/>
    <s v="Standard Class"/>
    <x v="127"/>
    <s v="Alan Schoenberger"/>
    <x v="1"/>
    <s v="United States"/>
    <x v="497"/>
    <x v="22"/>
    <n v="80501"/>
    <x v="1"/>
    <s v="TEC-AC-10002942"/>
    <x v="2"/>
    <x v="11"/>
    <s v="WD My Passport Ultra 1TB Portable External Hard Drive"/>
    <n v="165.60000000000002"/>
    <n v="3"/>
    <n v="0.2"/>
    <n v="-6.2100000000000151"/>
  </r>
  <r>
    <n v="8497"/>
    <s v="CA-2011-169061"/>
    <x v="2"/>
    <x v="1195"/>
    <d v="2011-03-08T00:00:00"/>
    <s v="Second Class"/>
    <x v="492"/>
    <s v="Aimee Bixby"/>
    <x v="0"/>
    <s v="United States"/>
    <x v="181"/>
    <x v="15"/>
    <n v="10701"/>
    <x v="3"/>
    <s v="OFF-AR-10000588"/>
    <x v="1"/>
    <x v="6"/>
    <s v="Newell 345"/>
    <n v="59.519999999999996"/>
    <n v="3"/>
    <n v="0"/>
    <n v="15.475200000000001"/>
  </r>
  <r>
    <n v="8498"/>
    <s v="CA-2011-169061"/>
    <x v="2"/>
    <x v="1195"/>
    <d v="2011-03-08T00:00:00"/>
    <s v="Second Class"/>
    <x v="492"/>
    <s v="Aimee Bixby"/>
    <x v="0"/>
    <s v="United States"/>
    <x v="181"/>
    <x v="15"/>
    <n v="10701"/>
    <x v="3"/>
    <s v="TEC-AC-10002001"/>
    <x v="2"/>
    <x v="11"/>
    <s v="Logitech Wireless Gaming Headset G930"/>
    <n v="479.97"/>
    <n v="3"/>
    <n v="0"/>
    <n v="177.58890000000002"/>
  </r>
  <r>
    <n v="8499"/>
    <s v="CA-2011-169061"/>
    <x v="2"/>
    <x v="1195"/>
    <d v="2011-03-08T00:00:00"/>
    <s v="Second Class"/>
    <x v="492"/>
    <s v="Aimee Bixby"/>
    <x v="0"/>
    <s v="United States"/>
    <x v="181"/>
    <x v="15"/>
    <n v="10701"/>
    <x v="3"/>
    <s v="OFF-SU-10000381"/>
    <x v="1"/>
    <x v="14"/>
    <s v="Acme Forged Steel Scissors with Black Enamel Handles"/>
    <n v="18.62"/>
    <n v="2"/>
    <n v="0"/>
    <n v="5.399799999999999"/>
  </r>
  <r>
    <n v="8500"/>
    <s v="CA-2011-169061"/>
    <x v="2"/>
    <x v="1195"/>
    <d v="2011-03-08T00:00:00"/>
    <s v="Second Class"/>
    <x v="492"/>
    <s v="Aimee Bixby"/>
    <x v="0"/>
    <s v="United States"/>
    <x v="181"/>
    <x v="15"/>
    <n v="10701"/>
    <x v="3"/>
    <s v="OFF-BI-10001617"/>
    <x v="1"/>
    <x v="8"/>
    <s v="GBC Wire Binding Combs"/>
    <n v="49.632000000000005"/>
    <n v="6"/>
    <n v="0.2"/>
    <n v="16.750799999999998"/>
  </r>
  <r>
    <n v="8501"/>
    <s v="CA-2011-169061"/>
    <x v="2"/>
    <x v="1195"/>
    <d v="2011-03-08T00:00:00"/>
    <s v="Second Class"/>
    <x v="492"/>
    <s v="Aimee Bixby"/>
    <x v="0"/>
    <s v="United States"/>
    <x v="181"/>
    <x v="15"/>
    <n v="10701"/>
    <x v="3"/>
    <s v="OFF-PA-10001878"/>
    <x v="1"/>
    <x v="10"/>
    <s v="Xerox 1891"/>
    <n v="97.82"/>
    <n v="2"/>
    <n v="0"/>
    <n v="45.975399999999993"/>
  </r>
  <r>
    <n v="8502"/>
    <s v="CA-2012-102316"/>
    <x v="1"/>
    <x v="879"/>
    <d v="2012-03-03T00:00:00"/>
    <s v="Second Class"/>
    <x v="704"/>
    <s v="Dave Hallsten"/>
    <x v="1"/>
    <s v="United States"/>
    <x v="1"/>
    <x v="1"/>
    <n v="90045"/>
    <x v="1"/>
    <s v="TEC-PH-10000376"/>
    <x v="2"/>
    <x v="7"/>
    <s v="Square Credit Card Reader"/>
    <n v="15.984000000000002"/>
    <n v="2"/>
    <n v="0.2"/>
    <n v="1.1988000000000003"/>
  </r>
  <r>
    <n v="8503"/>
    <s v="CA-2012-102316"/>
    <x v="1"/>
    <x v="879"/>
    <d v="2012-03-03T00:00:00"/>
    <s v="Second Class"/>
    <x v="704"/>
    <s v="Dave Hallsten"/>
    <x v="1"/>
    <s v="United States"/>
    <x v="1"/>
    <x v="1"/>
    <n v="90045"/>
    <x v="1"/>
    <s v="FUR-CH-10003396"/>
    <x v="0"/>
    <x v="1"/>
    <s v="Global Deluxe Steno Chair"/>
    <n v="184.75200000000001"/>
    <n v="3"/>
    <n v="0.2"/>
    <n v="-20.784600000000012"/>
  </r>
  <r>
    <n v="8504"/>
    <s v="CA-2011-164903"/>
    <x v="2"/>
    <x v="980"/>
    <d v="2011-02-25T00:00:00"/>
    <s v="Standard Class"/>
    <x v="256"/>
    <s v="Steven Roelle"/>
    <x v="2"/>
    <s v="United States"/>
    <x v="1"/>
    <x v="1"/>
    <n v="90049"/>
    <x v="1"/>
    <s v="OFF-PA-10003363"/>
    <x v="1"/>
    <x v="10"/>
    <s v="Xerox 204"/>
    <n v="12.96"/>
    <n v="2"/>
    <n v="0"/>
    <n v="6.2208000000000006"/>
  </r>
  <r>
    <n v="8505"/>
    <s v="CA-2013-109400"/>
    <x v="0"/>
    <x v="440"/>
    <d v="2013-05-07T00:00:00"/>
    <s v="Standard Class"/>
    <x v="749"/>
    <s v="Nick Radford"/>
    <x v="0"/>
    <s v="United States"/>
    <x v="112"/>
    <x v="5"/>
    <n v="79109"/>
    <x v="2"/>
    <s v="FUR-CH-10003298"/>
    <x v="0"/>
    <x v="1"/>
    <s v="Office Star - Contemporary Task Swivel chair with Loop Arms, Charcoal"/>
    <n v="366.74399999999997"/>
    <n v="4"/>
    <n v="0.3"/>
    <n v="-110.02320000000003"/>
  </r>
  <r>
    <n v="8506"/>
    <s v="CA-2013-130400"/>
    <x v="0"/>
    <x v="387"/>
    <d v="2013-03-13T00:00:00"/>
    <s v="Standard Class"/>
    <x v="319"/>
    <s v="Sanjit Jacobs"/>
    <x v="2"/>
    <s v="United States"/>
    <x v="61"/>
    <x v="5"/>
    <n v="75217"/>
    <x v="2"/>
    <s v="OFF-BI-10001757"/>
    <x v="1"/>
    <x v="8"/>
    <s v="Pressboard Hanging Data Binders for Unburst Sheets"/>
    <n v="8.8559999999999981"/>
    <n v="9"/>
    <n v="0.8"/>
    <n v="-14.169600000000003"/>
  </r>
  <r>
    <n v="8507"/>
    <s v="CA-2013-130400"/>
    <x v="0"/>
    <x v="387"/>
    <d v="2013-03-13T00:00:00"/>
    <s v="Standard Class"/>
    <x v="319"/>
    <s v="Sanjit Jacobs"/>
    <x v="2"/>
    <s v="United States"/>
    <x v="61"/>
    <x v="5"/>
    <n v="75217"/>
    <x v="2"/>
    <s v="TEC-AC-10004633"/>
    <x v="2"/>
    <x v="11"/>
    <s v="Verbatim 25 GB 6x Blu-ray Single Layer Recordable Disc, 3/Pack"/>
    <n v="27.96"/>
    <n v="5"/>
    <n v="0.2"/>
    <n v="8.3880000000000035"/>
  </r>
  <r>
    <n v="8508"/>
    <s v="CA-2013-130400"/>
    <x v="0"/>
    <x v="387"/>
    <d v="2013-03-13T00:00:00"/>
    <s v="Standard Class"/>
    <x v="319"/>
    <s v="Sanjit Jacobs"/>
    <x v="2"/>
    <s v="United States"/>
    <x v="61"/>
    <x v="5"/>
    <n v="75217"/>
    <x v="2"/>
    <s v="OFF-EN-10001453"/>
    <x v="1"/>
    <x v="12"/>
    <s v="Tyvek Interoffice Envelopes, 9 1/2&quot; x 12 1/2&quot;, 100/Box"/>
    <n v="146.352"/>
    <n v="3"/>
    <n v="0.2"/>
    <n v="49.393799999999992"/>
  </r>
  <r>
    <n v="8509"/>
    <s v="CA-2012-135853"/>
    <x v="1"/>
    <x v="555"/>
    <d v="2012-12-14T00:00:00"/>
    <s v="First Class"/>
    <x v="222"/>
    <s v="Cynthia Arntzen"/>
    <x v="0"/>
    <s v="United States"/>
    <x v="66"/>
    <x v="12"/>
    <n v="48205"/>
    <x v="2"/>
    <s v="TEC-AC-10004761"/>
    <x v="2"/>
    <x v="11"/>
    <s v="Maxell 4.7GB DVD+RW 3/Pack"/>
    <n v="175.23"/>
    <n v="11"/>
    <n v="0"/>
    <n v="61.330500000000001"/>
  </r>
  <r>
    <n v="8510"/>
    <s v="CA-2012-135853"/>
    <x v="1"/>
    <x v="555"/>
    <d v="2012-12-14T00:00:00"/>
    <s v="First Class"/>
    <x v="222"/>
    <s v="Cynthia Arntzen"/>
    <x v="0"/>
    <s v="United States"/>
    <x v="66"/>
    <x v="12"/>
    <n v="48205"/>
    <x v="2"/>
    <s v="TEC-PH-10003691"/>
    <x v="2"/>
    <x v="7"/>
    <s v="BlackBerry Q10"/>
    <n v="125.99"/>
    <n v="1"/>
    <n v="0"/>
    <n v="31.497500000000002"/>
  </r>
  <r>
    <n v="8511"/>
    <s v="CA-2012-135853"/>
    <x v="1"/>
    <x v="555"/>
    <d v="2012-12-14T00:00:00"/>
    <s v="First Class"/>
    <x v="222"/>
    <s v="Cynthia Arntzen"/>
    <x v="0"/>
    <s v="United States"/>
    <x v="66"/>
    <x v="12"/>
    <n v="48205"/>
    <x v="2"/>
    <s v="OFF-BI-10004965"/>
    <x v="1"/>
    <x v="8"/>
    <s v="Ibico Covers for Plastic or Wire Binding Elements"/>
    <n v="23"/>
    <n v="2"/>
    <n v="0"/>
    <n v="10.35"/>
  </r>
  <r>
    <n v="8512"/>
    <s v="CA-2013-103359"/>
    <x v="0"/>
    <x v="596"/>
    <d v="2013-12-27T00:00:00"/>
    <s v="Standard Class"/>
    <x v="62"/>
    <s v="Lena Creighton"/>
    <x v="0"/>
    <s v="United States"/>
    <x v="20"/>
    <x v="15"/>
    <n v="10035"/>
    <x v="3"/>
    <s v="OFF-BI-10004233"/>
    <x v="1"/>
    <x v="8"/>
    <s v="GBC Pre-Punched Binding Paper, Plastic, White, 8-1/2&quot; x 11&quot;"/>
    <n v="25.584000000000003"/>
    <n v="2"/>
    <n v="0.2"/>
    <n v="8.9543999999999997"/>
  </r>
  <r>
    <n v="8513"/>
    <s v="CA-2013-144645"/>
    <x v="0"/>
    <x v="1056"/>
    <d v="2013-02-08T00:00:00"/>
    <s v="Standard Class"/>
    <x v="374"/>
    <s v="Noel Staavos"/>
    <x v="1"/>
    <s v="United States"/>
    <x v="12"/>
    <x v="5"/>
    <n v="77041"/>
    <x v="2"/>
    <s v="FUR-FU-10003601"/>
    <x v="0"/>
    <x v="5"/>
    <s v="Deflect-o RollaMat Studded, Beveled Mat for Medium Pile Carpeting"/>
    <n v="73.784000000000006"/>
    <n v="2"/>
    <n v="0.6"/>
    <n v="-77.473200000000006"/>
  </r>
  <r>
    <n v="8514"/>
    <s v="CA-2014-141614"/>
    <x v="3"/>
    <x v="929"/>
    <d v="2014-06-10T00:00:00"/>
    <s v="Standard Class"/>
    <x v="374"/>
    <s v="Noel Staavos"/>
    <x v="1"/>
    <s v="United States"/>
    <x v="333"/>
    <x v="2"/>
    <n v="32839"/>
    <x v="0"/>
    <s v="OFF-PA-10002787"/>
    <x v="1"/>
    <x v="10"/>
    <s v="Xerox 227"/>
    <n v="20.736000000000004"/>
    <n v="4"/>
    <n v="0.2"/>
    <n v="7.2576000000000001"/>
  </r>
  <r>
    <n v="8515"/>
    <s v="CA-2012-122168"/>
    <x v="1"/>
    <x v="291"/>
    <d v="2012-08-26T00:00:00"/>
    <s v="Standard Class"/>
    <x v="428"/>
    <s v="Henry Goldwyn"/>
    <x v="1"/>
    <s v="United States"/>
    <x v="159"/>
    <x v="0"/>
    <n v="41042"/>
    <x v="0"/>
    <s v="OFF-AR-10003602"/>
    <x v="1"/>
    <x v="6"/>
    <s v="Quartet Omega Colored Chalk, 12/Pack"/>
    <n v="17.52"/>
    <n v="3"/>
    <n v="0"/>
    <n v="8.2343999999999991"/>
  </r>
  <r>
    <n v="8516"/>
    <s v="CA-2012-122168"/>
    <x v="1"/>
    <x v="291"/>
    <d v="2012-08-26T00:00:00"/>
    <s v="Standard Class"/>
    <x v="428"/>
    <s v="Henry Goldwyn"/>
    <x v="1"/>
    <s v="United States"/>
    <x v="159"/>
    <x v="0"/>
    <n v="41042"/>
    <x v="0"/>
    <s v="OFF-AR-10002053"/>
    <x v="1"/>
    <x v="6"/>
    <s v="Premium Writing Pencils, Soft, #2 by Central Association for the Blind"/>
    <n v="35.76"/>
    <n v="12"/>
    <n v="0"/>
    <n v="10.0128"/>
  </r>
  <r>
    <n v="8517"/>
    <s v="CA-2013-132899"/>
    <x v="0"/>
    <x v="281"/>
    <d v="2013-04-12T00:00:00"/>
    <s v="Standard Class"/>
    <x v="227"/>
    <s v="Sarah Foster"/>
    <x v="0"/>
    <s v="United States"/>
    <x v="20"/>
    <x v="15"/>
    <n v="10009"/>
    <x v="3"/>
    <s v="OFF-AR-10002833"/>
    <x v="1"/>
    <x v="6"/>
    <s v="Newell 322"/>
    <n v="3.64"/>
    <n v="2"/>
    <n v="0"/>
    <n v="0.98280000000000012"/>
  </r>
  <r>
    <n v="8518"/>
    <s v="CA-2014-149720"/>
    <x v="3"/>
    <x v="400"/>
    <d v="2014-06-08T00:00:00"/>
    <s v="Second Class"/>
    <x v="191"/>
    <s v="Erin Mull"/>
    <x v="0"/>
    <s v="United States"/>
    <x v="326"/>
    <x v="5"/>
    <n v="75034"/>
    <x v="2"/>
    <s v="FUR-FU-10002501"/>
    <x v="0"/>
    <x v="5"/>
    <s v="Nu-Dell Executive Frame"/>
    <n v="30.336000000000006"/>
    <n v="6"/>
    <n v="0.6"/>
    <n v="-17.443199999999997"/>
  </r>
  <r>
    <n v="8519"/>
    <s v="CA-2014-118003"/>
    <x v="3"/>
    <x v="769"/>
    <d v="2014-12-11T00:00:00"/>
    <s v="Standard Class"/>
    <x v="770"/>
    <s v="Doug O'Connell"/>
    <x v="0"/>
    <s v="United States"/>
    <x v="267"/>
    <x v="30"/>
    <n v="7501"/>
    <x v="3"/>
    <s v="FUR-FU-10002506"/>
    <x v="0"/>
    <x v="5"/>
    <s v="Tensor &quot;Hersey Kiss&quot; Styled Floor Lamp"/>
    <n v="12.99"/>
    <n v="1"/>
    <n v="0"/>
    <n v="1.5587999999999997"/>
  </r>
  <r>
    <n v="8520"/>
    <s v="CA-2014-118003"/>
    <x v="3"/>
    <x v="769"/>
    <d v="2014-12-11T00:00:00"/>
    <s v="Standard Class"/>
    <x v="770"/>
    <s v="Doug O'Connell"/>
    <x v="0"/>
    <s v="United States"/>
    <x v="267"/>
    <x v="30"/>
    <n v="7501"/>
    <x v="3"/>
    <s v="FUR-CH-10003817"/>
    <x v="0"/>
    <x v="1"/>
    <s v="Global Value Steno Chair, Gray"/>
    <n v="182.22"/>
    <n v="3"/>
    <n v="0"/>
    <n v="45.555000000000007"/>
  </r>
  <r>
    <n v="8521"/>
    <s v="CA-2014-118003"/>
    <x v="3"/>
    <x v="769"/>
    <d v="2014-12-11T00:00:00"/>
    <s v="Standard Class"/>
    <x v="770"/>
    <s v="Doug O'Connell"/>
    <x v="0"/>
    <s v="United States"/>
    <x v="267"/>
    <x v="30"/>
    <n v="7501"/>
    <x v="3"/>
    <s v="FUR-CH-10004860"/>
    <x v="0"/>
    <x v="1"/>
    <s v="Global Low Back Tilter Chair"/>
    <n v="302.94"/>
    <n v="3"/>
    <n v="0"/>
    <n v="18.176399999999973"/>
  </r>
  <r>
    <n v="8522"/>
    <s v="CA-2013-141887"/>
    <x v="0"/>
    <x v="383"/>
    <d v="2013-01-15T00:00:00"/>
    <s v="Standard Class"/>
    <x v="88"/>
    <s v="Mark Packer"/>
    <x v="2"/>
    <s v="United States"/>
    <x v="38"/>
    <x v="24"/>
    <n v="43229"/>
    <x v="3"/>
    <s v="FUR-FU-10002268"/>
    <x v="0"/>
    <x v="5"/>
    <s v="Ultra Door Push Plate"/>
    <n v="54.992000000000004"/>
    <n v="14"/>
    <n v="0.2"/>
    <n v="8.9361999999999959"/>
  </r>
  <r>
    <n v="8523"/>
    <s v="US-2013-160206"/>
    <x v="0"/>
    <x v="178"/>
    <d v="2013-04-08T00:00:00"/>
    <s v="Standard Class"/>
    <x v="501"/>
    <s v="Muhammed Yedwab"/>
    <x v="1"/>
    <s v="United States"/>
    <x v="158"/>
    <x v="6"/>
    <n v="53209"/>
    <x v="2"/>
    <s v="TEC-PH-10000148"/>
    <x v="2"/>
    <x v="7"/>
    <s v="Cyber Acoustics AC-202b Speech Recognition Stereo Headset"/>
    <n v="12.99"/>
    <n v="1"/>
    <n v="0"/>
    <n v="0.25980000000000025"/>
  </r>
  <r>
    <n v="8524"/>
    <s v="CA-2014-133074"/>
    <x v="3"/>
    <x v="296"/>
    <d v="2014-09-26T00:00:00"/>
    <s v="Standard Class"/>
    <x v="140"/>
    <s v="Doug Bickford"/>
    <x v="0"/>
    <s v="United States"/>
    <x v="8"/>
    <x v="1"/>
    <n v="94109"/>
    <x v="1"/>
    <s v="OFF-PA-10004082"/>
    <x v="1"/>
    <x v="10"/>
    <s v="Adams Telephone Message Book w/Frequently-Called Numbers Space, 400 Messages per Book"/>
    <n v="55.86"/>
    <n v="7"/>
    <n v="0"/>
    <n v="27.93"/>
  </r>
  <r>
    <n v="8525"/>
    <s v="CA-2014-161172"/>
    <x v="3"/>
    <x v="633"/>
    <d v="2014-03-17T00:00:00"/>
    <s v="Same Day"/>
    <x v="727"/>
    <s v="Susan Pistek"/>
    <x v="0"/>
    <s v="United States"/>
    <x v="38"/>
    <x v="24"/>
    <n v="43229"/>
    <x v="3"/>
    <s v="TEC-PH-10004348"/>
    <x v="2"/>
    <x v="7"/>
    <s v="OtterBox Defender Series Case - iPhone 5c"/>
    <n v="44.375999999999998"/>
    <n v="2"/>
    <n v="0.4"/>
    <n v="-7.3960000000000043"/>
  </r>
  <r>
    <n v="8526"/>
    <s v="CA-2014-161172"/>
    <x v="3"/>
    <x v="633"/>
    <d v="2014-03-17T00:00:00"/>
    <s v="Same Day"/>
    <x v="727"/>
    <s v="Susan Pistek"/>
    <x v="0"/>
    <s v="United States"/>
    <x v="38"/>
    <x v="24"/>
    <n v="43229"/>
    <x v="3"/>
    <s v="FUR-FU-10003424"/>
    <x v="0"/>
    <x v="5"/>
    <s v="Nu-Dell Oak Frame"/>
    <n v="51.264000000000003"/>
    <n v="6"/>
    <n v="0.2"/>
    <n v="7.6895999999999933"/>
  </r>
  <r>
    <n v="8527"/>
    <s v="CA-2014-161172"/>
    <x v="3"/>
    <x v="633"/>
    <d v="2014-03-17T00:00:00"/>
    <s v="Same Day"/>
    <x v="727"/>
    <s v="Susan Pistek"/>
    <x v="0"/>
    <s v="United States"/>
    <x v="38"/>
    <x v="24"/>
    <n v="43229"/>
    <x v="3"/>
    <s v="OFF-BI-10004654"/>
    <x v="1"/>
    <x v="8"/>
    <s v="Avery Binding System Hidden Tab Executive Style Index Sets"/>
    <n v="5.1930000000000005"/>
    <n v="3"/>
    <n v="0.7"/>
    <n v="-3.4619999999999997"/>
  </r>
  <r>
    <n v="8528"/>
    <s v="CA-2014-161172"/>
    <x v="3"/>
    <x v="633"/>
    <d v="2014-03-17T00:00:00"/>
    <s v="Same Day"/>
    <x v="727"/>
    <s v="Susan Pistek"/>
    <x v="0"/>
    <s v="United States"/>
    <x v="38"/>
    <x v="24"/>
    <n v="43229"/>
    <x v="3"/>
    <s v="TEC-AC-10004571"/>
    <x v="2"/>
    <x v="11"/>
    <s v="Logitech G700s Rechargeable Gaming Mouse"/>
    <n v="159.98400000000001"/>
    <n v="2"/>
    <n v="0.2"/>
    <n v="43.995600000000003"/>
  </r>
  <r>
    <n v="8529"/>
    <s v="CA-2014-161172"/>
    <x v="3"/>
    <x v="633"/>
    <d v="2014-03-17T00:00:00"/>
    <s v="Same Day"/>
    <x v="727"/>
    <s v="Susan Pistek"/>
    <x v="0"/>
    <s v="United States"/>
    <x v="38"/>
    <x v="24"/>
    <n v="43229"/>
    <x v="3"/>
    <s v="OFF-ST-10000675"/>
    <x v="1"/>
    <x v="4"/>
    <s v="File Shuttle II and Handi-File, Black"/>
    <n v="54.224000000000004"/>
    <n v="2"/>
    <n v="0.2"/>
    <n v="3.3889999999999993"/>
  </r>
  <r>
    <n v="8530"/>
    <s v="CA-2014-137624"/>
    <x v="3"/>
    <x v="468"/>
    <d v="2014-11-18T00:00:00"/>
    <s v="Standard Class"/>
    <x v="467"/>
    <s v="Maria Etezadi"/>
    <x v="2"/>
    <s v="United States"/>
    <x v="1"/>
    <x v="1"/>
    <n v="90008"/>
    <x v="1"/>
    <s v="FUR-CH-10001714"/>
    <x v="0"/>
    <x v="1"/>
    <s v="Global Leather &amp; Oak Executive Chair, Burgundy"/>
    <n v="241.42399999999998"/>
    <n v="2"/>
    <n v="0.2"/>
    <n v="-36.213599999999985"/>
  </r>
  <r>
    <n v="8531"/>
    <s v="CA-2013-156748"/>
    <x v="0"/>
    <x v="885"/>
    <d v="2013-12-07T00:00:00"/>
    <s v="Standard Class"/>
    <x v="94"/>
    <s v="Bruce Stewart"/>
    <x v="0"/>
    <s v="United States"/>
    <x v="66"/>
    <x v="12"/>
    <n v="48227"/>
    <x v="2"/>
    <s v="OFF-PA-10000380"/>
    <x v="1"/>
    <x v="10"/>
    <s v="REDIFORM Incoming/Outgoing Call Register, 11&quot; X 8 1/2&quot;, 100 Messages"/>
    <n v="33.36"/>
    <n v="4"/>
    <n v="0"/>
    <n v="16.68"/>
  </r>
  <r>
    <n v="8532"/>
    <s v="CA-2013-156748"/>
    <x v="0"/>
    <x v="885"/>
    <d v="2013-12-07T00:00:00"/>
    <s v="Standard Class"/>
    <x v="94"/>
    <s v="Bruce Stewart"/>
    <x v="0"/>
    <s v="United States"/>
    <x v="66"/>
    <x v="12"/>
    <n v="48227"/>
    <x v="2"/>
    <s v="OFF-PA-10002713"/>
    <x v="1"/>
    <x v="10"/>
    <s v="Adams Phone Message Book, 200 Message Capacity, 8 1/16” x 11”"/>
    <n v="13.76"/>
    <n v="2"/>
    <n v="0"/>
    <n v="6.3295999999999992"/>
  </r>
  <r>
    <n v="8533"/>
    <s v="CA-2013-156748"/>
    <x v="0"/>
    <x v="885"/>
    <d v="2013-12-07T00:00:00"/>
    <s v="Standard Class"/>
    <x v="94"/>
    <s v="Bruce Stewart"/>
    <x v="0"/>
    <s v="United States"/>
    <x v="66"/>
    <x v="12"/>
    <n v="48227"/>
    <x v="2"/>
    <s v="OFF-ST-10001370"/>
    <x v="1"/>
    <x v="4"/>
    <s v="Sensible Storage WireTech Storage Systems"/>
    <n v="496.86"/>
    <n v="7"/>
    <n v="0"/>
    <n v="24.842999999999947"/>
  </r>
  <r>
    <n v="8534"/>
    <s v="CA-2013-156748"/>
    <x v="0"/>
    <x v="885"/>
    <d v="2013-12-07T00:00:00"/>
    <s v="Standard Class"/>
    <x v="94"/>
    <s v="Bruce Stewart"/>
    <x v="0"/>
    <s v="United States"/>
    <x v="66"/>
    <x v="12"/>
    <n v="48227"/>
    <x v="2"/>
    <s v="FUR-CH-10000513"/>
    <x v="0"/>
    <x v="1"/>
    <s v="High-Back Leather Manager's Chair"/>
    <n v="389.97"/>
    <n v="3"/>
    <n v="0"/>
    <n v="35.097300000000004"/>
  </r>
  <r>
    <n v="8535"/>
    <s v="CA-2012-169677"/>
    <x v="1"/>
    <x v="1004"/>
    <d v="2012-01-15T00:00:00"/>
    <s v="Second Class"/>
    <x v="754"/>
    <s v="Karen Seio"/>
    <x v="1"/>
    <s v="United States"/>
    <x v="38"/>
    <x v="32"/>
    <n v="31907"/>
    <x v="0"/>
    <s v="OFF-LA-10003223"/>
    <x v="1"/>
    <x v="2"/>
    <s v="Avery 508"/>
    <n v="9.82"/>
    <n v="2"/>
    <n v="0"/>
    <n v="4.8117999999999999"/>
  </r>
  <r>
    <n v="8536"/>
    <s v="US-2011-163146"/>
    <x v="2"/>
    <x v="1174"/>
    <d v="2011-05-20T00:00:00"/>
    <s v="Standard Class"/>
    <x v="693"/>
    <s v="Cindy Chapman"/>
    <x v="0"/>
    <s v="United States"/>
    <x v="8"/>
    <x v="1"/>
    <n v="94122"/>
    <x v="1"/>
    <s v="TEC-AC-10002217"/>
    <x v="2"/>
    <x v="11"/>
    <s v="Imation Clip USB flash drive - 8 GB"/>
    <n v="56.400000000000006"/>
    <n v="3"/>
    <n v="0"/>
    <n v="3.3840000000000003"/>
  </r>
  <r>
    <n v="8537"/>
    <s v="CA-2012-157343"/>
    <x v="1"/>
    <x v="722"/>
    <d v="2012-06-11T00:00:00"/>
    <s v="Standard Class"/>
    <x v="787"/>
    <s v="Harold Dahlen"/>
    <x v="2"/>
    <s v="United States"/>
    <x v="10"/>
    <x v="9"/>
    <n v="19143"/>
    <x v="3"/>
    <s v="OFF-BI-10003707"/>
    <x v="1"/>
    <x v="8"/>
    <s v="Aluminum Screw Posts"/>
    <n v="18.312000000000001"/>
    <n v="4"/>
    <n v="0.7"/>
    <n v="-12.207999999999995"/>
  </r>
  <r>
    <n v="8538"/>
    <s v="CA-2012-157343"/>
    <x v="1"/>
    <x v="722"/>
    <d v="2012-06-11T00:00:00"/>
    <s v="Standard Class"/>
    <x v="787"/>
    <s v="Harold Dahlen"/>
    <x v="2"/>
    <s v="United States"/>
    <x v="10"/>
    <x v="9"/>
    <n v="19143"/>
    <x v="3"/>
    <s v="OFF-PA-10000552"/>
    <x v="1"/>
    <x v="10"/>
    <s v="Xerox 200"/>
    <n v="25.920000000000005"/>
    <n v="5"/>
    <n v="0.2"/>
    <n v="9.0719999999999992"/>
  </r>
  <r>
    <n v="8539"/>
    <s v="CA-2012-157343"/>
    <x v="1"/>
    <x v="722"/>
    <d v="2012-06-11T00:00:00"/>
    <s v="Standard Class"/>
    <x v="787"/>
    <s v="Harold Dahlen"/>
    <x v="2"/>
    <s v="United States"/>
    <x v="10"/>
    <x v="9"/>
    <n v="19143"/>
    <x v="3"/>
    <s v="OFF-AR-10003183"/>
    <x v="1"/>
    <x v="6"/>
    <s v="Avery Fluorescent Highlighter Four-Color Set"/>
    <n v="8.016"/>
    <n v="3"/>
    <n v="0.2"/>
    <n v="1.0019999999999993"/>
  </r>
  <r>
    <n v="8540"/>
    <s v="CA-2014-147354"/>
    <x v="3"/>
    <x v="631"/>
    <d v="2014-03-14T00:00:00"/>
    <s v="Standard Class"/>
    <x v="41"/>
    <s v="Karl Braun"/>
    <x v="0"/>
    <s v="United States"/>
    <x v="1"/>
    <x v="1"/>
    <n v="90008"/>
    <x v="1"/>
    <s v="TEC-CO-10000971"/>
    <x v="2"/>
    <x v="16"/>
    <s v="Hewlett Packard 310 Color Digital Copier"/>
    <n v="479.98400000000004"/>
    <n v="2"/>
    <n v="0.2"/>
    <n v="59.997999999999962"/>
  </r>
  <r>
    <n v="8541"/>
    <s v="CA-2014-147354"/>
    <x v="3"/>
    <x v="631"/>
    <d v="2014-03-14T00:00:00"/>
    <s v="Standard Class"/>
    <x v="41"/>
    <s v="Karl Braun"/>
    <x v="0"/>
    <s v="United States"/>
    <x v="1"/>
    <x v="1"/>
    <n v="90008"/>
    <x v="1"/>
    <s v="OFF-BI-10003910"/>
    <x v="1"/>
    <x v="8"/>
    <s v="DXL Angle-View Binders with Locking Rings by Samsill"/>
    <n v="30.84"/>
    <n v="5"/>
    <n v="0.2"/>
    <n v="9.6374999999999993"/>
  </r>
  <r>
    <n v="8542"/>
    <s v="CA-2012-157287"/>
    <x v="1"/>
    <x v="937"/>
    <d v="2012-12-23T00:00:00"/>
    <s v="First Class"/>
    <x v="403"/>
    <s v="Harold Ryan"/>
    <x v="1"/>
    <s v="United States"/>
    <x v="10"/>
    <x v="9"/>
    <n v="19140"/>
    <x v="3"/>
    <s v="OFF-ST-10001172"/>
    <x v="1"/>
    <x v="4"/>
    <s v="Tennsco Lockers, Sand"/>
    <n v="33.568000000000005"/>
    <n v="2"/>
    <n v="0.2"/>
    <n v="1.6783999999999981"/>
  </r>
  <r>
    <n v="8543"/>
    <s v="CA-2012-157287"/>
    <x v="1"/>
    <x v="937"/>
    <d v="2012-12-23T00:00:00"/>
    <s v="First Class"/>
    <x v="403"/>
    <s v="Harold Ryan"/>
    <x v="1"/>
    <s v="United States"/>
    <x v="10"/>
    <x v="9"/>
    <n v="19140"/>
    <x v="3"/>
    <s v="FUR-CH-10001270"/>
    <x v="0"/>
    <x v="1"/>
    <s v="Harbour Creations Steel Folding Chair"/>
    <n v="422.62499999999994"/>
    <n v="7"/>
    <n v="0.3"/>
    <n v="0"/>
  </r>
  <r>
    <n v="8544"/>
    <s v="CA-2011-137575"/>
    <x v="2"/>
    <x v="908"/>
    <d v="2011-08-11T00:00:00"/>
    <s v="Standard Class"/>
    <x v="577"/>
    <s v="Trudy Brown"/>
    <x v="0"/>
    <s v="United States"/>
    <x v="20"/>
    <x v="15"/>
    <n v="10035"/>
    <x v="3"/>
    <s v="TEC-AC-10004571"/>
    <x v="2"/>
    <x v="11"/>
    <s v="Logitech G700s Rechargeable Gaming Mouse"/>
    <n v="199.98"/>
    <n v="2"/>
    <n v="0"/>
    <n v="83.991600000000005"/>
  </r>
  <r>
    <n v="8545"/>
    <s v="CA-2013-119074"/>
    <x v="0"/>
    <x v="1196"/>
    <d v="2013-04-01T00:00:00"/>
    <s v="Standard Class"/>
    <x v="103"/>
    <s v="David Smith"/>
    <x v="1"/>
    <s v="United States"/>
    <x v="38"/>
    <x v="32"/>
    <n v="31907"/>
    <x v="0"/>
    <s v="FUR-FU-10004053"/>
    <x v="0"/>
    <x v="5"/>
    <s v="DAX Two-Tone Silver Metal Document Frame"/>
    <n v="20.239999999999998"/>
    <n v="1"/>
    <n v="0"/>
    <n v="8.7032000000000007"/>
  </r>
  <r>
    <n v="8546"/>
    <s v="CA-2013-119074"/>
    <x v="0"/>
    <x v="1196"/>
    <d v="2013-04-01T00:00:00"/>
    <s v="Standard Class"/>
    <x v="103"/>
    <s v="David Smith"/>
    <x v="1"/>
    <s v="United States"/>
    <x v="38"/>
    <x v="32"/>
    <n v="31907"/>
    <x v="0"/>
    <s v="FUR-FU-10003731"/>
    <x v="0"/>
    <x v="5"/>
    <s v="Eldon Expressions Wood and Plastic Desk Accessories, Oak"/>
    <n v="39.92"/>
    <n v="4"/>
    <n v="0"/>
    <n v="11.177600000000002"/>
  </r>
  <r>
    <n v="8547"/>
    <s v="CA-2013-119074"/>
    <x v="0"/>
    <x v="1196"/>
    <d v="2013-04-01T00:00:00"/>
    <s v="Standard Class"/>
    <x v="103"/>
    <s v="David Smith"/>
    <x v="1"/>
    <s v="United States"/>
    <x v="38"/>
    <x v="32"/>
    <n v="31907"/>
    <x v="0"/>
    <s v="OFF-BI-10000962"/>
    <x v="1"/>
    <x v="8"/>
    <s v="Acco Flexible ACCOHIDE Square Ring Data Binder, Dark Blue, 11 1/2&quot; X 14&quot; 7/8&quot;"/>
    <n v="32.54"/>
    <n v="2"/>
    <n v="0"/>
    <n v="15.944599999999998"/>
  </r>
  <r>
    <n v="8548"/>
    <s v="CA-2012-149566"/>
    <x v="1"/>
    <x v="901"/>
    <d v="2012-12-10T00:00:00"/>
    <s v="Standard Class"/>
    <x v="334"/>
    <s v="George Bell"/>
    <x v="1"/>
    <s v="United States"/>
    <x v="1"/>
    <x v="1"/>
    <n v="90049"/>
    <x v="1"/>
    <s v="TEC-AC-10001266"/>
    <x v="2"/>
    <x v="11"/>
    <s v="Memorex Micro Travel Drive 8 GB"/>
    <n v="39"/>
    <n v="3"/>
    <n v="0"/>
    <n v="17.549999999999997"/>
  </r>
  <r>
    <n v="8549"/>
    <s v="CA-2012-149566"/>
    <x v="1"/>
    <x v="901"/>
    <d v="2012-12-10T00:00:00"/>
    <s v="Standard Class"/>
    <x v="334"/>
    <s v="George Bell"/>
    <x v="1"/>
    <s v="United States"/>
    <x v="1"/>
    <x v="1"/>
    <n v="90049"/>
    <x v="1"/>
    <s v="OFF-LA-10000452"/>
    <x v="1"/>
    <x v="2"/>
    <s v="Avery 488"/>
    <n v="12.6"/>
    <n v="4"/>
    <n v="0"/>
    <n v="6.048"/>
  </r>
  <r>
    <n v="8550"/>
    <s v="CA-2012-126186"/>
    <x v="1"/>
    <x v="861"/>
    <d v="2012-09-12T00:00:00"/>
    <s v="First Class"/>
    <x v="334"/>
    <s v="George Bell"/>
    <x v="1"/>
    <s v="United States"/>
    <x v="34"/>
    <x v="22"/>
    <n v="80013"/>
    <x v="1"/>
    <s v="FUR-FU-10000073"/>
    <x v="0"/>
    <x v="5"/>
    <s v="Deflect-O Glasstique Clear Desk Accessories"/>
    <n v="24.64"/>
    <n v="4"/>
    <n v="0.2"/>
    <n v="4.0039999999999978"/>
  </r>
  <r>
    <n v="8551"/>
    <s v="CA-2012-121132"/>
    <x v="1"/>
    <x v="789"/>
    <d v="2012-07-24T00:00:00"/>
    <s v="Standard Class"/>
    <x v="146"/>
    <s v="Victoria Brennan"/>
    <x v="1"/>
    <s v="United States"/>
    <x v="12"/>
    <x v="5"/>
    <n v="77041"/>
    <x v="2"/>
    <s v="OFF-LA-10002368"/>
    <x v="1"/>
    <x v="2"/>
    <s v="Avery 479"/>
    <n v="6.2640000000000002"/>
    <n v="3"/>
    <n v="0.2"/>
    <n v="2.0358000000000001"/>
  </r>
  <r>
    <n v="8552"/>
    <s v="CA-2012-121132"/>
    <x v="1"/>
    <x v="789"/>
    <d v="2012-07-24T00:00:00"/>
    <s v="Standard Class"/>
    <x v="146"/>
    <s v="Victoria Brennan"/>
    <x v="1"/>
    <s v="United States"/>
    <x v="12"/>
    <x v="5"/>
    <n v="77041"/>
    <x v="2"/>
    <s v="OFF-FA-10004248"/>
    <x v="1"/>
    <x v="13"/>
    <s v="Advantus T-Pin Paper Clips"/>
    <n v="14.432"/>
    <n v="4"/>
    <n v="0.2"/>
    <n v="3.4276000000000004"/>
  </r>
  <r>
    <n v="8553"/>
    <s v="CA-2011-140473"/>
    <x v="2"/>
    <x v="992"/>
    <d v="2011-06-03T00:00:00"/>
    <s v="Standard Class"/>
    <x v="466"/>
    <s v="Mark Cousins"/>
    <x v="1"/>
    <s v="United States"/>
    <x v="22"/>
    <x v="10"/>
    <n v="60623"/>
    <x v="2"/>
    <s v="TEC-CO-10004202"/>
    <x v="2"/>
    <x v="16"/>
    <s v="Brother DCP1000 Digital 3 in 1 Multifunction Machine"/>
    <n v="719.97600000000011"/>
    <n v="3"/>
    <n v="0.2"/>
    <n v="134.99549999999999"/>
  </r>
  <r>
    <n v="8554"/>
    <s v="US-2014-102904"/>
    <x v="3"/>
    <x v="38"/>
    <d v="2014-11-21T00:00:00"/>
    <s v="Standard Class"/>
    <x v="90"/>
    <s v="Cassandra Brandow"/>
    <x v="0"/>
    <s v="United States"/>
    <x v="27"/>
    <x v="19"/>
    <n v="35601"/>
    <x v="0"/>
    <s v="TEC-AC-10000927"/>
    <x v="2"/>
    <x v="11"/>
    <s v="Anker Ultrathin Bluetooth Wireless Keyboard Aluminum Cover with Stand "/>
    <n v="239.92"/>
    <n v="8"/>
    <n v="0"/>
    <n v="23.99199999999999"/>
  </r>
  <r>
    <n v="8555"/>
    <s v="CA-2013-102092"/>
    <x v="0"/>
    <x v="10"/>
    <d v="2013-12-12T00:00:00"/>
    <s v="First Class"/>
    <x v="400"/>
    <s v="Paul MacIntyre"/>
    <x v="0"/>
    <s v="United States"/>
    <x v="24"/>
    <x v="17"/>
    <n v="22153"/>
    <x v="0"/>
    <s v="FUR-TA-10002530"/>
    <x v="0"/>
    <x v="3"/>
    <s v="Iceberg OfficeWorks 42&quot; Round Tables"/>
    <n v="1056.8599999999999"/>
    <n v="7"/>
    <n v="0"/>
    <n v="158.52899999999994"/>
  </r>
  <r>
    <n v="8556"/>
    <s v="CA-2012-117884"/>
    <x v="1"/>
    <x v="204"/>
    <d v="2012-03-22T00:00:00"/>
    <s v="Same Day"/>
    <x v="290"/>
    <s v="Debra Catini"/>
    <x v="0"/>
    <s v="United States"/>
    <x v="369"/>
    <x v="2"/>
    <n v="33317"/>
    <x v="0"/>
    <s v="TEC-AC-10002567"/>
    <x v="2"/>
    <x v="11"/>
    <s v="Logitech G602 Wireless Gaming Mouse"/>
    <n v="447.94399999999996"/>
    <n v="7"/>
    <n v="0.2"/>
    <n v="89.588799999999992"/>
  </r>
  <r>
    <n v="8557"/>
    <s v="CA-2012-117884"/>
    <x v="1"/>
    <x v="204"/>
    <d v="2012-03-22T00:00:00"/>
    <s v="Same Day"/>
    <x v="290"/>
    <s v="Debra Catini"/>
    <x v="0"/>
    <s v="United States"/>
    <x v="369"/>
    <x v="2"/>
    <n v="33317"/>
    <x v="0"/>
    <s v="OFF-ST-10002182"/>
    <x v="1"/>
    <x v="4"/>
    <s v="Iris 3-Drawer Stacking Bin, Black"/>
    <n v="150.40799999999999"/>
    <n v="9"/>
    <n v="0.2"/>
    <n v="-33.841799999999999"/>
  </r>
  <r>
    <n v="8558"/>
    <s v="CA-2013-132829"/>
    <x v="0"/>
    <x v="443"/>
    <d v="2013-12-27T00:00:00"/>
    <s v="Second Class"/>
    <x v="156"/>
    <s v="Laura Armstrong"/>
    <x v="1"/>
    <s v="United States"/>
    <x v="12"/>
    <x v="5"/>
    <n v="77041"/>
    <x v="2"/>
    <s v="TEC-PH-10004539"/>
    <x v="2"/>
    <x v="7"/>
    <s v="Wireless Extenders zBoost YX545 SOHO Signal Booster"/>
    <n v="453.57600000000002"/>
    <n v="3"/>
    <n v="0.2"/>
    <n v="39.687899999999985"/>
  </r>
  <r>
    <n v="8559"/>
    <s v="CA-2013-132829"/>
    <x v="0"/>
    <x v="443"/>
    <d v="2013-12-27T00:00:00"/>
    <s v="Second Class"/>
    <x v="156"/>
    <s v="Laura Armstrong"/>
    <x v="1"/>
    <s v="United States"/>
    <x v="12"/>
    <x v="5"/>
    <n v="77041"/>
    <x v="2"/>
    <s v="OFF-LA-10002945"/>
    <x v="1"/>
    <x v="2"/>
    <s v="Permanent Self-Adhesive File Folder Labels for Typewriters, 1 1/8 x 3 1/2, White"/>
    <n v="45.36"/>
    <n v="9"/>
    <n v="0.2"/>
    <n v="14.741999999999997"/>
  </r>
  <r>
    <n v="8560"/>
    <s v="CA-2013-132829"/>
    <x v="0"/>
    <x v="443"/>
    <d v="2013-12-27T00:00:00"/>
    <s v="Second Class"/>
    <x v="156"/>
    <s v="Laura Armstrong"/>
    <x v="1"/>
    <s v="United States"/>
    <x v="12"/>
    <x v="5"/>
    <n v="77041"/>
    <x v="2"/>
    <s v="TEC-PH-10004345"/>
    <x v="2"/>
    <x v="7"/>
    <s v="Cisco SPA 502G IP Phone"/>
    <n v="287.88"/>
    <n v="3"/>
    <n v="0.2"/>
    <n v="35.984999999999999"/>
  </r>
  <r>
    <n v="8561"/>
    <s v="CA-2013-132829"/>
    <x v="0"/>
    <x v="443"/>
    <d v="2013-12-27T00:00:00"/>
    <s v="Second Class"/>
    <x v="156"/>
    <s v="Laura Armstrong"/>
    <x v="1"/>
    <s v="United States"/>
    <x v="12"/>
    <x v="5"/>
    <n v="77041"/>
    <x v="2"/>
    <s v="TEC-PH-10004912"/>
    <x v="2"/>
    <x v="7"/>
    <s v="Cisco SPA112 2 Port Phone Adapter"/>
    <n v="131.88000000000002"/>
    <n v="3"/>
    <n v="0.2"/>
    <n v="14.836499999999987"/>
  </r>
  <r>
    <n v="8562"/>
    <s v="CA-2013-132829"/>
    <x v="0"/>
    <x v="443"/>
    <d v="2013-12-27T00:00:00"/>
    <s v="Second Class"/>
    <x v="156"/>
    <s v="Laura Armstrong"/>
    <x v="1"/>
    <s v="United States"/>
    <x v="12"/>
    <x v="5"/>
    <n v="77041"/>
    <x v="2"/>
    <s v="FUR-FU-10000206"/>
    <x v="0"/>
    <x v="5"/>
    <s v="GE General Purpose, Extra Long Life, Showcase &amp; Floodlight Incandescent Bulbs"/>
    <n v="2.3280000000000003"/>
    <n v="2"/>
    <n v="0.6"/>
    <n v="-0.75660000000000016"/>
  </r>
  <r>
    <n v="8563"/>
    <s v="CA-2013-123540"/>
    <x v="0"/>
    <x v="1197"/>
    <d v="2013-04-07T00:00:00"/>
    <s v="Second Class"/>
    <x v="249"/>
    <s v="Denny Joy"/>
    <x v="1"/>
    <s v="United States"/>
    <x v="158"/>
    <x v="6"/>
    <n v="53209"/>
    <x v="2"/>
    <s v="FUR-CH-10000847"/>
    <x v="0"/>
    <x v="1"/>
    <s v="Global Executive Mid-Back Manager's Chair"/>
    <n v="1454.9"/>
    <n v="5"/>
    <n v="0"/>
    <n v="378.274"/>
  </r>
  <r>
    <n v="8564"/>
    <s v="US-2014-108315"/>
    <x v="3"/>
    <x v="504"/>
    <d v="2014-05-05T00:00:00"/>
    <s v="Standard Class"/>
    <x v="414"/>
    <s v="Mick Hernandez"/>
    <x v="2"/>
    <s v="United States"/>
    <x v="508"/>
    <x v="2"/>
    <n v="32771"/>
    <x v="0"/>
    <s v="OFF-BI-10000822"/>
    <x v="1"/>
    <x v="8"/>
    <s v="Acco PRESSTEX Data Binder with Storage Hooks, Light Blue, 9 1/2&quot; X 11&quot;"/>
    <n v="4.8420000000000005"/>
    <n v="3"/>
    <n v="0.7"/>
    <n v="-3.5507999999999988"/>
  </r>
  <r>
    <n v="8565"/>
    <s v="US-2014-108315"/>
    <x v="3"/>
    <x v="504"/>
    <d v="2014-05-05T00:00:00"/>
    <s v="Standard Class"/>
    <x v="414"/>
    <s v="Mick Hernandez"/>
    <x v="2"/>
    <s v="United States"/>
    <x v="508"/>
    <x v="2"/>
    <n v="32771"/>
    <x v="0"/>
    <s v="FUR-FU-10000747"/>
    <x v="0"/>
    <x v="5"/>
    <s v="Tenex B1-RE Series Chair Mats for Low Pile Carpets"/>
    <n v="220.70400000000001"/>
    <n v="6"/>
    <n v="0.2"/>
    <n v="-8.2764000000000379"/>
  </r>
  <r>
    <n v="8566"/>
    <s v="CA-2013-134110"/>
    <x v="0"/>
    <x v="1019"/>
    <d v="2013-11-19T00:00:00"/>
    <s v="First Class"/>
    <x v="767"/>
    <s v="Barry Gonzalez"/>
    <x v="0"/>
    <s v="United States"/>
    <x v="398"/>
    <x v="5"/>
    <n v="75056"/>
    <x v="2"/>
    <s v="TEC-PH-10002350"/>
    <x v="2"/>
    <x v="7"/>
    <s v="Apple EarPods with Remote and Mic"/>
    <n v="67.176000000000002"/>
    <n v="3"/>
    <n v="0.2"/>
    <n v="6.7175999999999974"/>
  </r>
  <r>
    <n v="8567"/>
    <s v="CA-2013-134110"/>
    <x v="0"/>
    <x v="1019"/>
    <d v="2013-11-19T00:00:00"/>
    <s v="First Class"/>
    <x v="767"/>
    <s v="Barry Gonzalez"/>
    <x v="0"/>
    <s v="United States"/>
    <x v="398"/>
    <x v="5"/>
    <n v="75056"/>
    <x v="2"/>
    <s v="OFF-PA-10000697"/>
    <x v="1"/>
    <x v="10"/>
    <s v="TOPS Voice Message Log Book, Flash Format"/>
    <n v="15.231999999999999"/>
    <n v="4"/>
    <n v="0.2"/>
    <n v="5.5215999999999994"/>
  </r>
  <r>
    <n v="8568"/>
    <s v="US-2013-136581"/>
    <x v="0"/>
    <x v="338"/>
    <d v="2013-11-13T00:00:00"/>
    <s v="First Class"/>
    <x v="277"/>
    <s v="Seth Vernon"/>
    <x v="0"/>
    <s v="United States"/>
    <x v="21"/>
    <x v="24"/>
    <n v="45373"/>
    <x v="3"/>
    <s v="OFF-PA-10002787"/>
    <x v="1"/>
    <x v="10"/>
    <s v="Xerox 227"/>
    <n v="31.104000000000006"/>
    <n v="6"/>
    <n v="0.2"/>
    <n v="10.8864"/>
  </r>
  <r>
    <n v="8569"/>
    <s v="CA-2013-162390"/>
    <x v="0"/>
    <x v="409"/>
    <d v="2013-12-13T00:00:00"/>
    <s v="Standard Class"/>
    <x v="317"/>
    <s v="Dave Poirier"/>
    <x v="1"/>
    <s v="United States"/>
    <x v="337"/>
    <x v="15"/>
    <n v="11550"/>
    <x v="3"/>
    <s v="OFF-BI-10004318"/>
    <x v="1"/>
    <x v="8"/>
    <s v="Ibico EB-19 Dual Function Manual Binding System"/>
    <n v="968.74400000000014"/>
    <n v="7"/>
    <n v="0.2"/>
    <n v="314.84180000000003"/>
  </r>
  <r>
    <n v="8570"/>
    <s v="CA-2013-162390"/>
    <x v="0"/>
    <x v="409"/>
    <d v="2013-12-13T00:00:00"/>
    <s v="Standard Class"/>
    <x v="317"/>
    <s v="Dave Poirier"/>
    <x v="1"/>
    <s v="United States"/>
    <x v="337"/>
    <x v="15"/>
    <n v="11550"/>
    <x v="3"/>
    <s v="OFF-BI-10001721"/>
    <x v="1"/>
    <x v="8"/>
    <s v="Trimflex Flexible Post Binders"/>
    <n v="222.35199999999998"/>
    <n v="13"/>
    <n v="0.2"/>
    <n v="77.823200000000014"/>
  </r>
  <r>
    <n v="8571"/>
    <s v="CA-2013-162390"/>
    <x v="0"/>
    <x v="409"/>
    <d v="2013-12-13T00:00:00"/>
    <s v="Standard Class"/>
    <x v="317"/>
    <s v="Dave Poirier"/>
    <x v="1"/>
    <s v="United States"/>
    <x v="337"/>
    <x v="15"/>
    <n v="11550"/>
    <x v="3"/>
    <s v="TEC-CO-10004202"/>
    <x v="2"/>
    <x v="16"/>
    <s v="Brother DCP1000 Digital 3 in 1 Multifunction Machine"/>
    <n v="479.98400000000004"/>
    <n v="2"/>
    <n v="0.2"/>
    <n v="89.996999999999986"/>
  </r>
  <r>
    <n v="8572"/>
    <s v="CA-2013-162222"/>
    <x v="0"/>
    <x v="1015"/>
    <d v="2013-04-04T00:00:00"/>
    <s v="Same Day"/>
    <x v="256"/>
    <s v="Steven Roelle"/>
    <x v="2"/>
    <s v="United States"/>
    <x v="61"/>
    <x v="5"/>
    <n v="75081"/>
    <x v="2"/>
    <s v="OFF-PA-10003893"/>
    <x v="1"/>
    <x v="10"/>
    <s v="Xerox 1962"/>
    <n v="10.272000000000002"/>
    <n v="3"/>
    <n v="0.2"/>
    <n v="3.2099999999999982"/>
  </r>
  <r>
    <n v="8573"/>
    <s v="CA-2011-121629"/>
    <x v="2"/>
    <x v="683"/>
    <d v="2011-12-02T00:00:00"/>
    <s v="Standard Class"/>
    <x v="537"/>
    <s v="Brian Thompson"/>
    <x v="0"/>
    <s v="United States"/>
    <x v="12"/>
    <x v="5"/>
    <n v="77041"/>
    <x v="2"/>
    <s v="TEC-MA-10004679"/>
    <x v="2"/>
    <x v="15"/>
    <s v="StarTech.com 10/100 VDSL2 Ethernet Extender Kit"/>
    <n v="998.84999999999991"/>
    <n v="5"/>
    <n v="0.4"/>
    <n v="-199.7700000000001"/>
  </r>
  <r>
    <n v="8574"/>
    <s v="CA-2012-164623"/>
    <x v="1"/>
    <x v="1182"/>
    <d v="2012-10-22T00:00:00"/>
    <s v="First Class"/>
    <x v="474"/>
    <s v="Maxwell Schwartz"/>
    <x v="0"/>
    <s v="United States"/>
    <x v="20"/>
    <x v="15"/>
    <n v="10035"/>
    <x v="3"/>
    <s v="OFF-PA-10000249"/>
    <x v="1"/>
    <x v="10"/>
    <s v="Staples"/>
    <n v="24.56"/>
    <n v="2"/>
    <n v="0"/>
    <n v="11.543199999999999"/>
  </r>
  <r>
    <n v="8575"/>
    <s v="CA-2011-159849"/>
    <x v="2"/>
    <x v="111"/>
    <d v="2011-09-19T00:00:00"/>
    <s v="Same Day"/>
    <x v="82"/>
    <s v="Jim Kriz"/>
    <x v="2"/>
    <s v="United States"/>
    <x v="8"/>
    <x v="1"/>
    <n v="94110"/>
    <x v="1"/>
    <s v="OFF-FA-10000053"/>
    <x v="1"/>
    <x v="13"/>
    <s v="Revere Boxed Rubber Bands by Revere"/>
    <n v="5.67"/>
    <n v="3"/>
    <n v="0"/>
    <n v="0.11340000000000017"/>
  </r>
  <r>
    <n v="8576"/>
    <s v="CA-2014-101273"/>
    <x v="3"/>
    <x v="151"/>
    <d v="2014-08-31T00:00:00"/>
    <s v="Second Class"/>
    <x v="461"/>
    <s v="Shui Tom"/>
    <x v="0"/>
    <s v="United States"/>
    <x v="370"/>
    <x v="2"/>
    <n v="34952"/>
    <x v="0"/>
    <s v="OFF-AP-10000804"/>
    <x v="1"/>
    <x v="9"/>
    <s v="Hoover Portapower Portable Vacuum"/>
    <n v="14.336000000000002"/>
    <n v="4"/>
    <n v="0.2"/>
    <n v="0.89599999999999991"/>
  </r>
  <r>
    <n v="8577"/>
    <s v="CA-2014-106747"/>
    <x v="3"/>
    <x v="445"/>
    <d v="2014-07-05T00:00:00"/>
    <s v="First Class"/>
    <x v="700"/>
    <s v="Tony Sayre"/>
    <x v="0"/>
    <s v="United States"/>
    <x v="3"/>
    <x v="38"/>
    <n v="3301"/>
    <x v="3"/>
    <s v="FUR-FU-10004188"/>
    <x v="0"/>
    <x v="5"/>
    <s v="Luxo Professional Combination Clamp-On Lamps"/>
    <n v="102.3"/>
    <n v="1"/>
    <n v="0"/>
    <n v="26.597999999999999"/>
  </r>
  <r>
    <n v="8578"/>
    <s v="CA-2014-146164"/>
    <x v="3"/>
    <x v="66"/>
    <d v="2014-12-27T00:00:00"/>
    <s v="Standard Class"/>
    <x v="496"/>
    <s v="Charlotte Melton"/>
    <x v="0"/>
    <s v="United States"/>
    <x v="30"/>
    <x v="11"/>
    <n v="55901"/>
    <x v="2"/>
    <s v="FUR-TA-10004915"/>
    <x v="0"/>
    <x v="3"/>
    <s v="Office Impressions End Table, 20-1/2&quot;H x 24&quot;W x 20&quot;D"/>
    <n v="607.52"/>
    <n v="2"/>
    <n v="0"/>
    <n v="97.203200000000038"/>
  </r>
  <r>
    <n v="8579"/>
    <s v="CA-2014-146164"/>
    <x v="3"/>
    <x v="66"/>
    <d v="2014-12-27T00:00:00"/>
    <s v="Standard Class"/>
    <x v="496"/>
    <s v="Charlotte Melton"/>
    <x v="0"/>
    <s v="United States"/>
    <x v="30"/>
    <x v="11"/>
    <n v="55901"/>
    <x v="2"/>
    <s v="OFF-ST-10001228"/>
    <x v="1"/>
    <x v="4"/>
    <s v="Personal File Boxes with Fold-Down Carry Handle"/>
    <n v="31.16"/>
    <n v="2"/>
    <n v="0"/>
    <n v="7.7899999999999991"/>
  </r>
  <r>
    <n v="8580"/>
    <s v="CA-2013-111605"/>
    <x v="0"/>
    <x v="797"/>
    <d v="2014-01-03T00:00:00"/>
    <s v="Standard Class"/>
    <x v="527"/>
    <s v="Joni Wasserman"/>
    <x v="0"/>
    <s v="United States"/>
    <x v="103"/>
    <x v="0"/>
    <n v="40214"/>
    <x v="0"/>
    <s v="OFF-LA-10002368"/>
    <x v="1"/>
    <x v="2"/>
    <s v="Avery 479"/>
    <n v="2.61"/>
    <n v="1"/>
    <n v="0"/>
    <n v="1.2005999999999999"/>
  </r>
  <r>
    <n v="8581"/>
    <s v="CA-2011-130673"/>
    <x v="2"/>
    <x v="671"/>
    <d v="2011-05-22T00:00:00"/>
    <s v="Second Class"/>
    <x v="565"/>
    <s v="Matt Collister"/>
    <x v="1"/>
    <s v="United States"/>
    <x v="509"/>
    <x v="5"/>
    <n v="78666"/>
    <x v="2"/>
    <s v="FUR-FU-10003489"/>
    <x v="0"/>
    <x v="5"/>
    <s v="Contemporary Borderless Frame"/>
    <n v="10.332000000000001"/>
    <n v="3"/>
    <n v="0.6"/>
    <n v="-5.9408999999999992"/>
  </r>
  <r>
    <n v="8582"/>
    <s v="CA-2011-130673"/>
    <x v="2"/>
    <x v="671"/>
    <d v="2011-05-22T00:00:00"/>
    <s v="Second Class"/>
    <x v="565"/>
    <s v="Matt Collister"/>
    <x v="1"/>
    <s v="United States"/>
    <x v="509"/>
    <x v="5"/>
    <n v="78666"/>
    <x v="2"/>
    <s v="OFF-PA-10000289"/>
    <x v="1"/>
    <x v="10"/>
    <s v="Xerox 213"/>
    <n v="10.368000000000002"/>
    <n v="2"/>
    <n v="0.2"/>
    <n v="3.6288"/>
  </r>
  <r>
    <n v="8583"/>
    <s v="CA-2011-130673"/>
    <x v="2"/>
    <x v="671"/>
    <d v="2011-05-22T00:00:00"/>
    <s v="Second Class"/>
    <x v="565"/>
    <s v="Matt Collister"/>
    <x v="1"/>
    <s v="United States"/>
    <x v="509"/>
    <x v="5"/>
    <n v="78666"/>
    <x v="2"/>
    <s v="TEC-AC-10004227"/>
    <x v="2"/>
    <x v="11"/>
    <s v="SanDisk Ultra 16 GB MicroSDHC Class 10 Memory Card"/>
    <n v="20.784000000000002"/>
    <n v="2"/>
    <n v="0.2"/>
    <n v="-3.6372000000000027"/>
  </r>
  <r>
    <n v="8584"/>
    <s v="CA-2011-130673"/>
    <x v="2"/>
    <x v="671"/>
    <d v="2011-05-22T00:00:00"/>
    <s v="Second Class"/>
    <x v="565"/>
    <s v="Matt Collister"/>
    <x v="1"/>
    <s v="United States"/>
    <x v="509"/>
    <x v="5"/>
    <n v="78666"/>
    <x v="2"/>
    <s v="OFF-ST-10000636"/>
    <x v="1"/>
    <x v="4"/>
    <s v="Rogers Profile Extra Capacity Storage Tub"/>
    <n v="66.959999999999994"/>
    <n v="5"/>
    <n v="0.2"/>
    <n v="-13.392000000000003"/>
  </r>
  <r>
    <n v="8585"/>
    <s v="CA-2011-104808"/>
    <x v="2"/>
    <x v="519"/>
    <d v="2011-02-09T00:00:00"/>
    <s v="Second Class"/>
    <x v="775"/>
    <s v="Mark Haberlin"/>
    <x v="1"/>
    <s v="United States"/>
    <x v="194"/>
    <x v="1"/>
    <n v="92025"/>
    <x v="1"/>
    <s v="OFF-BI-10003676"/>
    <x v="1"/>
    <x v="8"/>
    <s v="GBC Standard Recycled Report Covers, Clear Plastic Sheets"/>
    <n v="17.248000000000001"/>
    <n v="2"/>
    <n v="0.2"/>
    <n v="6.0367999999999986"/>
  </r>
  <r>
    <n v="8586"/>
    <s v="US-2014-132927"/>
    <x v="3"/>
    <x v="34"/>
    <d v="2014-12-16T00:00:00"/>
    <s v="Standard Class"/>
    <x v="742"/>
    <s v="Roger Demir"/>
    <x v="0"/>
    <s v="United States"/>
    <x v="10"/>
    <x v="9"/>
    <n v="19134"/>
    <x v="3"/>
    <s v="OFF-BI-10001116"/>
    <x v="1"/>
    <x v="8"/>
    <s v="Wilson Jones 1&quot; Hanging DublLock Ring Binders"/>
    <n v="11.088000000000003"/>
    <n v="7"/>
    <n v="0.7"/>
    <n v="-8.1311999999999998"/>
  </r>
  <r>
    <n v="8587"/>
    <s v="CA-2014-162012"/>
    <x v="3"/>
    <x v="497"/>
    <d v="2014-07-19T00:00:00"/>
    <s v="Standard Class"/>
    <x v="208"/>
    <s v="Karen Bern"/>
    <x v="1"/>
    <s v="United States"/>
    <x v="1"/>
    <x v="1"/>
    <n v="90049"/>
    <x v="1"/>
    <s v="TEC-AC-10003832"/>
    <x v="2"/>
    <x v="11"/>
    <s v="Logitech P710e Mobile Speakerphone"/>
    <n v="1287.45"/>
    <n v="5"/>
    <n v="0"/>
    <n v="244.61549999999988"/>
  </r>
  <r>
    <n v="8588"/>
    <s v="CA-2014-162012"/>
    <x v="3"/>
    <x v="497"/>
    <d v="2014-07-19T00:00:00"/>
    <s v="Standard Class"/>
    <x v="208"/>
    <s v="Karen Bern"/>
    <x v="1"/>
    <s v="United States"/>
    <x v="1"/>
    <x v="1"/>
    <n v="90049"/>
    <x v="1"/>
    <s v="OFF-AP-10003040"/>
    <x v="1"/>
    <x v="9"/>
    <s v="Fellowes 8 Outlet Superior Workstation Surge Protector w/o Phone/Fax/Modem Protection"/>
    <n v="168.1"/>
    <n v="5"/>
    <n v="0"/>
    <n v="43.705999999999996"/>
  </r>
  <r>
    <n v="8589"/>
    <s v="CA-2012-138492"/>
    <x v="1"/>
    <x v="1060"/>
    <d v="2012-05-22T00:00:00"/>
    <s v="Standard Class"/>
    <x v="712"/>
    <s v="Fred Chung"/>
    <x v="1"/>
    <s v="United States"/>
    <x v="10"/>
    <x v="9"/>
    <n v="19140"/>
    <x v="3"/>
    <s v="OFF-ST-10002583"/>
    <x v="1"/>
    <x v="4"/>
    <s v="Fellowes Neat Ideas Storage Cubes"/>
    <n v="51.967999999999996"/>
    <n v="2"/>
    <n v="0.2"/>
    <n v="-10.393600000000001"/>
  </r>
  <r>
    <n v="8590"/>
    <s v="CA-2014-145338"/>
    <x v="3"/>
    <x v="926"/>
    <d v="2014-02-02T00:00:00"/>
    <s v="First Class"/>
    <x v="420"/>
    <s v="Bryan Davis"/>
    <x v="0"/>
    <s v="United States"/>
    <x v="10"/>
    <x v="9"/>
    <n v="19120"/>
    <x v="3"/>
    <s v="OFF-AR-10002053"/>
    <x v="1"/>
    <x v="6"/>
    <s v="Premium Writing Pencils, Soft, #2 by Central Association for the Blind"/>
    <n v="4.7679999999999998"/>
    <n v="2"/>
    <n v="0.2"/>
    <n v="0.47680000000000011"/>
  </r>
  <r>
    <n v="8591"/>
    <s v="CA-2014-126676"/>
    <x v="3"/>
    <x v="365"/>
    <d v="2014-10-02T00:00:00"/>
    <s v="First Class"/>
    <x v="92"/>
    <s v="Fred Hopkins"/>
    <x v="1"/>
    <s v="United States"/>
    <x v="337"/>
    <x v="15"/>
    <n v="11550"/>
    <x v="3"/>
    <s v="OFF-EN-10004846"/>
    <x v="1"/>
    <x v="12"/>
    <s v="Letter or Legal Size Expandable Poly String Tie Envelopes"/>
    <n v="7.98"/>
    <n v="3"/>
    <n v="0"/>
    <n v="3.9102000000000006"/>
  </r>
  <r>
    <n v="8592"/>
    <s v="CA-2014-101700"/>
    <x v="3"/>
    <x v="756"/>
    <d v="2014-04-27T00:00:00"/>
    <s v="First Class"/>
    <x v="2"/>
    <s v="Sean O'Donnell"/>
    <x v="0"/>
    <s v="United States"/>
    <x v="510"/>
    <x v="22"/>
    <n v="80634"/>
    <x v="1"/>
    <s v="OFF-EN-10003134"/>
    <x v="1"/>
    <x v="12"/>
    <s v="Staples"/>
    <n v="18.687999999999999"/>
    <n v="2"/>
    <n v="0.2"/>
    <n v="7.008"/>
  </r>
  <r>
    <n v="8593"/>
    <s v="CA-2014-101700"/>
    <x v="3"/>
    <x v="756"/>
    <d v="2014-04-27T00:00:00"/>
    <s v="First Class"/>
    <x v="2"/>
    <s v="Sean O'Donnell"/>
    <x v="0"/>
    <s v="United States"/>
    <x v="510"/>
    <x v="22"/>
    <n v="80634"/>
    <x v="1"/>
    <s v="FUR-FU-10001025"/>
    <x v="0"/>
    <x v="5"/>
    <s v="Eldon Imàge Series Desk Accessories, Clear"/>
    <n v="11.664000000000001"/>
    <n v="3"/>
    <n v="0.2"/>
    <n v="3.3534000000000006"/>
  </r>
  <r>
    <n v="8594"/>
    <s v="CA-2014-159667"/>
    <x v="3"/>
    <x v="45"/>
    <d v="2014-11-14T00:00:00"/>
    <s v="Standard Class"/>
    <x v="327"/>
    <s v="Peter McVee"/>
    <x v="2"/>
    <s v="United States"/>
    <x v="108"/>
    <x v="2"/>
    <n v="32216"/>
    <x v="0"/>
    <s v="TEC-AC-10002567"/>
    <x v="2"/>
    <x v="11"/>
    <s v="Logitech G602 Wireless Gaming Mouse"/>
    <n v="191.976"/>
    <n v="3"/>
    <n v="0.2"/>
    <n v="38.395199999999988"/>
  </r>
  <r>
    <n v="8595"/>
    <s v="CA-2014-159667"/>
    <x v="3"/>
    <x v="45"/>
    <d v="2014-11-14T00:00:00"/>
    <s v="Standard Class"/>
    <x v="327"/>
    <s v="Peter McVee"/>
    <x v="2"/>
    <s v="United States"/>
    <x v="108"/>
    <x v="2"/>
    <n v="32216"/>
    <x v="0"/>
    <s v="TEC-PH-10004094"/>
    <x v="2"/>
    <x v="7"/>
    <s v="Motorola L703CM"/>
    <n v="499.16800000000006"/>
    <n v="4"/>
    <n v="0.2"/>
    <n v="31.197999999999993"/>
  </r>
  <r>
    <n v="8596"/>
    <s v="CA-2011-111934"/>
    <x v="2"/>
    <x v="952"/>
    <d v="2011-05-07T00:00:00"/>
    <s v="First Class"/>
    <x v="241"/>
    <s v="Giulietta Dortch"/>
    <x v="1"/>
    <s v="United States"/>
    <x v="81"/>
    <x v="17"/>
    <n v="22204"/>
    <x v="0"/>
    <s v="OFF-BI-10004364"/>
    <x v="1"/>
    <x v="8"/>
    <s v="Storex Dura Pro Binders"/>
    <n v="11.88"/>
    <n v="2"/>
    <n v="0"/>
    <n v="5.3460000000000001"/>
  </r>
  <r>
    <n v="8597"/>
    <s v="CA-2011-111934"/>
    <x v="2"/>
    <x v="952"/>
    <d v="2011-05-07T00:00:00"/>
    <s v="First Class"/>
    <x v="241"/>
    <s v="Giulietta Dortch"/>
    <x v="1"/>
    <s v="United States"/>
    <x v="81"/>
    <x v="17"/>
    <n v="22204"/>
    <x v="0"/>
    <s v="OFF-PA-10000474"/>
    <x v="1"/>
    <x v="10"/>
    <s v="Staples"/>
    <n v="35.44"/>
    <n v="1"/>
    <n v="0"/>
    <n v="16.656799999999997"/>
  </r>
  <r>
    <n v="8598"/>
    <s v="US-2013-117387"/>
    <x v="0"/>
    <x v="189"/>
    <d v="2013-11-01T00:00:00"/>
    <s v="Standard Class"/>
    <x v="50"/>
    <s v="Pete Armstrong"/>
    <x v="2"/>
    <s v="United States"/>
    <x v="8"/>
    <x v="1"/>
    <n v="94122"/>
    <x v="1"/>
    <s v="OFF-BI-10004308"/>
    <x v="1"/>
    <x v="8"/>
    <s v="Avery Legal 4-Ring Binder"/>
    <n v="67.13600000000001"/>
    <n v="4"/>
    <n v="0.2"/>
    <n v="25.175999999999998"/>
  </r>
  <r>
    <n v="8599"/>
    <s v="CA-2011-141110"/>
    <x v="2"/>
    <x v="35"/>
    <d v="2011-12-01T00:00:00"/>
    <s v="Standard Class"/>
    <x v="624"/>
    <s v="Luke Schmidt"/>
    <x v="1"/>
    <s v="United States"/>
    <x v="201"/>
    <x v="1"/>
    <n v="93727"/>
    <x v="1"/>
    <s v="OFF-BI-10002012"/>
    <x v="1"/>
    <x v="8"/>
    <s v="Wilson Jones Easy Flow II Sheet Lifters"/>
    <n v="4.32"/>
    <n v="3"/>
    <n v="0.2"/>
    <n v="1.512"/>
  </r>
  <r>
    <n v="8600"/>
    <s v="CA-2011-141110"/>
    <x v="2"/>
    <x v="35"/>
    <d v="2011-12-01T00:00:00"/>
    <s v="Standard Class"/>
    <x v="624"/>
    <s v="Luke Schmidt"/>
    <x v="1"/>
    <s v="United States"/>
    <x v="201"/>
    <x v="1"/>
    <n v="93727"/>
    <x v="1"/>
    <s v="OFF-PA-10002586"/>
    <x v="1"/>
    <x v="10"/>
    <s v="Xerox 1970"/>
    <n v="14.940000000000001"/>
    <n v="3"/>
    <n v="0"/>
    <n v="7.0218000000000007"/>
  </r>
  <r>
    <n v="8601"/>
    <s v="CA-2011-141110"/>
    <x v="2"/>
    <x v="35"/>
    <d v="2011-12-01T00:00:00"/>
    <s v="Standard Class"/>
    <x v="624"/>
    <s v="Luke Schmidt"/>
    <x v="1"/>
    <s v="United States"/>
    <x v="201"/>
    <x v="1"/>
    <n v="93727"/>
    <x v="1"/>
    <s v="OFF-AP-10000692"/>
    <x v="1"/>
    <x v="9"/>
    <s v="Fellowes Mighty 8 Compact Surge Protector"/>
    <n v="40.54"/>
    <n v="2"/>
    <n v="0"/>
    <n v="11.351200000000002"/>
  </r>
  <r>
    <n v="8602"/>
    <s v="CA-2011-141110"/>
    <x v="2"/>
    <x v="35"/>
    <d v="2011-12-01T00:00:00"/>
    <s v="Standard Class"/>
    <x v="624"/>
    <s v="Luke Schmidt"/>
    <x v="1"/>
    <s v="United States"/>
    <x v="201"/>
    <x v="1"/>
    <n v="93727"/>
    <x v="1"/>
    <s v="OFF-BI-10001553"/>
    <x v="1"/>
    <x v="8"/>
    <s v="SpineVue Locking Slant-D Ring Binders by Cardinal"/>
    <n v="7.3120000000000012"/>
    <n v="1"/>
    <n v="0.2"/>
    <n v="2.5591999999999997"/>
  </r>
  <r>
    <n v="8603"/>
    <s v="US-2011-133949"/>
    <x v="2"/>
    <x v="520"/>
    <d v="2011-12-31T00:00:00"/>
    <s v="Same Day"/>
    <x v="311"/>
    <s v="James Lanier"/>
    <x v="2"/>
    <s v="United States"/>
    <x v="192"/>
    <x v="33"/>
    <n v="89502"/>
    <x v="1"/>
    <s v="TEC-PH-10004908"/>
    <x v="2"/>
    <x v="7"/>
    <s v="Panasonic KX TS3282W Corded phone"/>
    <n v="475.94400000000002"/>
    <n v="7"/>
    <n v="0.2"/>
    <n v="59.492999999999952"/>
  </r>
  <r>
    <n v="8604"/>
    <s v="US-2013-116365"/>
    <x v="0"/>
    <x v="835"/>
    <d v="2013-01-08T00:00:00"/>
    <s v="Standard Class"/>
    <x v="119"/>
    <s v="Christine Abelman"/>
    <x v="1"/>
    <s v="United States"/>
    <x v="52"/>
    <x v="5"/>
    <n v="78207"/>
    <x v="2"/>
    <s v="TEC-AC-10002217"/>
    <x v="2"/>
    <x v="11"/>
    <s v="Imation Clip USB flash drive - 8 GB"/>
    <n v="30.080000000000002"/>
    <n v="2"/>
    <n v="0.2"/>
    <n v="-5.2640000000000002"/>
  </r>
  <r>
    <n v="8605"/>
    <s v="US-2013-116365"/>
    <x v="0"/>
    <x v="835"/>
    <d v="2013-01-08T00:00:00"/>
    <s v="Standard Class"/>
    <x v="119"/>
    <s v="Christine Abelman"/>
    <x v="1"/>
    <s v="United States"/>
    <x v="52"/>
    <x v="5"/>
    <n v="78207"/>
    <x v="2"/>
    <s v="TEC-AC-10002942"/>
    <x v="2"/>
    <x v="11"/>
    <s v="WD My Passport Ultra 1TB Portable External Hard Drive"/>
    <n v="165.60000000000002"/>
    <n v="3"/>
    <n v="0.2"/>
    <n v="-6.2100000000000151"/>
  </r>
  <r>
    <n v="8606"/>
    <s v="US-2013-116365"/>
    <x v="0"/>
    <x v="835"/>
    <d v="2013-01-08T00:00:00"/>
    <s v="Standard Class"/>
    <x v="119"/>
    <s v="Christine Abelman"/>
    <x v="1"/>
    <s v="United States"/>
    <x v="52"/>
    <x v="5"/>
    <n v="78207"/>
    <x v="2"/>
    <s v="TEC-PH-10002890"/>
    <x v="2"/>
    <x v="7"/>
    <s v="AT&amp;T 17929 Lendline Telephone"/>
    <n v="180.96"/>
    <n v="5"/>
    <n v="0.2"/>
    <n v="13.571999999999996"/>
  </r>
  <r>
    <n v="8607"/>
    <s v="CA-2014-162936"/>
    <x v="3"/>
    <x v="238"/>
    <d v="2014-08-23T00:00:00"/>
    <s v="Standard Class"/>
    <x v="380"/>
    <s v="Charles McCrossin"/>
    <x v="0"/>
    <s v="United States"/>
    <x v="217"/>
    <x v="31"/>
    <n v="2740"/>
    <x v="3"/>
    <s v="TEC-AC-10003614"/>
    <x v="2"/>
    <x v="11"/>
    <s v="Verbatim 25 GB 6x Blu-ray Single Layer Recordable Disc, 10/Pack"/>
    <n v="23.18"/>
    <n v="2"/>
    <n v="0"/>
    <n v="7.6493999999999982"/>
  </r>
  <r>
    <n v="8608"/>
    <s v="CA-2011-151946"/>
    <x v="2"/>
    <x v="611"/>
    <d v="2011-06-09T00:00:00"/>
    <s v="Standard Class"/>
    <x v="590"/>
    <s v="Bobby Trafton"/>
    <x v="0"/>
    <s v="United States"/>
    <x v="20"/>
    <x v="15"/>
    <n v="10035"/>
    <x v="3"/>
    <s v="FUR-FU-10002878"/>
    <x v="0"/>
    <x v="5"/>
    <s v="Seth Thomas 14&quot; Day/Date Wall Clock"/>
    <n v="56.96"/>
    <n v="2"/>
    <n v="0"/>
    <n v="21.075200000000002"/>
  </r>
  <r>
    <n v="8609"/>
    <s v="CA-2011-151946"/>
    <x v="2"/>
    <x v="611"/>
    <d v="2011-06-09T00:00:00"/>
    <s v="Standard Class"/>
    <x v="590"/>
    <s v="Bobby Trafton"/>
    <x v="0"/>
    <s v="United States"/>
    <x v="20"/>
    <x v="15"/>
    <n v="10035"/>
    <x v="3"/>
    <s v="OFF-AP-10001626"/>
    <x v="1"/>
    <x v="9"/>
    <s v="Commercial WindTunnel Clean Air Upright Vacuum, Replacement Belts, Filtration Bags"/>
    <n v="15.56"/>
    <n v="4"/>
    <n v="0"/>
    <n v="4.0456000000000003"/>
  </r>
  <r>
    <n v="8610"/>
    <s v="CA-2011-151946"/>
    <x v="2"/>
    <x v="611"/>
    <d v="2011-06-09T00:00:00"/>
    <s v="Standard Class"/>
    <x v="590"/>
    <s v="Bobby Trafton"/>
    <x v="0"/>
    <s v="United States"/>
    <x v="20"/>
    <x v="15"/>
    <n v="10035"/>
    <x v="3"/>
    <s v="FUR-BO-10003272"/>
    <x v="0"/>
    <x v="0"/>
    <s v="O'Sullivan Living Dimensions 5-Shelf Bookcases"/>
    <n v="353.56799999999998"/>
    <n v="2"/>
    <n v="0.2"/>
    <n v="-44.196000000000026"/>
  </r>
  <r>
    <n v="8611"/>
    <s v="CA-2011-151946"/>
    <x v="2"/>
    <x v="611"/>
    <d v="2011-06-09T00:00:00"/>
    <s v="Standard Class"/>
    <x v="590"/>
    <s v="Bobby Trafton"/>
    <x v="0"/>
    <s v="United States"/>
    <x v="20"/>
    <x v="15"/>
    <n v="10035"/>
    <x v="3"/>
    <s v="FUR-FU-10002191"/>
    <x v="0"/>
    <x v="5"/>
    <s v="G.E. Halogen Desk Lamp Bulbs"/>
    <n v="13.96"/>
    <n v="2"/>
    <n v="0"/>
    <n v="6.7008000000000001"/>
  </r>
  <r>
    <n v="8612"/>
    <s v="CA-2014-123624"/>
    <x v="3"/>
    <x v="38"/>
    <d v="2014-11-18T00:00:00"/>
    <s v="Second Class"/>
    <x v="339"/>
    <s v="Sanjit Engle"/>
    <x v="0"/>
    <s v="United States"/>
    <x v="475"/>
    <x v="1"/>
    <n v="93030"/>
    <x v="1"/>
    <s v="TEC-AC-10000682"/>
    <x v="2"/>
    <x v="11"/>
    <s v="Kensington K72356US Mouse-in-a-Box USB Desktop Mouse"/>
    <n v="82.95"/>
    <n v="5"/>
    <n v="0"/>
    <n v="29.032499999999999"/>
  </r>
  <r>
    <n v="8613"/>
    <s v="CA-2013-146437"/>
    <x v="0"/>
    <x v="1198"/>
    <d v="2013-02-01T00:00:00"/>
    <s v="Second Class"/>
    <x v="428"/>
    <s v="Henry Goldwyn"/>
    <x v="1"/>
    <s v="United States"/>
    <x v="1"/>
    <x v="1"/>
    <n v="90036"/>
    <x v="1"/>
    <s v="OFF-AR-10000588"/>
    <x v="1"/>
    <x v="6"/>
    <s v="Newell 345"/>
    <n v="39.68"/>
    <n v="2"/>
    <n v="0"/>
    <n v="10.316800000000001"/>
  </r>
  <r>
    <n v="8614"/>
    <s v="CA-2013-138233"/>
    <x v="0"/>
    <x v="1199"/>
    <d v="2013-11-15T00:00:00"/>
    <s v="Standard Class"/>
    <x v="58"/>
    <s v="Philip Fox"/>
    <x v="0"/>
    <s v="United States"/>
    <x v="182"/>
    <x v="1"/>
    <n v="94601"/>
    <x v="1"/>
    <s v="TEC-AC-10002001"/>
    <x v="2"/>
    <x v="11"/>
    <s v="Logitech Wireless Gaming Headset G930"/>
    <n v="479.97"/>
    <n v="3"/>
    <n v="0"/>
    <n v="177.58890000000002"/>
  </r>
  <r>
    <n v="8615"/>
    <s v="CA-2013-165918"/>
    <x v="0"/>
    <x v="545"/>
    <d v="2013-09-15T00:00:00"/>
    <s v="Standard Class"/>
    <x v="420"/>
    <s v="Bryan Davis"/>
    <x v="0"/>
    <s v="United States"/>
    <x v="156"/>
    <x v="4"/>
    <n v="98026"/>
    <x v="1"/>
    <s v="OFF-LA-10003720"/>
    <x v="1"/>
    <x v="2"/>
    <s v="Avery 487"/>
    <n v="7.38"/>
    <n v="2"/>
    <n v="0"/>
    <n v="3.4685999999999999"/>
  </r>
  <r>
    <n v="8616"/>
    <s v="CA-2013-165918"/>
    <x v="0"/>
    <x v="545"/>
    <d v="2013-09-15T00:00:00"/>
    <s v="Standard Class"/>
    <x v="420"/>
    <s v="Bryan Davis"/>
    <x v="0"/>
    <s v="United States"/>
    <x v="156"/>
    <x v="4"/>
    <n v="98026"/>
    <x v="1"/>
    <s v="OFF-BI-10004364"/>
    <x v="1"/>
    <x v="8"/>
    <s v="Storex Dura Pro Binders"/>
    <n v="14.256000000000002"/>
    <n v="3"/>
    <n v="0.2"/>
    <n v="4.4550000000000001"/>
  </r>
  <r>
    <n v="8617"/>
    <s v="CA-2013-165918"/>
    <x v="0"/>
    <x v="545"/>
    <d v="2013-09-15T00:00:00"/>
    <s v="Standard Class"/>
    <x v="420"/>
    <s v="Bryan Davis"/>
    <x v="0"/>
    <s v="United States"/>
    <x v="156"/>
    <x v="4"/>
    <n v="98026"/>
    <x v="1"/>
    <s v="OFF-PA-10000100"/>
    <x v="1"/>
    <x v="10"/>
    <s v="Xerox 1945"/>
    <n v="81.98"/>
    <n v="2"/>
    <n v="0"/>
    <n v="40.170200000000001"/>
  </r>
  <r>
    <n v="8618"/>
    <s v="CA-2013-165918"/>
    <x v="0"/>
    <x v="545"/>
    <d v="2013-09-15T00:00:00"/>
    <s v="Standard Class"/>
    <x v="420"/>
    <s v="Bryan Davis"/>
    <x v="0"/>
    <s v="United States"/>
    <x v="156"/>
    <x v="4"/>
    <n v="98026"/>
    <x v="1"/>
    <s v="OFF-BI-10004826"/>
    <x v="1"/>
    <x v="8"/>
    <s v="JM Magazine Binder"/>
    <n v="39.624000000000009"/>
    <n v="3"/>
    <n v="0.2"/>
    <n v="13.868400000000001"/>
  </r>
  <r>
    <n v="8619"/>
    <s v="CA-2014-117513"/>
    <x v="3"/>
    <x v="448"/>
    <d v="2014-03-09T00:00:00"/>
    <s v="Standard Class"/>
    <x v="387"/>
    <s v="Bill Tyler"/>
    <x v="1"/>
    <s v="United States"/>
    <x v="1"/>
    <x v="1"/>
    <n v="90004"/>
    <x v="1"/>
    <s v="FUR-TA-10001520"/>
    <x v="0"/>
    <x v="3"/>
    <s v="Lesro Sheffield Collection Coffee Table, End Table, Center Table, Corner Table"/>
    <n v="399.67200000000003"/>
    <n v="7"/>
    <n v="0.2"/>
    <n v="-14.987700000000061"/>
  </r>
  <r>
    <n v="8620"/>
    <s v="CA-2014-132437"/>
    <x v="3"/>
    <x v="565"/>
    <d v="2014-09-14T00:00:00"/>
    <s v="Second Class"/>
    <x v="313"/>
    <s v="Eudokia Martin"/>
    <x v="1"/>
    <s v="United States"/>
    <x v="20"/>
    <x v="15"/>
    <n v="10024"/>
    <x v="3"/>
    <s v="OFF-ST-10001031"/>
    <x v="1"/>
    <x v="4"/>
    <s v="Adjustable Personal File Tote"/>
    <n v="65.12"/>
    <n v="4"/>
    <n v="0"/>
    <n v="16.931200000000004"/>
  </r>
  <r>
    <n v="8621"/>
    <s v="US-2014-119319"/>
    <x v="3"/>
    <x v="44"/>
    <d v="2014-11-10T00:00:00"/>
    <s v="Second Class"/>
    <x v="702"/>
    <s v="Liz Carlisle"/>
    <x v="0"/>
    <s v="United States"/>
    <x v="61"/>
    <x v="5"/>
    <n v="75217"/>
    <x v="2"/>
    <s v="FUR-FU-10003878"/>
    <x v="0"/>
    <x v="5"/>
    <s v="Linden 10&quot; Round Wall Clock, Black"/>
    <n v="30.560000000000002"/>
    <n v="5"/>
    <n v="0.6"/>
    <n v="-19.863999999999997"/>
  </r>
  <r>
    <n v="8622"/>
    <s v="CA-2014-104318"/>
    <x v="3"/>
    <x v="726"/>
    <d v="2014-05-19T00:00:00"/>
    <s v="Standard Class"/>
    <x v="395"/>
    <s v="Frank Hawley"/>
    <x v="1"/>
    <s v="United States"/>
    <x v="47"/>
    <x v="18"/>
    <n v="37064"/>
    <x v="0"/>
    <s v="OFF-AP-10000358"/>
    <x v="1"/>
    <x v="9"/>
    <s v="Fellowes Basic Home/Office Series Surge Protectors"/>
    <n v="20.768000000000001"/>
    <n v="2"/>
    <n v="0.2"/>
    <n v="2.3363999999999976"/>
  </r>
  <r>
    <n v="8623"/>
    <s v="US-2013-114230"/>
    <x v="0"/>
    <x v="581"/>
    <d v="2013-12-02T00:00:00"/>
    <s v="Standard Class"/>
    <x v="632"/>
    <s v="Chris McAfee"/>
    <x v="0"/>
    <s v="United States"/>
    <x v="42"/>
    <x v="16"/>
    <n v="85023"/>
    <x v="1"/>
    <s v="OFF-ST-10000876"/>
    <x v="1"/>
    <x v="4"/>
    <s v="Eldon Simplefile Box Office"/>
    <n v="39.808"/>
    <n v="4"/>
    <n v="0.2"/>
    <n v="3.9808000000000003"/>
  </r>
  <r>
    <n v="8624"/>
    <s v="CA-2012-136147"/>
    <x v="1"/>
    <x v="50"/>
    <d v="2012-11-18T00:00:00"/>
    <s v="Standard Class"/>
    <x v="248"/>
    <s v="Fred McMath"/>
    <x v="0"/>
    <s v="United States"/>
    <x v="100"/>
    <x v="2"/>
    <n v="33178"/>
    <x v="0"/>
    <s v="OFF-BI-10004224"/>
    <x v="1"/>
    <x v="8"/>
    <s v="Catalog Binders with Expanding Posts"/>
    <n v="121.10400000000003"/>
    <n v="6"/>
    <n v="0.7"/>
    <n v="-100.91999999999999"/>
  </r>
  <r>
    <n v="8625"/>
    <s v="CA-2012-136147"/>
    <x v="1"/>
    <x v="50"/>
    <d v="2012-11-18T00:00:00"/>
    <s v="Standard Class"/>
    <x v="248"/>
    <s v="Fred McMath"/>
    <x v="0"/>
    <s v="United States"/>
    <x v="100"/>
    <x v="2"/>
    <n v="33178"/>
    <x v="0"/>
    <s v="TEC-AC-10004568"/>
    <x v="2"/>
    <x v="11"/>
    <s v="Maxell LTO Ultrium - 800 GB"/>
    <n v="111.96"/>
    <n v="5"/>
    <n v="0.2"/>
    <n v="-1.3995000000000104"/>
  </r>
  <r>
    <n v="8626"/>
    <s v="CA-2012-156118"/>
    <x v="1"/>
    <x v="575"/>
    <d v="2012-12-12T00:00:00"/>
    <s v="Standard Class"/>
    <x v="428"/>
    <s v="Henry Goldwyn"/>
    <x v="1"/>
    <s v="United States"/>
    <x v="77"/>
    <x v="22"/>
    <n v="80906"/>
    <x v="1"/>
    <s v="OFF-PA-10000533"/>
    <x v="1"/>
    <x v="10"/>
    <s v="Southworth Parchment Paper &amp; Envelopes"/>
    <n v="15.696000000000002"/>
    <n v="3"/>
    <n v="0.2"/>
    <n v="5.1011999999999995"/>
  </r>
  <r>
    <n v="8627"/>
    <s v="CA-2012-164084"/>
    <x v="1"/>
    <x v="67"/>
    <d v="2012-09-12T00:00:00"/>
    <s v="Standard Class"/>
    <x v="132"/>
    <s v="Andy Gerbode"/>
    <x v="1"/>
    <s v="United States"/>
    <x v="20"/>
    <x v="15"/>
    <n v="10011"/>
    <x v="3"/>
    <s v="OFF-ST-10003638"/>
    <x v="1"/>
    <x v="4"/>
    <s v="Mobile Personal File Cube"/>
    <n v="70.260000000000005"/>
    <n v="3"/>
    <n v="0"/>
    <n v="18.970199999999998"/>
  </r>
  <r>
    <n v="8628"/>
    <s v="CA-2012-164084"/>
    <x v="1"/>
    <x v="67"/>
    <d v="2012-09-12T00:00:00"/>
    <s v="Standard Class"/>
    <x v="132"/>
    <s v="Andy Gerbode"/>
    <x v="1"/>
    <s v="United States"/>
    <x v="20"/>
    <x v="15"/>
    <n v="10011"/>
    <x v="3"/>
    <s v="TEC-AC-10002305"/>
    <x v="2"/>
    <x v="11"/>
    <s v="KeyTronic E03601U1 - Keyboard - Beige"/>
    <n v="90"/>
    <n v="5"/>
    <n v="0"/>
    <n v="16.199999999999992"/>
  </r>
  <r>
    <n v="8629"/>
    <s v="CA-2012-164084"/>
    <x v="1"/>
    <x v="67"/>
    <d v="2012-09-12T00:00:00"/>
    <s v="Standard Class"/>
    <x v="132"/>
    <s v="Andy Gerbode"/>
    <x v="1"/>
    <s v="United States"/>
    <x v="20"/>
    <x v="15"/>
    <n v="10011"/>
    <x v="3"/>
    <s v="OFF-BI-10000605"/>
    <x v="1"/>
    <x v="8"/>
    <s v="Acco Pressboard Covers with Storage Hooks, 9 1/2&quot; x 11&quot;, Executive Red"/>
    <n v="6.0960000000000001"/>
    <n v="2"/>
    <n v="0.2"/>
    <n v="2.0573999999999995"/>
  </r>
  <r>
    <n v="8630"/>
    <s v="CA-2012-164084"/>
    <x v="1"/>
    <x v="67"/>
    <d v="2012-09-12T00:00:00"/>
    <s v="Standard Class"/>
    <x v="132"/>
    <s v="Andy Gerbode"/>
    <x v="1"/>
    <s v="United States"/>
    <x v="20"/>
    <x v="15"/>
    <n v="10011"/>
    <x v="3"/>
    <s v="FUR-TA-10003569"/>
    <x v="0"/>
    <x v="3"/>
    <s v="Bretford CR8500 Series Meeting Room Furniture"/>
    <n v="481.17599999999999"/>
    <n v="2"/>
    <n v="0.4"/>
    <n v="-120.29400000000004"/>
  </r>
  <r>
    <n v="8631"/>
    <s v="CA-2012-164084"/>
    <x v="1"/>
    <x v="67"/>
    <d v="2012-09-12T00:00:00"/>
    <s v="Standard Class"/>
    <x v="132"/>
    <s v="Andy Gerbode"/>
    <x v="1"/>
    <s v="United States"/>
    <x v="20"/>
    <x v="15"/>
    <n v="10011"/>
    <x v="3"/>
    <s v="OFF-FA-10003059"/>
    <x v="1"/>
    <x v="13"/>
    <s v="Assorted Color Push Pins"/>
    <n v="7.24"/>
    <n v="4"/>
    <n v="0"/>
    <n v="2.3891999999999998"/>
  </r>
  <r>
    <n v="8632"/>
    <s v="CA-2013-107783"/>
    <x v="0"/>
    <x v="1062"/>
    <d v="2013-07-30T00:00:00"/>
    <s v="First Class"/>
    <x v="220"/>
    <s v="Olvera Toch"/>
    <x v="0"/>
    <s v="United States"/>
    <x v="437"/>
    <x v="9"/>
    <n v="18018"/>
    <x v="3"/>
    <s v="FUR-BO-10004409"/>
    <x v="0"/>
    <x v="0"/>
    <s v="Safco Value Mate Series Steel Bookcases, Baked Enamel Finish on Steel, Gray"/>
    <n v="177.45000000000002"/>
    <n v="5"/>
    <n v="0.5"/>
    <n v="-78.078000000000003"/>
  </r>
  <r>
    <n v="8633"/>
    <s v="CA-2013-107783"/>
    <x v="0"/>
    <x v="1062"/>
    <d v="2013-07-30T00:00:00"/>
    <s v="First Class"/>
    <x v="220"/>
    <s v="Olvera Toch"/>
    <x v="0"/>
    <s v="United States"/>
    <x v="437"/>
    <x v="9"/>
    <n v="18018"/>
    <x v="3"/>
    <s v="OFF-BI-10000545"/>
    <x v="1"/>
    <x v="8"/>
    <s v="GBC Ibimaster 500 Manual ProClick Binding System"/>
    <n v="1369.7640000000001"/>
    <n v="6"/>
    <n v="0.7"/>
    <n v="-913.17599999999993"/>
  </r>
  <r>
    <n v="8634"/>
    <s v="CA-2013-107783"/>
    <x v="0"/>
    <x v="1062"/>
    <d v="2013-07-30T00:00:00"/>
    <s v="First Class"/>
    <x v="220"/>
    <s v="Olvera Toch"/>
    <x v="0"/>
    <s v="United States"/>
    <x v="437"/>
    <x v="9"/>
    <n v="18018"/>
    <x v="3"/>
    <s v="OFF-AP-10004052"/>
    <x v="1"/>
    <x v="9"/>
    <s v="Hoover Replacement Belts For Soft Guard &amp; Commercial Ltweight Upright Vacs, 2/Pk"/>
    <n v="9.48"/>
    <n v="3"/>
    <n v="0.2"/>
    <n v="0.7110000000000003"/>
  </r>
  <r>
    <n v="8635"/>
    <s v="CA-2014-159793"/>
    <x v="3"/>
    <x v="326"/>
    <d v="2014-08-30T00:00:00"/>
    <s v="Standard Class"/>
    <x v="277"/>
    <s v="Seth Vernon"/>
    <x v="0"/>
    <s v="United States"/>
    <x v="10"/>
    <x v="9"/>
    <n v="19140"/>
    <x v="3"/>
    <s v="FUR-BO-10001798"/>
    <x v="0"/>
    <x v="0"/>
    <s v="Bush Somerset Collection Bookcase"/>
    <n v="130.97999999999999"/>
    <n v="2"/>
    <n v="0.5"/>
    <n v="-89.066399999999987"/>
  </r>
  <r>
    <n v="8636"/>
    <s v="CA-2011-160094"/>
    <x v="2"/>
    <x v="1013"/>
    <d v="2011-05-02T00:00:00"/>
    <s v="First Class"/>
    <x v="594"/>
    <s v="Justin MacKendrick"/>
    <x v="0"/>
    <s v="United States"/>
    <x v="103"/>
    <x v="0"/>
    <n v="40214"/>
    <x v="0"/>
    <s v="OFF-AR-10004010"/>
    <x v="1"/>
    <x v="6"/>
    <s v="Hunt Boston Vacuum Mount KS Pencil Sharpener"/>
    <n v="174.95000000000002"/>
    <n v="5"/>
    <n v="0"/>
    <n v="45.487000000000002"/>
  </r>
  <r>
    <n v="8637"/>
    <s v="CA-2011-160094"/>
    <x v="2"/>
    <x v="1013"/>
    <d v="2011-05-02T00:00:00"/>
    <s v="First Class"/>
    <x v="594"/>
    <s v="Justin MacKendrick"/>
    <x v="0"/>
    <s v="United States"/>
    <x v="103"/>
    <x v="0"/>
    <n v="40214"/>
    <x v="0"/>
    <s v="OFF-ST-10000585"/>
    <x v="1"/>
    <x v="4"/>
    <s v="Economy Rollaway Files"/>
    <n v="826"/>
    <n v="5"/>
    <n v="0"/>
    <n v="214.76"/>
  </r>
  <r>
    <n v="8638"/>
    <s v="CA-2014-151281"/>
    <x v="3"/>
    <x v="842"/>
    <d v="2014-05-03T00:00:00"/>
    <s v="Standard Class"/>
    <x v="31"/>
    <s v="Henry MacAllister"/>
    <x v="0"/>
    <s v="United States"/>
    <x v="4"/>
    <x v="4"/>
    <n v="98105"/>
    <x v="1"/>
    <s v="FUR-FU-10000397"/>
    <x v="0"/>
    <x v="5"/>
    <s v="Luxo Economy Swing Arm Lamp"/>
    <n v="139.58000000000001"/>
    <n v="7"/>
    <n v="0"/>
    <n v="39.082400000000007"/>
  </r>
  <r>
    <n v="8639"/>
    <s v="CA-2014-118346"/>
    <x v="3"/>
    <x v="283"/>
    <d v="2014-07-25T00:00:00"/>
    <s v="First Class"/>
    <x v="178"/>
    <s v="Philisse Overcash"/>
    <x v="2"/>
    <s v="United States"/>
    <x v="249"/>
    <x v="6"/>
    <n v="53142"/>
    <x v="2"/>
    <s v="TEC-AC-10000736"/>
    <x v="2"/>
    <x v="11"/>
    <s v="Logitech G600 MMO Gaming Mouse"/>
    <n v="399.95"/>
    <n v="5"/>
    <n v="0"/>
    <n v="143.982"/>
  </r>
  <r>
    <n v="8640"/>
    <s v="CA-2011-129819"/>
    <x v="2"/>
    <x v="736"/>
    <d v="2011-12-15T00:00:00"/>
    <s v="Second Class"/>
    <x v="169"/>
    <s v="Kimberly Carter"/>
    <x v="1"/>
    <s v="United States"/>
    <x v="0"/>
    <x v="0"/>
    <n v="42420"/>
    <x v="0"/>
    <s v="OFF-BI-10004970"/>
    <x v="1"/>
    <x v="8"/>
    <s v="ACCOHIDE 3-Ring Binder, Blue, 1&quot;"/>
    <n v="12.39"/>
    <n v="3"/>
    <n v="0"/>
    <n v="5.8232999999999997"/>
  </r>
  <r>
    <n v="8641"/>
    <s v="US-2014-148551"/>
    <x v="3"/>
    <x v="602"/>
    <d v="2014-01-17T00:00:00"/>
    <s v="Standard Class"/>
    <x v="106"/>
    <s v="David Bremer"/>
    <x v="1"/>
    <s v="United States"/>
    <x v="61"/>
    <x v="5"/>
    <n v="75217"/>
    <x v="2"/>
    <s v="OFF-BI-10000545"/>
    <x v="1"/>
    <x v="8"/>
    <s v="GBC Ibimaster 500 Manual ProClick Binding System"/>
    <n v="760.97999999999979"/>
    <n v="5"/>
    <n v="0.8"/>
    <n v="-1141.47"/>
  </r>
  <r>
    <n v="8642"/>
    <s v="CA-2014-147767"/>
    <x v="3"/>
    <x v="574"/>
    <d v="2014-12-03T00:00:00"/>
    <s v="Same Day"/>
    <x v="603"/>
    <s v="Susan Vittorini"/>
    <x v="0"/>
    <s v="United States"/>
    <x v="97"/>
    <x v="16"/>
    <n v="85345"/>
    <x v="1"/>
    <s v="OFF-BI-10001670"/>
    <x v="1"/>
    <x v="8"/>
    <s v="Vinyl Sectional Post Binders"/>
    <n v="67.860000000000014"/>
    <n v="6"/>
    <n v="0.7"/>
    <n v="-45.239999999999995"/>
  </r>
  <r>
    <n v="8643"/>
    <s v="CA-2012-108259"/>
    <x v="1"/>
    <x v="627"/>
    <d v="2012-11-15T00:00:00"/>
    <s v="Standard Class"/>
    <x v="374"/>
    <s v="Noel Staavos"/>
    <x v="1"/>
    <s v="United States"/>
    <x v="108"/>
    <x v="3"/>
    <n v="28540"/>
    <x v="0"/>
    <s v="OFF-FA-10000624"/>
    <x v="1"/>
    <x v="13"/>
    <s v="OIC Binder Clips"/>
    <n v="31.504000000000005"/>
    <n v="11"/>
    <n v="0.2"/>
    <n v="11.814"/>
  </r>
  <r>
    <n v="8644"/>
    <s v="CA-2012-108259"/>
    <x v="1"/>
    <x v="627"/>
    <d v="2012-11-15T00:00:00"/>
    <s v="Standard Class"/>
    <x v="374"/>
    <s v="Noel Staavos"/>
    <x v="1"/>
    <s v="United States"/>
    <x v="108"/>
    <x v="3"/>
    <n v="28540"/>
    <x v="0"/>
    <s v="OFF-LA-10002945"/>
    <x v="1"/>
    <x v="2"/>
    <s v="Permanent Self-Adhesive File Folder Labels for Typewriters, 1 1/8 x 3 1/2, White"/>
    <n v="5.04"/>
    <n v="1"/>
    <n v="0.2"/>
    <n v="1.6379999999999997"/>
  </r>
  <r>
    <n v="8645"/>
    <s v="CA-2012-108259"/>
    <x v="1"/>
    <x v="627"/>
    <d v="2012-11-15T00:00:00"/>
    <s v="Standard Class"/>
    <x v="374"/>
    <s v="Noel Staavos"/>
    <x v="1"/>
    <s v="United States"/>
    <x v="108"/>
    <x v="3"/>
    <n v="28540"/>
    <x v="0"/>
    <s v="OFF-BI-10000315"/>
    <x v="1"/>
    <x v="8"/>
    <s v="Poly Designer Cover &amp; Back"/>
    <n v="39.878999999999998"/>
    <n v="7"/>
    <n v="0.7"/>
    <n v="-29.244599999999991"/>
  </r>
  <r>
    <n v="8646"/>
    <s v="CA-2012-108259"/>
    <x v="1"/>
    <x v="627"/>
    <d v="2012-11-15T00:00:00"/>
    <s v="Standard Class"/>
    <x v="374"/>
    <s v="Noel Staavos"/>
    <x v="1"/>
    <s v="United States"/>
    <x v="108"/>
    <x v="3"/>
    <n v="28540"/>
    <x v="0"/>
    <s v="FUR-FU-10000023"/>
    <x v="0"/>
    <x v="5"/>
    <s v="Eldon Wave Desk Accessories"/>
    <n v="4.7119999999999997"/>
    <n v="1"/>
    <n v="0.2"/>
    <n v="1.4136000000000002"/>
  </r>
  <r>
    <n v="8647"/>
    <s v="CA-2013-113341"/>
    <x v="0"/>
    <x v="881"/>
    <d v="2013-11-30T00:00:00"/>
    <s v="Standard Class"/>
    <x v="708"/>
    <s v="Mark Hamilton"/>
    <x v="0"/>
    <s v="United States"/>
    <x v="1"/>
    <x v="1"/>
    <n v="90032"/>
    <x v="1"/>
    <s v="FUR-CH-10004698"/>
    <x v="0"/>
    <x v="1"/>
    <s v="Padded Folding Chairs, Black, 4/Carton"/>
    <n v="194.35200000000003"/>
    <n v="3"/>
    <n v="0.2"/>
    <n v="19.435200000000009"/>
  </r>
  <r>
    <n v="8648"/>
    <s v="US-2012-131842"/>
    <x v="1"/>
    <x v="901"/>
    <d v="2012-12-08T00:00:00"/>
    <s v="First Class"/>
    <x v="645"/>
    <s v="Rick Reed"/>
    <x v="1"/>
    <s v="United States"/>
    <x v="316"/>
    <x v="18"/>
    <n v="37211"/>
    <x v="0"/>
    <s v="FUR-CH-10004477"/>
    <x v="0"/>
    <x v="1"/>
    <s v="Global Push Button Manager's Chair, Indigo"/>
    <n v="97.424000000000007"/>
    <n v="2"/>
    <n v="0.2"/>
    <n v="10.960199999999993"/>
  </r>
  <r>
    <n v="8649"/>
    <s v="CA-2013-164574"/>
    <x v="0"/>
    <x v="875"/>
    <d v="2013-08-04T00:00:00"/>
    <s v="Standard Class"/>
    <x v="653"/>
    <s v="Ritsa Hightower"/>
    <x v="0"/>
    <s v="United States"/>
    <x v="35"/>
    <x v="3"/>
    <n v="28205"/>
    <x v="0"/>
    <s v="OFF-ST-10003816"/>
    <x v="1"/>
    <x v="4"/>
    <s v="Fellowes High-Stak Drawer Files"/>
    <n v="704.76"/>
    <n v="5"/>
    <n v="0.2"/>
    <n v="26.428499999999957"/>
  </r>
  <r>
    <n v="8650"/>
    <s v="CA-2013-164574"/>
    <x v="0"/>
    <x v="875"/>
    <d v="2013-08-04T00:00:00"/>
    <s v="Standard Class"/>
    <x v="653"/>
    <s v="Ritsa Hightower"/>
    <x v="0"/>
    <s v="United States"/>
    <x v="35"/>
    <x v="3"/>
    <n v="28205"/>
    <x v="0"/>
    <s v="OFF-BI-10002429"/>
    <x v="1"/>
    <x v="8"/>
    <s v="Premier Elliptical Ring Binder, Black"/>
    <n v="27.396000000000004"/>
    <n v="3"/>
    <n v="0.7"/>
    <n v="-20.090399999999995"/>
  </r>
  <r>
    <n v="8651"/>
    <s v="CA-2011-142769"/>
    <x v="2"/>
    <x v="103"/>
    <d v="2011-09-13T00:00:00"/>
    <s v="Same Day"/>
    <x v="261"/>
    <s v="Resi Pölking"/>
    <x v="0"/>
    <s v="United States"/>
    <x v="4"/>
    <x v="4"/>
    <n v="98103"/>
    <x v="1"/>
    <s v="OFF-FA-10000840"/>
    <x v="1"/>
    <x v="13"/>
    <s v="OIC Thumb-Tacks"/>
    <n v="5.6999999999999993"/>
    <n v="5"/>
    <n v="0"/>
    <n v="2.6789999999999998"/>
  </r>
  <r>
    <n v="8652"/>
    <s v="CA-2011-142769"/>
    <x v="2"/>
    <x v="103"/>
    <d v="2011-09-13T00:00:00"/>
    <s v="Same Day"/>
    <x v="261"/>
    <s v="Resi Pölking"/>
    <x v="0"/>
    <s v="United States"/>
    <x v="4"/>
    <x v="4"/>
    <n v="98103"/>
    <x v="1"/>
    <s v="FUR-FU-10001918"/>
    <x v="0"/>
    <x v="5"/>
    <s v="C-Line Cubicle Keepers Polyproplyene Holder With Velcro Backings"/>
    <n v="14.190000000000001"/>
    <n v="3"/>
    <n v="0"/>
    <n v="5.5341000000000014"/>
  </r>
  <r>
    <n v="8653"/>
    <s v="CA-2011-142769"/>
    <x v="2"/>
    <x v="103"/>
    <d v="2011-09-13T00:00:00"/>
    <s v="Same Day"/>
    <x v="261"/>
    <s v="Resi Pölking"/>
    <x v="0"/>
    <s v="United States"/>
    <x v="4"/>
    <x v="4"/>
    <n v="98103"/>
    <x v="1"/>
    <s v="OFF-SU-10001574"/>
    <x v="1"/>
    <x v="14"/>
    <s v="Acme Value Line Scissors"/>
    <n v="7.3"/>
    <n v="2"/>
    <n v="0"/>
    <n v="2.1899999999999995"/>
  </r>
  <r>
    <n v="8654"/>
    <s v="CA-2011-142769"/>
    <x v="2"/>
    <x v="103"/>
    <d v="2011-09-13T00:00:00"/>
    <s v="Same Day"/>
    <x v="261"/>
    <s v="Resi Pölking"/>
    <x v="0"/>
    <s v="United States"/>
    <x v="4"/>
    <x v="4"/>
    <n v="98103"/>
    <x v="1"/>
    <s v="TEC-AC-10001606"/>
    <x v="2"/>
    <x v="11"/>
    <s v="Logitech Wireless Performance Mouse MX for PC and Mac"/>
    <n v="199.98"/>
    <n v="2"/>
    <n v="0"/>
    <n v="75.992400000000004"/>
  </r>
  <r>
    <n v="8655"/>
    <s v="CA-2011-142769"/>
    <x v="2"/>
    <x v="103"/>
    <d v="2011-09-13T00:00:00"/>
    <s v="Same Day"/>
    <x v="261"/>
    <s v="Resi Pölking"/>
    <x v="0"/>
    <s v="United States"/>
    <x v="4"/>
    <x v="4"/>
    <n v="98103"/>
    <x v="1"/>
    <s v="TEC-AC-10003399"/>
    <x v="2"/>
    <x v="11"/>
    <s v="Memorex Mini Travel Drive 64 GB USB 2.0 Flash Drive"/>
    <n v="144.96"/>
    <n v="4"/>
    <n v="0"/>
    <n v="60.883200000000002"/>
  </r>
  <r>
    <n v="8656"/>
    <s v="CA-2011-142769"/>
    <x v="2"/>
    <x v="103"/>
    <d v="2011-09-13T00:00:00"/>
    <s v="Same Day"/>
    <x v="261"/>
    <s v="Resi Pölking"/>
    <x v="0"/>
    <s v="United States"/>
    <x v="4"/>
    <x v="4"/>
    <n v="98103"/>
    <x v="1"/>
    <s v="TEC-AC-10000865"/>
    <x v="2"/>
    <x v="11"/>
    <s v="WD My Passport Ultra 500GB Portable External Hard Drive"/>
    <n v="118"/>
    <n v="2"/>
    <n v="0"/>
    <n v="20.059999999999988"/>
  </r>
  <r>
    <n v="8657"/>
    <s v="CA-2011-142769"/>
    <x v="2"/>
    <x v="103"/>
    <d v="2011-09-13T00:00:00"/>
    <s v="Same Day"/>
    <x v="261"/>
    <s v="Resi Pölking"/>
    <x v="0"/>
    <s v="United States"/>
    <x v="4"/>
    <x v="4"/>
    <n v="98103"/>
    <x v="1"/>
    <s v="OFF-PA-10002923"/>
    <x v="1"/>
    <x v="10"/>
    <s v="Xerox 1942"/>
    <n v="48.94"/>
    <n v="1"/>
    <n v="0"/>
    <n v="24.47"/>
  </r>
  <r>
    <n v="8658"/>
    <s v="CA-2011-142769"/>
    <x v="2"/>
    <x v="103"/>
    <d v="2011-09-13T00:00:00"/>
    <s v="Same Day"/>
    <x v="261"/>
    <s v="Resi Pölking"/>
    <x v="0"/>
    <s v="United States"/>
    <x v="4"/>
    <x v="4"/>
    <n v="98103"/>
    <x v="1"/>
    <s v="OFF-AP-10004785"/>
    <x v="1"/>
    <x v="9"/>
    <s v="Holmes Replacement Filter for HEPA Air Cleaner, Medium Room"/>
    <n v="22.66"/>
    <n v="2"/>
    <n v="0"/>
    <n v="9.743800000000002"/>
  </r>
  <r>
    <n v="8659"/>
    <s v="CA-2013-168361"/>
    <x v="0"/>
    <x v="1028"/>
    <d v="2013-06-26T00:00:00"/>
    <s v="Standard Class"/>
    <x v="33"/>
    <s v="Ken Brennan"/>
    <x v="1"/>
    <s v="United States"/>
    <x v="22"/>
    <x v="10"/>
    <n v="60623"/>
    <x v="2"/>
    <s v="OFF-BI-10003727"/>
    <x v="1"/>
    <x v="8"/>
    <s v="Avery Durable Slant Ring Binders With Label Holder"/>
    <n v="0.83599999999999974"/>
    <n v="1"/>
    <n v="0.8"/>
    <n v="-1.3376000000000001"/>
  </r>
  <r>
    <n v="8660"/>
    <s v="CA-2013-153185"/>
    <x v="0"/>
    <x v="323"/>
    <d v="2013-09-09T00:00:00"/>
    <s v="Standard Class"/>
    <x v="588"/>
    <s v="Matt Hagelstein"/>
    <x v="1"/>
    <s v="United States"/>
    <x v="74"/>
    <x v="24"/>
    <n v="45231"/>
    <x v="3"/>
    <s v="OFF-PA-10002246"/>
    <x v="1"/>
    <x v="10"/>
    <s v="Wirebound Four 2-3/4 x 5 Forms per Page, 400 Sets per Book"/>
    <n v="30.96"/>
    <n v="6"/>
    <n v="0.2"/>
    <n v="11.223000000000001"/>
  </r>
  <r>
    <n v="8661"/>
    <s v="CA-2014-124765"/>
    <x v="3"/>
    <x v="920"/>
    <d v="2014-12-01T00:00:00"/>
    <s v="Standard Class"/>
    <x v="521"/>
    <s v="Henia Zydlo"/>
    <x v="0"/>
    <s v="United States"/>
    <x v="2"/>
    <x v="2"/>
    <n v="33311"/>
    <x v="0"/>
    <s v="FUR-BO-10003965"/>
    <x v="0"/>
    <x v="0"/>
    <s v="O'Sullivan Manor Hill 2-Door Library in Brianna Oak"/>
    <n v="723.92"/>
    <n v="5"/>
    <n v="0.2"/>
    <n v="-81.440999999999946"/>
  </r>
  <r>
    <n v="8662"/>
    <s v="CA-2012-131856"/>
    <x v="1"/>
    <x v="793"/>
    <d v="2012-05-17T00:00:00"/>
    <s v="Standard Class"/>
    <x v="506"/>
    <s v="James Galang"/>
    <x v="0"/>
    <s v="United States"/>
    <x v="12"/>
    <x v="5"/>
    <n v="77041"/>
    <x v="2"/>
    <s v="FUR-FU-10000175"/>
    <x v="0"/>
    <x v="5"/>
    <s v="DAX Wood Document Frame."/>
    <n v="21.968000000000004"/>
    <n v="4"/>
    <n v="0.6"/>
    <n v="-15.9268"/>
  </r>
  <r>
    <n v="8663"/>
    <s v="CA-2012-131856"/>
    <x v="1"/>
    <x v="793"/>
    <d v="2012-05-17T00:00:00"/>
    <s v="Standard Class"/>
    <x v="506"/>
    <s v="James Galang"/>
    <x v="0"/>
    <s v="United States"/>
    <x v="12"/>
    <x v="5"/>
    <n v="77041"/>
    <x v="2"/>
    <s v="TEC-PH-10001336"/>
    <x v="2"/>
    <x v="7"/>
    <s v="Digium D40 VoIP phone"/>
    <n v="619.15200000000004"/>
    <n v="6"/>
    <n v="0.2"/>
    <n v="69.654599999999988"/>
  </r>
  <r>
    <n v="8664"/>
    <s v="CA-2012-131856"/>
    <x v="1"/>
    <x v="793"/>
    <d v="2012-05-17T00:00:00"/>
    <s v="Standard Class"/>
    <x v="506"/>
    <s v="James Galang"/>
    <x v="0"/>
    <s v="United States"/>
    <x v="12"/>
    <x v="5"/>
    <n v="77041"/>
    <x v="2"/>
    <s v="OFF-PA-10001954"/>
    <x v="1"/>
    <x v="10"/>
    <s v="Xerox 1964"/>
    <n v="127.90400000000001"/>
    <n v="7"/>
    <n v="0.2"/>
    <n v="41.568799999999996"/>
  </r>
  <r>
    <n v="8665"/>
    <s v="CA-2014-126634"/>
    <x v="3"/>
    <x v="983"/>
    <d v="2014-04-02T00:00:00"/>
    <s v="Second Class"/>
    <x v="269"/>
    <s v="Alan Barnes"/>
    <x v="0"/>
    <s v="United States"/>
    <x v="80"/>
    <x v="1"/>
    <n v="90712"/>
    <x v="1"/>
    <s v="FUR-FU-10004973"/>
    <x v="0"/>
    <x v="5"/>
    <s v="Flat Face Poster Frame"/>
    <n v="94.2"/>
    <n v="5"/>
    <n v="0"/>
    <n v="39.564000000000007"/>
  </r>
  <r>
    <n v="8666"/>
    <s v="CA-2013-118500"/>
    <x v="0"/>
    <x v="1019"/>
    <d v="2013-11-19T00:00:00"/>
    <s v="First Class"/>
    <x v="707"/>
    <s v="Heather Jas"/>
    <x v="2"/>
    <s v="United States"/>
    <x v="8"/>
    <x v="1"/>
    <n v="94122"/>
    <x v="1"/>
    <s v="OFF-SU-10004231"/>
    <x v="1"/>
    <x v="14"/>
    <s v="Acme Tagit Stainless Steel Antibacterial Scissors"/>
    <n v="49.5"/>
    <n v="5"/>
    <n v="0"/>
    <n v="13.365"/>
  </r>
  <r>
    <n v="8667"/>
    <s v="CA-2013-163951"/>
    <x v="0"/>
    <x v="945"/>
    <d v="2014-01-03T00:00:00"/>
    <s v="First Class"/>
    <x v="788"/>
    <s v="Carl Jackson"/>
    <x v="1"/>
    <s v="United States"/>
    <x v="10"/>
    <x v="9"/>
    <n v="19140"/>
    <x v="3"/>
    <s v="OFF-AR-10004269"/>
    <x v="1"/>
    <x v="6"/>
    <s v="Newell 31"/>
    <n v="16.520000000000003"/>
    <n v="5"/>
    <n v="0.2"/>
    <n v="1.6519999999999992"/>
  </r>
  <r>
    <n v="8668"/>
    <s v="CA-2013-149916"/>
    <x v="0"/>
    <x v="596"/>
    <d v="2013-12-25T00:00:00"/>
    <s v="Second Class"/>
    <x v="525"/>
    <s v="Emily Ducich"/>
    <x v="2"/>
    <s v="United States"/>
    <x v="4"/>
    <x v="4"/>
    <n v="98115"/>
    <x v="1"/>
    <s v="OFF-BI-10004002"/>
    <x v="1"/>
    <x v="8"/>
    <s v="Wilson Jones International Size A4 Ring Binders"/>
    <n v="55.360000000000007"/>
    <n v="4"/>
    <n v="0.2"/>
    <n v="19.375999999999998"/>
  </r>
  <r>
    <n v="8669"/>
    <s v="CA-2013-149916"/>
    <x v="0"/>
    <x v="596"/>
    <d v="2013-12-25T00:00:00"/>
    <s v="Second Class"/>
    <x v="525"/>
    <s v="Emily Ducich"/>
    <x v="2"/>
    <s v="United States"/>
    <x v="4"/>
    <x v="4"/>
    <n v="98115"/>
    <x v="1"/>
    <s v="TEC-MA-10000752"/>
    <x v="2"/>
    <x v="15"/>
    <s v="Texas Instrument TI-15 Fraction Calculator"/>
    <n v="11.56"/>
    <n v="1"/>
    <n v="0.2"/>
    <n v="3.7569999999999992"/>
  </r>
  <r>
    <n v="8670"/>
    <s v="CA-2012-158918"/>
    <x v="1"/>
    <x v="139"/>
    <d v="2012-12-25T00:00:00"/>
    <s v="Second Class"/>
    <x v="482"/>
    <s v="Arianne Irving"/>
    <x v="0"/>
    <s v="United States"/>
    <x v="1"/>
    <x v="1"/>
    <n v="90036"/>
    <x v="1"/>
    <s v="OFF-PA-10004947"/>
    <x v="1"/>
    <x v="10"/>
    <s v="Staples"/>
    <n v="17.12"/>
    <n v="4"/>
    <n v="0"/>
    <n v="7.7039999999999988"/>
  </r>
  <r>
    <n v="8671"/>
    <s v="US-2011-159611"/>
    <x v="2"/>
    <x v="422"/>
    <d v="2012-01-01T00:00:00"/>
    <s v="Second Class"/>
    <x v="41"/>
    <s v="Karl Braun"/>
    <x v="0"/>
    <s v="United States"/>
    <x v="138"/>
    <x v="24"/>
    <n v="44105"/>
    <x v="3"/>
    <s v="FUR-FU-10004904"/>
    <x v="0"/>
    <x v="5"/>
    <s v="Eldon &quot;L&quot; Workstation Diamond Chairmat"/>
    <n v="182.35200000000003"/>
    <n v="3"/>
    <n v="0.2"/>
    <n v="-18.23520000000002"/>
  </r>
  <r>
    <n v="8672"/>
    <s v="US-2011-159611"/>
    <x v="2"/>
    <x v="422"/>
    <d v="2012-01-01T00:00:00"/>
    <s v="Second Class"/>
    <x v="41"/>
    <s v="Karl Braun"/>
    <x v="0"/>
    <s v="United States"/>
    <x v="138"/>
    <x v="24"/>
    <n v="44105"/>
    <x v="3"/>
    <s v="OFF-ST-10002790"/>
    <x v="1"/>
    <x v="4"/>
    <s v="Safco Industrial Shelving"/>
    <n v="118.16"/>
    <n v="2"/>
    <n v="0.2"/>
    <n v="-25.108999999999988"/>
  </r>
  <r>
    <n v="8673"/>
    <s v="CA-2014-163265"/>
    <x v="3"/>
    <x v="911"/>
    <d v="2014-02-22T00:00:00"/>
    <s v="Standard Class"/>
    <x v="559"/>
    <s v="Joy Smith"/>
    <x v="0"/>
    <s v="United States"/>
    <x v="27"/>
    <x v="10"/>
    <n v="62521"/>
    <x v="2"/>
    <s v="OFF-FA-10004854"/>
    <x v="1"/>
    <x v="13"/>
    <s v="Vinyl Coated Wire Paper Clips in Organizer Box, 800/Box"/>
    <n v="18.368000000000002"/>
    <n v="2"/>
    <n v="0.2"/>
    <n v="6.1991999999999994"/>
  </r>
  <r>
    <n v="8674"/>
    <s v="CA-2014-163265"/>
    <x v="3"/>
    <x v="911"/>
    <d v="2014-02-22T00:00:00"/>
    <s v="Standard Class"/>
    <x v="559"/>
    <s v="Joy Smith"/>
    <x v="0"/>
    <s v="United States"/>
    <x v="27"/>
    <x v="10"/>
    <n v="62521"/>
    <x v="2"/>
    <s v="FUR-CH-10004063"/>
    <x v="0"/>
    <x v="1"/>
    <s v="Global Deluxe High-Back Manager's Chair"/>
    <n v="600.55799999999999"/>
    <n v="3"/>
    <n v="0.3"/>
    <n v="-8.5794000000000779"/>
  </r>
  <r>
    <n v="8675"/>
    <s v="CA-2014-163265"/>
    <x v="3"/>
    <x v="911"/>
    <d v="2014-02-22T00:00:00"/>
    <s v="Standard Class"/>
    <x v="559"/>
    <s v="Joy Smith"/>
    <x v="0"/>
    <s v="United States"/>
    <x v="27"/>
    <x v="10"/>
    <n v="62521"/>
    <x v="2"/>
    <s v="OFF-ST-10000642"/>
    <x v="1"/>
    <x v="4"/>
    <s v="Tennsco Lockers, Gray"/>
    <n v="50.352000000000004"/>
    <n v="3"/>
    <n v="0.2"/>
    <n v="-8.1822000000000052"/>
  </r>
  <r>
    <n v="8676"/>
    <s v="CA-2014-163265"/>
    <x v="3"/>
    <x v="911"/>
    <d v="2014-02-22T00:00:00"/>
    <s v="Standard Class"/>
    <x v="559"/>
    <s v="Joy Smith"/>
    <x v="0"/>
    <s v="United States"/>
    <x v="27"/>
    <x v="10"/>
    <n v="62521"/>
    <x v="2"/>
    <s v="OFF-AR-10004078"/>
    <x v="1"/>
    <x v="6"/>
    <s v="Newell 312"/>
    <n v="28.031999999999996"/>
    <n v="6"/>
    <n v="0.2"/>
    <n v="3.5039999999999996"/>
  </r>
  <r>
    <n v="8677"/>
    <s v="CA-2014-163265"/>
    <x v="3"/>
    <x v="911"/>
    <d v="2014-02-22T00:00:00"/>
    <s v="Standard Class"/>
    <x v="559"/>
    <s v="Joy Smith"/>
    <x v="0"/>
    <s v="United States"/>
    <x v="27"/>
    <x v="10"/>
    <n v="62521"/>
    <x v="2"/>
    <s v="FUR-FU-10004270"/>
    <x v="0"/>
    <x v="5"/>
    <s v="Executive Impressions 13&quot; Clairmont Wall Clock"/>
    <n v="7.6920000000000002"/>
    <n v="1"/>
    <n v="0.6"/>
    <n v="-3.6536999999999988"/>
  </r>
  <r>
    <n v="8678"/>
    <s v="CA-2014-141705"/>
    <x v="3"/>
    <x v="1200"/>
    <d v="2014-10-27T00:00:00"/>
    <s v="First Class"/>
    <x v="138"/>
    <s v="Patrick O'Brill"/>
    <x v="0"/>
    <s v="United States"/>
    <x v="511"/>
    <x v="5"/>
    <n v="76063"/>
    <x v="2"/>
    <s v="FUR-TA-10004607"/>
    <x v="0"/>
    <x v="3"/>
    <s v="Hon 2111 Invitation Series Straight Table"/>
    <n v="517.40500000000009"/>
    <n v="5"/>
    <n v="0.3"/>
    <n v="-81.306500000000028"/>
  </r>
  <r>
    <n v="8679"/>
    <s v="CA-2013-112739"/>
    <x v="0"/>
    <x v="476"/>
    <d v="2013-09-08T00:00:00"/>
    <s v="Second Class"/>
    <x v="279"/>
    <s v="Ross DeVincentis"/>
    <x v="2"/>
    <s v="United States"/>
    <x v="12"/>
    <x v="5"/>
    <n v="77070"/>
    <x v="2"/>
    <s v="OFF-BI-10001132"/>
    <x v="1"/>
    <x v="8"/>
    <s v="Acco PRESSTEX Data Binder with Storage Hooks, Dark Blue, 9 1/2&quot; X 11&quot;"/>
    <n v="8.6079999999999988"/>
    <n v="8"/>
    <n v="0.8"/>
    <n v="-13.342400000000001"/>
  </r>
  <r>
    <n v="8680"/>
    <s v="CA-2013-112739"/>
    <x v="0"/>
    <x v="476"/>
    <d v="2013-09-08T00:00:00"/>
    <s v="Second Class"/>
    <x v="279"/>
    <s v="Ross DeVincentis"/>
    <x v="2"/>
    <s v="United States"/>
    <x v="12"/>
    <x v="5"/>
    <n v="77070"/>
    <x v="2"/>
    <s v="TEC-AC-10001714"/>
    <x v="2"/>
    <x v="11"/>
    <s v="Logitech MX Performance Wireless Mouse"/>
    <n v="159.56"/>
    <n v="5"/>
    <n v="0.2"/>
    <n v="33.906499999999994"/>
  </r>
  <r>
    <n v="8681"/>
    <s v="CA-2013-143805"/>
    <x v="0"/>
    <x v="49"/>
    <d v="2013-12-04T00:00:00"/>
    <s v="Second Class"/>
    <x v="63"/>
    <s v="Jonathan Doherty"/>
    <x v="1"/>
    <s v="United States"/>
    <x v="102"/>
    <x v="17"/>
    <n v="23223"/>
    <x v="0"/>
    <s v="OFF-AP-10002945"/>
    <x v="1"/>
    <x v="9"/>
    <s v="Honeywell Enviracaire Portable HEPA Air Cleaner for 17' x 22' Room"/>
    <n v="2104.5499999999997"/>
    <n v="7"/>
    <n v="0"/>
    <n v="694.50149999999985"/>
  </r>
  <r>
    <n v="8682"/>
    <s v="CA-2013-143805"/>
    <x v="0"/>
    <x v="49"/>
    <d v="2013-12-04T00:00:00"/>
    <s v="Second Class"/>
    <x v="63"/>
    <s v="Jonathan Doherty"/>
    <x v="1"/>
    <s v="United States"/>
    <x v="102"/>
    <x v="17"/>
    <n v="23223"/>
    <x v="0"/>
    <s v="OFF-SU-10004664"/>
    <x v="1"/>
    <x v="14"/>
    <s v="Acme Softgrip Scissors"/>
    <n v="40.700000000000003"/>
    <n v="5"/>
    <n v="0"/>
    <n v="11.802999999999999"/>
  </r>
  <r>
    <n v="8683"/>
    <s v="CA-2011-133634"/>
    <x v="2"/>
    <x v="1127"/>
    <d v="2011-11-10T00:00:00"/>
    <s v="Standard Class"/>
    <x v="256"/>
    <s v="Steven Roelle"/>
    <x v="2"/>
    <s v="United States"/>
    <x v="81"/>
    <x v="17"/>
    <n v="22204"/>
    <x v="0"/>
    <s v="TEC-AC-10002550"/>
    <x v="2"/>
    <x v="11"/>
    <s v="Maxell 4.7GB DVD-RW 3/Pack"/>
    <n v="47.79"/>
    <n v="3"/>
    <n v="0"/>
    <n v="16.2486"/>
  </r>
  <r>
    <n v="8684"/>
    <s v="CA-2014-101665"/>
    <x v="3"/>
    <x v="920"/>
    <d v="2014-12-02T00:00:00"/>
    <s v="Standard Class"/>
    <x v="356"/>
    <s v="Tracy Zic"/>
    <x v="0"/>
    <s v="United States"/>
    <x v="8"/>
    <x v="1"/>
    <n v="94122"/>
    <x v="1"/>
    <s v="OFF-AR-10002335"/>
    <x v="1"/>
    <x v="6"/>
    <s v="DIXON Oriole Pencils"/>
    <n v="5.16"/>
    <n v="2"/>
    <n v="0"/>
    <n v="1.3416000000000001"/>
  </r>
  <r>
    <n v="8685"/>
    <s v="CA-2013-155446"/>
    <x v="0"/>
    <x v="186"/>
    <d v="2013-12-24T00:00:00"/>
    <s v="Standard Class"/>
    <x v="184"/>
    <s v="Tanja Norvell"/>
    <x v="2"/>
    <s v="United States"/>
    <x v="70"/>
    <x v="1"/>
    <n v="92024"/>
    <x v="1"/>
    <s v="TEC-AC-10001445"/>
    <x v="2"/>
    <x v="11"/>
    <s v="Imation USB 2.0 Swivel Flash Drive USB flash drive - 4 GB - Pink"/>
    <n v="21.209999999999997"/>
    <n v="7"/>
    <n v="0"/>
    <n v="4.4540999999999986"/>
  </r>
  <r>
    <n v="8686"/>
    <s v="CA-2014-137323"/>
    <x v="3"/>
    <x v="237"/>
    <d v="2014-11-19T00:00:00"/>
    <s v="Second Class"/>
    <x v="463"/>
    <s v="Pauline Webber"/>
    <x v="1"/>
    <s v="United States"/>
    <x v="232"/>
    <x v="15"/>
    <n v="13601"/>
    <x v="3"/>
    <s v="OFF-ST-10003996"/>
    <x v="1"/>
    <x v="4"/>
    <s v="Letter/Legal File Tote with Clear Snap-On Lid, Black Granite"/>
    <n v="96.359999999999985"/>
    <n v="6"/>
    <n v="0"/>
    <n v="25.053599999999996"/>
  </r>
  <r>
    <n v="8687"/>
    <s v="CA-2013-144015"/>
    <x v="0"/>
    <x v="190"/>
    <d v="2013-06-27T00:00:00"/>
    <s v="Same Day"/>
    <x v="340"/>
    <s v="Adam Hart"/>
    <x v="1"/>
    <s v="United States"/>
    <x v="1"/>
    <x v="1"/>
    <n v="90036"/>
    <x v="1"/>
    <s v="OFF-SU-10003505"/>
    <x v="1"/>
    <x v="14"/>
    <s v="Premier Electric Letter Opener"/>
    <n v="231.72"/>
    <n v="2"/>
    <n v="0"/>
    <n v="11.585999999999984"/>
  </r>
  <r>
    <n v="8688"/>
    <s v="CA-2013-144015"/>
    <x v="0"/>
    <x v="190"/>
    <d v="2013-06-27T00:00:00"/>
    <s v="Same Day"/>
    <x v="340"/>
    <s v="Adam Hart"/>
    <x v="1"/>
    <s v="United States"/>
    <x v="1"/>
    <x v="1"/>
    <n v="90036"/>
    <x v="1"/>
    <s v="OFF-FA-10000624"/>
    <x v="1"/>
    <x v="13"/>
    <s v="OIC Binder Clips"/>
    <n v="17.899999999999999"/>
    <n v="5"/>
    <n v="0"/>
    <n v="8.9499999999999993"/>
  </r>
  <r>
    <n v="8689"/>
    <s v="CA-2013-144015"/>
    <x v="0"/>
    <x v="190"/>
    <d v="2013-06-27T00:00:00"/>
    <s v="Same Day"/>
    <x v="340"/>
    <s v="Adam Hart"/>
    <x v="1"/>
    <s v="United States"/>
    <x v="1"/>
    <x v="1"/>
    <n v="90036"/>
    <x v="1"/>
    <s v="OFF-PA-10002870"/>
    <x v="1"/>
    <x v="10"/>
    <s v="Ampad Phone Message Book, Recycled, 400 Message Capacity, 5 ¾” x 11”"/>
    <n v="12.48"/>
    <n v="2"/>
    <n v="0"/>
    <n v="5.6159999999999997"/>
  </r>
  <r>
    <n v="8690"/>
    <s v="CA-2011-101427"/>
    <x v="2"/>
    <x v="58"/>
    <d v="2011-12-30T00:00:00"/>
    <s v="Standard Class"/>
    <x v="672"/>
    <s v="Andy Yotov"/>
    <x v="1"/>
    <s v="United States"/>
    <x v="10"/>
    <x v="9"/>
    <n v="19140"/>
    <x v="3"/>
    <s v="OFF-AR-10002257"/>
    <x v="1"/>
    <x v="6"/>
    <s v="Eldon Spacemaker Box, Quick-Snap Lid, Clear"/>
    <n v="8.016"/>
    <n v="3"/>
    <n v="0.2"/>
    <n v="1.102199999999999"/>
  </r>
  <r>
    <n v="8691"/>
    <s v="CA-2013-136770"/>
    <x v="0"/>
    <x v="1041"/>
    <d v="2013-08-19T00:00:00"/>
    <s v="Standard Class"/>
    <x v="70"/>
    <s v="Stephanie Phelps"/>
    <x v="1"/>
    <s v="United States"/>
    <x v="59"/>
    <x v="24"/>
    <n v="44312"/>
    <x v="3"/>
    <s v="TEC-PH-10003580"/>
    <x v="2"/>
    <x v="7"/>
    <s v="Cisco IP Phone 7961G-GE VoIP phone"/>
    <n v="259.89600000000002"/>
    <n v="2"/>
    <n v="0.4"/>
    <n v="-56.310799999999972"/>
  </r>
  <r>
    <n v="8692"/>
    <s v="CA-2013-136770"/>
    <x v="0"/>
    <x v="1041"/>
    <d v="2013-08-19T00:00:00"/>
    <s v="Standard Class"/>
    <x v="70"/>
    <s v="Stephanie Phelps"/>
    <x v="1"/>
    <s v="United States"/>
    <x v="59"/>
    <x v="24"/>
    <n v="44312"/>
    <x v="3"/>
    <s v="TEC-PH-10001530"/>
    <x v="2"/>
    <x v="7"/>
    <s v="Plantronics Voyager Pro Legend"/>
    <n v="247.18799999999999"/>
    <n v="2"/>
    <n v="0.4"/>
    <n v="-49.437600000000032"/>
  </r>
  <r>
    <n v="8693"/>
    <s v="CA-2013-136770"/>
    <x v="0"/>
    <x v="1041"/>
    <d v="2013-08-19T00:00:00"/>
    <s v="Standard Class"/>
    <x v="70"/>
    <s v="Stephanie Phelps"/>
    <x v="1"/>
    <s v="United States"/>
    <x v="59"/>
    <x v="24"/>
    <n v="44312"/>
    <x v="3"/>
    <s v="TEC-AC-10000420"/>
    <x v="2"/>
    <x v="11"/>
    <s v="Logitech G500s Laser Gaming Mouse with Adjustable Weight Tuning"/>
    <n v="279.95999999999998"/>
    <n v="5"/>
    <n v="0.2"/>
    <n v="48.992999999999995"/>
  </r>
  <r>
    <n v="8694"/>
    <s v="CA-2013-118311"/>
    <x v="0"/>
    <x v="1057"/>
    <d v="2013-10-29T00:00:00"/>
    <s v="Standard Class"/>
    <x v="525"/>
    <s v="Emily Ducich"/>
    <x v="2"/>
    <s v="United States"/>
    <x v="8"/>
    <x v="1"/>
    <n v="94110"/>
    <x v="1"/>
    <s v="TEC-AC-10000892"/>
    <x v="2"/>
    <x v="11"/>
    <s v="NETGEAR N750 Dual Band Wi-Fi Gigabit Router"/>
    <n v="450"/>
    <n v="5"/>
    <n v="0"/>
    <n v="162"/>
  </r>
  <r>
    <n v="8695"/>
    <s v="US-2011-112795"/>
    <x v="2"/>
    <x v="709"/>
    <d v="2011-08-28T00:00:00"/>
    <s v="Second Class"/>
    <x v="128"/>
    <s v="Corey Roper"/>
    <x v="2"/>
    <s v="United States"/>
    <x v="354"/>
    <x v="12"/>
    <n v="49505"/>
    <x v="2"/>
    <s v="OFF-PA-10001934"/>
    <x v="1"/>
    <x v="10"/>
    <s v="Xerox 1993"/>
    <n v="19.440000000000001"/>
    <n v="3"/>
    <n v="0"/>
    <n v="9.5256000000000007"/>
  </r>
  <r>
    <n v="8696"/>
    <s v="CA-2014-127096"/>
    <x v="3"/>
    <x v="175"/>
    <d v="2014-09-18T00:00:00"/>
    <s v="Second Class"/>
    <x v="37"/>
    <s v="Christopher Schild"/>
    <x v="2"/>
    <s v="United States"/>
    <x v="8"/>
    <x v="1"/>
    <n v="94109"/>
    <x v="1"/>
    <s v="FUR-TA-10003473"/>
    <x v="0"/>
    <x v="3"/>
    <s v="Bretford Rectangular Conference Table Tops"/>
    <n v="300.904"/>
    <n v="1"/>
    <n v="0.2"/>
    <n v="11.283900000000017"/>
  </r>
  <r>
    <n v="8697"/>
    <s v="CA-2014-119284"/>
    <x v="3"/>
    <x v="140"/>
    <d v="2014-06-21T00:00:00"/>
    <s v="Standard Class"/>
    <x v="131"/>
    <s v="Thomas Seio"/>
    <x v="1"/>
    <s v="United States"/>
    <x v="316"/>
    <x v="18"/>
    <n v="37211"/>
    <x v="0"/>
    <s v="TEC-PH-10001051"/>
    <x v="2"/>
    <x v="7"/>
    <s v="HTC One"/>
    <n v="239.976"/>
    <n v="3"/>
    <n v="0.2"/>
    <n v="26.997299999999967"/>
  </r>
  <r>
    <n v="8698"/>
    <s v="CA-2014-119284"/>
    <x v="3"/>
    <x v="140"/>
    <d v="2014-06-21T00:00:00"/>
    <s v="Standard Class"/>
    <x v="131"/>
    <s v="Thomas Seio"/>
    <x v="1"/>
    <s v="United States"/>
    <x v="316"/>
    <x v="18"/>
    <n v="37211"/>
    <x v="0"/>
    <s v="FUR-FU-10004351"/>
    <x v="0"/>
    <x v="5"/>
    <s v="Staples"/>
    <n v="31.168000000000003"/>
    <n v="4"/>
    <n v="0.2"/>
    <n v="9.3504000000000005"/>
  </r>
  <r>
    <n v="8699"/>
    <s v="CA-2014-119284"/>
    <x v="3"/>
    <x v="140"/>
    <d v="2014-06-21T00:00:00"/>
    <s v="Standard Class"/>
    <x v="131"/>
    <s v="Thomas Seio"/>
    <x v="1"/>
    <s v="United States"/>
    <x v="316"/>
    <x v="18"/>
    <n v="37211"/>
    <x v="0"/>
    <s v="FUR-TA-10004152"/>
    <x v="0"/>
    <x v="3"/>
    <s v="Barricks 18&quot; x 48&quot; Non-Folding Utility Table with Bottom Storage Shelf"/>
    <n v="120.96"/>
    <n v="2"/>
    <n v="0.4"/>
    <n v="-28.224000000000004"/>
  </r>
  <r>
    <n v="8700"/>
    <s v="CA-2014-119284"/>
    <x v="3"/>
    <x v="140"/>
    <d v="2014-06-21T00:00:00"/>
    <s v="Standard Class"/>
    <x v="131"/>
    <s v="Thomas Seio"/>
    <x v="1"/>
    <s v="United States"/>
    <x v="316"/>
    <x v="18"/>
    <n v="37211"/>
    <x v="0"/>
    <s v="TEC-PH-10000560"/>
    <x v="2"/>
    <x v="7"/>
    <s v="Samsung Galaxy S III - 16GB - pebble blue (T-Mobile)"/>
    <n v="2239.9360000000001"/>
    <n v="8"/>
    <n v="0.2"/>
    <n v="223.99360000000013"/>
  </r>
  <r>
    <n v="8701"/>
    <s v="CA-2014-119284"/>
    <x v="3"/>
    <x v="140"/>
    <d v="2014-06-21T00:00:00"/>
    <s v="Standard Class"/>
    <x v="131"/>
    <s v="Thomas Seio"/>
    <x v="1"/>
    <s v="United States"/>
    <x v="316"/>
    <x v="18"/>
    <n v="37211"/>
    <x v="0"/>
    <s v="OFF-AP-10004249"/>
    <x v="1"/>
    <x v="9"/>
    <s v="Staples"/>
    <n v="76.608000000000004"/>
    <n v="8"/>
    <n v="0.2"/>
    <n v="6.7031999999999954"/>
  </r>
  <r>
    <n v="8702"/>
    <s v="CA-2014-119284"/>
    <x v="3"/>
    <x v="140"/>
    <d v="2014-06-21T00:00:00"/>
    <s v="Standard Class"/>
    <x v="131"/>
    <s v="Thomas Seio"/>
    <x v="1"/>
    <s v="United States"/>
    <x v="316"/>
    <x v="18"/>
    <n v="37211"/>
    <x v="0"/>
    <s v="OFF-ST-10001490"/>
    <x v="1"/>
    <x v="4"/>
    <s v="Hot File 7-Pocket, Floor Stand"/>
    <n v="142.77600000000001"/>
    <n v="1"/>
    <n v="0.2"/>
    <n v="17.84699999999998"/>
  </r>
  <r>
    <n v="8703"/>
    <s v="CA-2014-119284"/>
    <x v="3"/>
    <x v="140"/>
    <d v="2014-06-21T00:00:00"/>
    <s v="Standard Class"/>
    <x v="131"/>
    <s v="Thomas Seio"/>
    <x v="1"/>
    <s v="United States"/>
    <x v="316"/>
    <x v="18"/>
    <n v="37211"/>
    <x v="0"/>
    <s v="OFF-PA-10000312"/>
    <x v="1"/>
    <x v="10"/>
    <s v="Xerox 1955"/>
    <n v="91.360000000000014"/>
    <n v="5"/>
    <n v="0.2"/>
    <n v="29.691999999999993"/>
  </r>
  <r>
    <n v="8704"/>
    <s v="CA-2012-133494"/>
    <x v="1"/>
    <x v="1201"/>
    <d v="2012-03-05T00:00:00"/>
    <s v="Standard Class"/>
    <x v="261"/>
    <s v="Resi Pölking"/>
    <x v="0"/>
    <s v="United States"/>
    <x v="10"/>
    <x v="9"/>
    <n v="19120"/>
    <x v="3"/>
    <s v="OFF-AP-10002906"/>
    <x v="1"/>
    <x v="9"/>
    <s v="Hoover Replacement Belt for Commercial Guardsman Heavy-Duty Upright Vacuum"/>
    <n v="3.5520000000000005"/>
    <n v="2"/>
    <n v="0.2"/>
    <n v="0.44399999999999973"/>
  </r>
  <r>
    <n v="8705"/>
    <s v="CA-2013-111318"/>
    <x v="0"/>
    <x v="310"/>
    <d v="2013-07-27T00:00:00"/>
    <s v="First Class"/>
    <x v="582"/>
    <s v="Ivan Liston"/>
    <x v="0"/>
    <s v="United States"/>
    <x v="12"/>
    <x v="5"/>
    <n v="77041"/>
    <x v="2"/>
    <s v="TEC-PH-10004100"/>
    <x v="2"/>
    <x v="7"/>
    <s v="Griffin GC17055 Auxiliary Audio Cable"/>
    <n v="115.136"/>
    <n v="8"/>
    <n v="0.2"/>
    <n v="11.513600000000004"/>
  </r>
  <r>
    <n v="8706"/>
    <s v="US-2011-132745"/>
    <x v="2"/>
    <x v="1202"/>
    <d v="2011-10-05T00:00:00"/>
    <s v="Standard Class"/>
    <x v="739"/>
    <s v="Neil Französisch"/>
    <x v="2"/>
    <s v="United States"/>
    <x v="192"/>
    <x v="33"/>
    <n v="89502"/>
    <x v="1"/>
    <s v="OFF-FA-10000254"/>
    <x v="1"/>
    <x v="13"/>
    <s v="Sterling Rubber Bands by Alliance"/>
    <n v="4.71"/>
    <n v="1"/>
    <n v="0"/>
    <n v="0"/>
  </r>
  <r>
    <n v="8707"/>
    <s v="CA-2011-146815"/>
    <x v="2"/>
    <x v="78"/>
    <d v="2011-09-13T00:00:00"/>
    <s v="Standard Class"/>
    <x v="452"/>
    <s v="Paul Prost"/>
    <x v="2"/>
    <s v="United States"/>
    <x v="20"/>
    <x v="15"/>
    <n v="10009"/>
    <x v="3"/>
    <s v="FUR-CH-10004289"/>
    <x v="0"/>
    <x v="1"/>
    <s v="Global Super Steno Chair"/>
    <n v="172.76400000000001"/>
    <n v="2"/>
    <n v="0.1"/>
    <n v="13.437199999999986"/>
  </r>
  <r>
    <n v="8708"/>
    <s v="CA-2011-146815"/>
    <x v="2"/>
    <x v="78"/>
    <d v="2011-09-13T00:00:00"/>
    <s v="Standard Class"/>
    <x v="452"/>
    <s v="Paul Prost"/>
    <x v="2"/>
    <s v="United States"/>
    <x v="20"/>
    <x v="15"/>
    <n v="10009"/>
    <x v="3"/>
    <s v="OFF-AR-10003469"/>
    <x v="1"/>
    <x v="6"/>
    <s v="Nontoxic Chalk"/>
    <n v="3.52"/>
    <n v="2"/>
    <n v="0"/>
    <n v="1.6896"/>
  </r>
  <r>
    <n v="8709"/>
    <s v="CA-2011-119144"/>
    <x v="2"/>
    <x v="912"/>
    <d v="2011-11-18T00:00:00"/>
    <s v="First Class"/>
    <x v="251"/>
    <s v="Justin Deggeller"/>
    <x v="1"/>
    <s v="United States"/>
    <x v="1"/>
    <x v="1"/>
    <n v="90008"/>
    <x v="1"/>
    <s v="TEC-PH-10004188"/>
    <x v="2"/>
    <x v="7"/>
    <s v="OtterBox Commuter Series Case - Samsung Galaxy S4"/>
    <n v="79.968000000000004"/>
    <n v="4"/>
    <n v="0.2"/>
    <n v="-17.992799999999999"/>
  </r>
  <r>
    <n v="8710"/>
    <s v="CA-2011-119144"/>
    <x v="2"/>
    <x v="912"/>
    <d v="2011-11-18T00:00:00"/>
    <s v="First Class"/>
    <x v="251"/>
    <s v="Justin Deggeller"/>
    <x v="1"/>
    <s v="United States"/>
    <x v="1"/>
    <x v="1"/>
    <n v="90008"/>
    <x v="1"/>
    <s v="FUR-BO-10004015"/>
    <x v="0"/>
    <x v="0"/>
    <s v="Bush Andora Bookcase, Maple/Graphite Gray Finish"/>
    <n v="305.97449999999998"/>
    <n v="3"/>
    <n v="0.15"/>
    <n v="25.197899999999969"/>
  </r>
  <r>
    <n v="8711"/>
    <s v="CA-2011-119144"/>
    <x v="2"/>
    <x v="912"/>
    <d v="2011-11-18T00:00:00"/>
    <s v="First Class"/>
    <x v="251"/>
    <s v="Justin Deggeller"/>
    <x v="1"/>
    <s v="United States"/>
    <x v="1"/>
    <x v="1"/>
    <n v="90008"/>
    <x v="1"/>
    <s v="OFF-ST-10000991"/>
    <x v="1"/>
    <x v="4"/>
    <s v="Space Solutions HD Industrial Steel Shelving."/>
    <n v="344.90999999999997"/>
    <n v="3"/>
    <n v="0"/>
    <n v="10.347300000000004"/>
  </r>
  <r>
    <n v="8712"/>
    <s v="CA-2011-105648"/>
    <x v="2"/>
    <x v="223"/>
    <d v="2011-03-07T00:00:00"/>
    <s v="Standard Class"/>
    <x v="412"/>
    <s v="Eva Jacobs"/>
    <x v="0"/>
    <s v="United States"/>
    <x v="70"/>
    <x v="1"/>
    <n v="92037"/>
    <x v="1"/>
    <s v="FUR-TA-10002958"/>
    <x v="0"/>
    <x v="3"/>
    <s v="Bevis Oval Conference Table, Walnut"/>
    <n v="626.35200000000009"/>
    <n v="3"/>
    <n v="0.2"/>
    <n v="-23.488200000000091"/>
  </r>
  <r>
    <n v="8713"/>
    <s v="US-2012-145422"/>
    <x v="1"/>
    <x v="155"/>
    <d v="2012-12-07T00:00:00"/>
    <s v="Standard Class"/>
    <x v="617"/>
    <s v="Pierre Wener"/>
    <x v="0"/>
    <s v="United States"/>
    <x v="8"/>
    <x v="1"/>
    <n v="94110"/>
    <x v="1"/>
    <s v="FUR-BO-10002213"/>
    <x v="0"/>
    <x v="0"/>
    <s v="Sauder Forest Hills Library, Woodland Oak Finish"/>
    <n v="359.49899999999997"/>
    <n v="3"/>
    <n v="0.15"/>
    <n v="-29.605799999999981"/>
  </r>
  <r>
    <n v="8714"/>
    <s v="CA-2014-136623"/>
    <x v="3"/>
    <x v="497"/>
    <d v="2014-07-17T00:00:00"/>
    <s v="Standard Class"/>
    <x v="747"/>
    <s v="Tom Stivers"/>
    <x v="1"/>
    <s v="United States"/>
    <x v="70"/>
    <x v="1"/>
    <n v="92105"/>
    <x v="1"/>
    <s v="TEC-PH-10000004"/>
    <x v="2"/>
    <x v="7"/>
    <s v="Belkin iPhone and iPad Lightning Cable"/>
    <n v="71.951999999999998"/>
    <n v="6"/>
    <n v="0.2"/>
    <n v="5.3963999999999963"/>
  </r>
  <r>
    <n v="8715"/>
    <s v="CA-2014-136623"/>
    <x v="3"/>
    <x v="497"/>
    <d v="2014-07-17T00:00:00"/>
    <s v="Standard Class"/>
    <x v="747"/>
    <s v="Tom Stivers"/>
    <x v="1"/>
    <s v="United States"/>
    <x v="70"/>
    <x v="1"/>
    <n v="92105"/>
    <x v="1"/>
    <s v="OFF-BI-10003708"/>
    <x v="1"/>
    <x v="8"/>
    <s v="Acco Four Pocket Poly Ring Binder with Label Holder, Smoke, 1&quot;"/>
    <n v="29.800000000000004"/>
    <n v="5"/>
    <n v="0.2"/>
    <n v="9.3124999999999982"/>
  </r>
  <r>
    <n v="8716"/>
    <s v="CA-2014-121678"/>
    <x v="3"/>
    <x v="673"/>
    <d v="2014-11-21T00:00:00"/>
    <s v="Second Class"/>
    <x v="312"/>
    <s v="Brian Moss"/>
    <x v="1"/>
    <s v="United States"/>
    <x v="512"/>
    <x v="24"/>
    <n v="44035"/>
    <x v="3"/>
    <s v="OFF-BI-10002949"/>
    <x v="1"/>
    <x v="8"/>
    <s v="Prestige Round Ring Binders"/>
    <n v="1.8240000000000003"/>
    <n v="1"/>
    <n v="0.7"/>
    <n v="-1.3983999999999996"/>
  </r>
  <r>
    <n v="8717"/>
    <s v="CA-2013-120824"/>
    <x v="0"/>
    <x v="1"/>
    <d v="2013-06-17T00:00:00"/>
    <s v="Second Class"/>
    <x v="585"/>
    <s v="Arthur Wiediger"/>
    <x v="2"/>
    <s v="United States"/>
    <x v="12"/>
    <x v="5"/>
    <n v="77070"/>
    <x v="2"/>
    <s v="OFF-AP-10001242"/>
    <x v="1"/>
    <x v="9"/>
    <s v="APC 7 Outlet Network SurgeArrest Surge Protector"/>
    <n v="64.383999999999986"/>
    <n v="4"/>
    <n v="0.8"/>
    <n v="-160.96"/>
  </r>
  <r>
    <n v="8718"/>
    <s v="CA-2013-120824"/>
    <x v="0"/>
    <x v="1"/>
    <d v="2013-06-17T00:00:00"/>
    <s v="Second Class"/>
    <x v="585"/>
    <s v="Arthur Wiediger"/>
    <x v="2"/>
    <s v="United States"/>
    <x v="12"/>
    <x v="5"/>
    <n v="77070"/>
    <x v="2"/>
    <s v="FUR-FU-10001424"/>
    <x v="0"/>
    <x v="5"/>
    <s v="Dax Clear Box Frame"/>
    <n v="6.9840000000000009"/>
    <n v="2"/>
    <n v="0.6"/>
    <n v="-4.5396000000000019"/>
  </r>
  <r>
    <n v="8719"/>
    <s v="CA-2013-120824"/>
    <x v="0"/>
    <x v="1"/>
    <d v="2013-06-17T00:00:00"/>
    <s v="Second Class"/>
    <x v="585"/>
    <s v="Arthur Wiediger"/>
    <x v="2"/>
    <s v="United States"/>
    <x v="12"/>
    <x v="5"/>
    <n v="77070"/>
    <x v="2"/>
    <s v="OFF-AR-10003469"/>
    <x v="1"/>
    <x v="6"/>
    <s v="Nontoxic Chalk"/>
    <n v="11.264000000000001"/>
    <n v="8"/>
    <n v="0.2"/>
    <n v="3.9423999999999997"/>
  </r>
  <r>
    <n v="8720"/>
    <s v="CA-2013-120824"/>
    <x v="0"/>
    <x v="1"/>
    <d v="2013-06-17T00:00:00"/>
    <s v="Second Class"/>
    <x v="585"/>
    <s v="Arthur Wiediger"/>
    <x v="2"/>
    <s v="United States"/>
    <x v="12"/>
    <x v="5"/>
    <n v="77070"/>
    <x v="2"/>
    <s v="OFF-PA-10000232"/>
    <x v="1"/>
    <x v="10"/>
    <s v="Xerox 1975"/>
    <n v="15.552000000000003"/>
    <n v="3"/>
    <n v="0.2"/>
    <n v="5.6375999999999999"/>
  </r>
  <r>
    <n v="8721"/>
    <s v="CA-2013-120824"/>
    <x v="0"/>
    <x v="1"/>
    <d v="2013-06-17T00:00:00"/>
    <s v="Second Class"/>
    <x v="585"/>
    <s v="Arthur Wiediger"/>
    <x v="2"/>
    <s v="United States"/>
    <x v="12"/>
    <x v="5"/>
    <n v="77070"/>
    <x v="2"/>
    <s v="FUR-CH-10000229"/>
    <x v="0"/>
    <x v="1"/>
    <s v="Global Enterprise Series Seating High-Back Swivel/Tilt Chairs"/>
    <n v="379.37200000000001"/>
    <n v="2"/>
    <n v="0.3"/>
    <n v="-119.23120000000003"/>
  </r>
  <r>
    <n v="8722"/>
    <s v="CA-2013-120824"/>
    <x v="0"/>
    <x v="1"/>
    <d v="2013-06-17T00:00:00"/>
    <s v="Second Class"/>
    <x v="585"/>
    <s v="Arthur Wiediger"/>
    <x v="2"/>
    <s v="United States"/>
    <x v="12"/>
    <x v="5"/>
    <n v="77070"/>
    <x v="2"/>
    <s v="OFF-ST-10002562"/>
    <x v="1"/>
    <x v="4"/>
    <s v="Staples"/>
    <n v="67.536000000000016"/>
    <n v="9"/>
    <n v="0.2"/>
    <n v="6.7535999999999987"/>
  </r>
  <r>
    <n v="8723"/>
    <s v="CA-2013-120824"/>
    <x v="0"/>
    <x v="1"/>
    <d v="2013-06-17T00:00:00"/>
    <s v="Second Class"/>
    <x v="585"/>
    <s v="Arthur Wiediger"/>
    <x v="2"/>
    <s v="United States"/>
    <x v="12"/>
    <x v="5"/>
    <n v="77070"/>
    <x v="2"/>
    <s v="OFF-BI-10001525"/>
    <x v="1"/>
    <x v="8"/>
    <s v="Acco Pressboard Covers with Storage Hooks, 14 7/8&quot; x 11&quot;, Executive Red"/>
    <n v="1.5239999999999996"/>
    <n v="2"/>
    <n v="0.8"/>
    <n v="-2.6670000000000007"/>
  </r>
  <r>
    <n v="8724"/>
    <s v="US-2013-135209"/>
    <x v="0"/>
    <x v="723"/>
    <d v="2014-01-01T00:00:00"/>
    <s v="Second Class"/>
    <x v="762"/>
    <s v="Marc Harrigan"/>
    <x v="2"/>
    <s v="United States"/>
    <x v="100"/>
    <x v="2"/>
    <n v="33178"/>
    <x v="0"/>
    <s v="OFF-PA-10002986"/>
    <x v="1"/>
    <x v="10"/>
    <s v="Xerox 1898"/>
    <n v="37.408000000000001"/>
    <n v="7"/>
    <n v="0.2"/>
    <n v="13.0928"/>
  </r>
  <r>
    <n v="8725"/>
    <s v="US-2013-135209"/>
    <x v="0"/>
    <x v="723"/>
    <d v="2014-01-01T00:00:00"/>
    <s v="Second Class"/>
    <x v="762"/>
    <s v="Marc Harrigan"/>
    <x v="2"/>
    <s v="United States"/>
    <x v="100"/>
    <x v="2"/>
    <n v="33178"/>
    <x v="0"/>
    <s v="OFF-PA-10000143"/>
    <x v="1"/>
    <x v="10"/>
    <s v="Astroparche Fine Business Paper"/>
    <n v="25.344000000000001"/>
    <n v="6"/>
    <n v="0.2"/>
    <n v="8.8704000000000018"/>
  </r>
  <r>
    <n v="8726"/>
    <s v="CA-2014-148145"/>
    <x v="3"/>
    <x v="257"/>
    <d v="2014-03-24T00:00:00"/>
    <s v="Standard Class"/>
    <x v="349"/>
    <s v="Scott Williamson"/>
    <x v="0"/>
    <s v="United States"/>
    <x v="4"/>
    <x v="4"/>
    <n v="98115"/>
    <x v="1"/>
    <s v="OFF-AR-10003752"/>
    <x v="1"/>
    <x v="6"/>
    <s v="Deluxe Chalkboard Eraser Cleaner"/>
    <n v="46.2"/>
    <n v="4"/>
    <n v="0"/>
    <n v="21.251999999999999"/>
  </r>
  <r>
    <n v="8727"/>
    <s v="CA-2012-103870"/>
    <x v="1"/>
    <x v="17"/>
    <d v="2012-12-31T00:00:00"/>
    <s v="Standard Class"/>
    <x v="133"/>
    <s v="Sung Pak"/>
    <x v="1"/>
    <s v="United States"/>
    <x v="87"/>
    <x v="18"/>
    <n v="37130"/>
    <x v="0"/>
    <s v="TEC-AC-10002370"/>
    <x v="2"/>
    <x v="11"/>
    <s v="Maxell CD-R Discs"/>
    <n v="4.7279999999999998"/>
    <n v="3"/>
    <n v="0.2"/>
    <n v="0.70919999999999961"/>
  </r>
  <r>
    <n v="8728"/>
    <s v="CA-2012-103870"/>
    <x v="1"/>
    <x v="17"/>
    <d v="2012-12-31T00:00:00"/>
    <s v="Standard Class"/>
    <x v="133"/>
    <s v="Sung Pak"/>
    <x v="1"/>
    <s v="United States"/>
    <x v="87"/>
    <x v="18"/>
    <n v="37130"/>
    <x v="0"/>
    <s v="FUR-FU-10002030"/>
    <x v="0"/>
    <x v="5"/>
    <s v="Executive Impressions 14&quot; Contract Wall Clock with Quartz Movement"/>
    <n v="53.352000000000004"/>
    <n v="3"/>
    <n v="0.2"/>
    <n v="16.005600000000005"/>
  </r>
  <r>
    <n v="8729"/>
    <s v="CA-2012-103870"/>
    <x v="1"/>
    <x v="17"/>
    <d v="2012-12-31T00:00:00"/>
    <s v="Standard Class"/>
    <x v="133"/>
    <s v="Sung Pak"/>
    <x v="1"/>
    <s v="United States"/>
    <x v="87"/>
    <x v="18"/>
    <n v="37130"/>
    <x v="0"/>
    <s v="FUR-BO-10002853"/>
    <x v="0"/>
    <x v="0"/>
    <s v="O'Sullivan 5-Shelf Heavy-Duty Bookcases"/>
    <n v="131.10400000000001"/>
    <n v="2"/>
    <n v="0.2"/>
    <n v="8.1939999999999955"/>
  </r>
  <r>
    <n v="8730"/>
    <s v="CA-2012-103870"/>
    <x v="1"/>
    <x v="17"/>
    <d v="2012-12-31T00:00:00"/>
    <s v="Standard Class"/>
    <x v="133"/>
    <s v="Sung Pak"/>
    <x v="1"/>
    <s v="United States"/>
    <x v="87"/>
    <x v="18"/>
    <n v="37130"/>
    <x v="0"/>
    <s v="OFF-ST-10002562"/>
    <x v="1"/>
    <x v="4"/>
    <s v="Staples"/>
    <n v="22.512000000000004"/>
    <n v="3"/>
    <n v="0.2"/>
    <n v="2.2511999999999999"/>
  </r>
  <r>
    <n v="8731"/>
    <s v="CA-2012-103870"/>
    <x v="1"/>
    <x v="17"/>
    <d v="2012-12-31T00:00:00"/>
    <s v="Standard Class"/>
    <x v="133"/>
    <s v="Sung Pak"/>
    <x v="1"/>
    <s v="United States"/>
    <x v="87"/>
    <x v="18"/>
    <n v="37130"/>
    <x v="0"/>
    <s v="TEC-AC-10004227"/>
    <x v="2"/>
    <x v="11"/>
    <s v="SanDisk Ultra 16 GB MicroSDHC Class 10 Memory Card"/>
    <n v="72.744000000000014"/>
    <n v="7"/>
    <n v="0.2"/>
    <n v="-12.730200000000011"/>
  </r>
  <r>
    <n v="8732"/>
    <s v="CA-2012-111017"/>
    <x v="1"/>
    <x v="374"/>
    <d v="2012-08-06T00:00:00"/>
    <s v="Standard Class"/>
    <x v="281"/>
    <s v="Steve Chapman"/>
    <x v="1"/>
    <s v="United States"/>
    <x v="285"/>
    <x v="25"/>
    <n v="63116"/>
    <x v="2"/>
    <s v="OFF-SU-10002573"/>
    <x v="1"/>
    <x v="14"/>
    <s v="Acme 10&quot; Easy Grip Assistive Scissors"/>
    <n v="52.59"/>
    <n v="3"/>
    <n v="0"/>
    <n v="15.776999999999996"/>
  </r>
  <r>
    <n v="8733"/>
    <s v="CA-2014-116988"/>
    <x v="3"/>
    <x v="818"/>
    <d v="2014-06-30T00:00:00"/>
    <s v="Second Class"/>
    <x v="463"/>
    <s v="Pauline Webber"/>
    <x v="1"/>
    <s v="United States"/>
    <x v="4"/>
    <x v="4"/>
    <n v="98105"/>
    <x v="1"/>
    <s v="OFF-PA-10003848"/>
    <x v="1"/>
    <x v="10"/>
    <s v="Xerox 1997"/>
    <n v="19.440000000000001"/>
    <n v="3"/>
    <n v="0"/>
    <n v="9.3312000000000008"/>
  </r>
  <r>
    <n v="8734"/>
    <s v="CA-2014-116988"/>
    <x v="3"/>
    <x v="818"/>
    <d v="2014-06-30T00:00:00"/>
    <s v="Second Class"/>
    <x v="463"/>
    <s v="Pauline Webber"/>
    <x v="1"/>
    <s v="United States"/>
    <x v="4"/>
    <x v="4"/>
    <n v="98105"/>
    <x v="1"/>
    <s v="FUR-FU-10001290"/>
    <x v="0"/>
    <x v="5"/>
    <s v="Executive Impressions Supervisor Wall Clock"/>
    <n v="126.30000000000001"/>
    <n v="3"/>
    <n v="0"/>
    <n v="40.415999999999997"/>
  </r>
  <r>
    <n v="8735"/>
    <s v="CA-2014-116988"/>
    <x v="3"/>
    <x v="818"/>
    <d v="2014-06-30T00:00:00"/>
    <s v="Second Class"/>
    <x v="463"/>
    <s v="Pauline Webber"/>
    <x v="1"/>
    <s v="United States"/>
    <x v="4"/>
    <x v="4"/>
    <n v="98105"/>
    <x v="1"/>
    <s v="TEC-AC-10003832"/>
    <x v="2"/>
    <x v="11"/>
    <s v="Logitech P710e Mobile Speakerphone"/>
    <n v="1287.45"/>
    <n v="5"/>
    <n v="0"/>
    <n v="244.61549999999988"/>
  </r>
  <r>
    <n v="8736"/>
    <s v="US-2011-169390"/>
    <x v="2"/>
    <x v="315"/>
    <d v="2011-02-11T00:00:00"/>
    <s v="Second Class"/>
    <x v="294"/>
    <s v="Chris Selesnick"/>
    <x v="1"/>
    <s v="United States"/>
    <x v="20"/>
    <x v="15"/>
    <n v="10024"/>
    <x v="3"/>
    <s v="OFF-ST-10001558"/>
    <x v="1"/>
    <x v="4"/>
    <s v="Acco Perma 4000 Stacking Storage Drawers"/>
    <n v="64.959999999999994"/>
    <n v="4"/>
    <n v="0"/>
    <n v="9.7439999999999998"/>
  </r>
  <r>
    <n v="8737"/>
    <s v="CA-2013-168774"/>
    <x v="0"/>
    <x v="913"/>
    <d v="2013-09-10T00:00:00"/>
    <s v="Standard Class"/>
    <x v="532"/>
    <s v="Roy Phan"/>
    <x v="1"/>
    <s v="United States"/>
    <x v="439"/>
    <x v="11"/>
    <n v="55125"/>
    <x v="2"/>
    <s v="OFF-ST-10001490"/>
    <x v="1"/>
    <x v="4"/>
    <s v="Hot File 7-Pocket, Floor Stand"/>
    <n v="535.41"/>
    <n v="3"/>
    <n v="0"/>
    <n v="160.62299999999993"/>
  </r>
  <r>
    <n v="8738"/>
    <s v="CA-2014-161592"/>
    <x v="3"/>
    <x v="1191"/>
    <d v="2014-04-11T00:00:00"/>
    <s v="Standard Class"/>
    <x v="728"/>
    <s v="Charles Sheldon"/>
    <x v="1"/>
    <s v="United States"/>
    <x v="346"/>
    <x v="18"/>
    <n v="37421"/>
    <x v="0"/>
    <s v="OFF-BI-10003669"/>
    <x v="1"/>
    <x v="8"/>
    <s v="3M Organizer Strips"/>
    <n v="8.1000000000000014"/>
    <n v="5"/>
    <n v="0.7"/>
    <n v="-5.9399999999999977"/>
  </r>
  <r>
    <n v="8739"/>
    <s v="US-2014-131961"/>
    <x v="3"/>
    <x v="166"/>
    <d v="2014-12-12T00:00:00"/>
    <s v="First Class"/>
    <x v="77"/>
    <s v="Max Jones"/>
    <x v="0"/>
    <s v="United States"/>
    <x v="10"/>
    <x v="9"/>
    <n v="19140"/>
    <x v="3"/>
    <s v="OFF-AR-10004441"/>
    <x v="1"/>
    <x v="6"/>
    <s v="BIC Brite Liner Highlighters"/>
    <n v="13.247999999999999"/>
    <n v="4"/>
    <n v="0.2"/>
    <n v="3.6431999999999998"/>
  </r>
  <r>
    <n v="8740"/>
    <s v="US-2014-131961"/>
    <x v="3"/>
    <x v="166"/>
    <d v="2014-12-12T00:00:00"/>
    <s v="First Class"/>
    <x v="77"/>
    <s v="Max Jones"/>
    <x v="0"/>
    <s v="United States"/>
    <x v="10"/>
    <x v="9"/>
    <n v="19140"/>
    <x v="3"/>
    <s v="TEC-PH-10001924"/>
    <x v="2"/>
    <x v="7"/>
    <s v="iHome FM Clock Radio with Lightning Dock"/>
    <n v="83.987999999999985"/>
    <n v="2"/>
    <n v="0.4"/>
    <n v="-20.996999999999993"/>
  </r>
  <r>
    <n v="8741"/>
    <s v="CA-2013-102498"/>
    <x v="0"/>
    <x v="1131"/>
    <d v="2013-07-26T00:00:00"/>
    <s v="First Class"/>
    <x v="506"/>
    <s v="James Galang"/>
    <x v="0"/>
    <s v="United States"/>
    <x v="240"/>
    <x v="28"/>
    <n v="70506"/>
    <x v="0"/>
    <s v="OFF-AR-10004456"/>
    <x v="1"/>
    <x v="6"/>
    <s v="Panasonic KP-4ABK Battery-Operated Pencil Sharpener"/>
    <n v="73.2"/>
    <n v="5"/>
    <n v="0"/>
    <n v="21.227999999999998"/>
  </r>
  <r>
    <n v="8742"/>
    <s v="CA-2012-113222"/>
    <x v="1"/>
    <x v="529"/>
    <d v="2012-11-09T00:00:00"/>
    <s v="Same Day"/>
    <x v="326"/>
    <s v="Anthony Garverick"/>
    <x v="2"/>
    <s v="United States"/>
    <x v="104"/>
    <x v="14"/>
    <n v="46226"/>
    <x v="2"/>
    <s v="OFF-BI-10001890"/>
    <x v="1"/>
    <x v="8"/>
    <s v="Avery Poly Binder Pockets"/>
    <n v="10.74"/>
    <n v="3"/>
    <n v="0"/>
    <n v="5.1551999999999998"/>
  </r>
  <r>
    <n v="8743"/>
    <s v="US-2012-144771"/>
    <x v="1"/>
    <x v="653"/>
    <d v="2012-10-04T00:00:00"/>
    <s v="First Class"/>
    <x v="237"/>
    <s v="Chloris Kastensmidt"/>
    <x v="0"/>
    <s v="United States"/>
    <x v="492"/>
    <x v="21"/>
    <n v="97123"/>
    <x v="1"/>
    <s v="FUR-FU-10000629"/>
    <x v="0"/>
    <x v="5"/>
    <s v="9-3/4 Diameter Round Wall Clock"/>
    <n v="11.032"/>
    <n v="1"/>
    <n v="0.2"/>
    <n v="3.0338000000000003"/>
  </r>
  <r>
    <n v="8744"/>
    <s v="US-2012-144771"/>
    <x v="1"/>
    <x v="653"/>
    <d v="2012-10-04T00:00:00"/>
    <s v="First Class"/>
    <x v="237"/>
    <s v="Chloris Kastensmidt"/>
    <x v="0"/>
    <s v="United States"/>
    <x v="492"/>
    <x v="21"/>
    <n v="97123"/>
    <x v="1"/>
    <s v="TEC-AC-10002323"/>
    <x v="2"/>
    <x v="11"/>
    <s v="SanDisk Ultra 32 GB MicroSDHC Class 10 Memory Card"/>
    <n v="53.040000000000006"/>
    <n v="3"/>
    <n v="0.2"/>
    <n v="-4.6409999999999982"/>
  </r>
  <r>
    <n v="8745"/>
    <s v="CA-2012-162376"/>
    <x v="1"/>
    <x v="6"/>
    <d v="2012-11-25T00:00:00"/>
    <s v="Second Class"/>
    <x v="787"/>
    <s v="Harold Dahlen"/>
    <x v="2"/>
    <s v="United States"/>
    <x v="471"/>
    <x v="31"/>
    <n v="2138"/>
    <x v="3"/>
    <s v="OFF-AR-10003056"/>
    <x v="1"/>
    <x v="6"/>
    <s v="Newell 341"/>
    <n v="17.12"/>
    <n v="4"/>
    <n v="0"/>
    <n v="4.9647999999999985"/>
  </r>
  <r>
    <n v="8746"/>
    <s v="CA-2012-162376"/>
    <x v="1"/>
    <x v="6"/>
    <d v="2012-11-25T00:00:00"/>
    <s v="Second Class"/>
    <x v="787"/>
    <s v="Harold Dahlen"/>
    <x v="2"/>
    <s v="United States"/>
    <x v="471"/>
    <x v="31"/>
    <n v="2138"/>
    <x v="3"/>
    <s v="OFF-PA-10000300"/>
    <x v="1"/>
    <x v="10"/>
    <s v="Xerox 1936"/>
    <n v="59.94"/>
    <n v="3"/>
    <n v="0"/>
    <n v="28.171799999999998"/>
  </r>
  <r>
    <n v="8747"/>
    <s v="CA-2014-128076"/>
    <x v="3"/>
    <x v="62"/>
    <d v="2014-02-08T00:00:00"/>
    <s v="Standard Class"/>
    <x v="635"/>
    <s v="Bill Overfelt"/>
    <x v="1"/>
    <s v="United States"/>
    <x v="70"/>
    <x v="1"/>
    <n v="92105"/>
    <x v="1"/>
    <s v="FUR-FU-10000293"/>
    <x v="0"/>
    <x v="5"/>
    <s v="Eldon Antistatic Chair Mats for Low to Medium Pile Carpets"/>
    <n v="210.58"/>
    <n v="2"/>
    <n v="0"/>
    <n v="12.634799999999984"/>
  </r>
  <r>
    <n v="8748"/>
    <s v="CA-2014-128076"/>
    <x v="3"/>
    <x v="62"/>
    <d v="2014-02-08T00:00:00"/>
    <s v="Standard Class"/>
    <x v="635"/>
    <s v="Bill Overfelt"/>
    <x v="1"/>
    <s v="United States"/>
    <x v="70"/>
    <x v="1"/>
    <n v="92105"/>
    <x v="1"/>
    <s v="OFF-BI-10003638"/>
    <x v="1"/>
    <x v="8"/>
    <s v="GBC Durable Plastic Covers"/>
    <n v="30.960000000000004"/>
    <n v="2"/>
    <n v="0.2"/>
    <n v="10.061999999999998"/>
  </r>
  <r>
    <n v="8749"/>
    <s v="CA-2014-128076"/>
    <x v="3"/>
    <x v="62"/>
    <d v="2014-02-08T00:00:00"/>
    <s v="Standard Class"/>
    <x v="635"/>
    <s v="Bill Overfelt"/>
    <x v="1"/>
    <s v="United States"/>
    <x v="70"/>
    <x v="1"/>
    <n v="92105"/>
    <x v="1"/>
    <s v="TEC-MA-10002109"/>
    <x v="2"/>
    <x v="15"/>
    <s v="HP Officejet Pro 8600 e-All-In-One Printer, Copier, Scanner, Fax"/>
    <n v="239.98400000000004"/>
    <n v="2"/>
    <n v="0.2"/>
    <n v="38.997399999999971"/>
  </r>
  <r>
    <n v="8750"/>
    <s v="US-2012-163825"/>
    <x v="1"/>
    <x v="382"/>
    <d v="2012-06-19T00:00:00"/>
    <s v="First Class"/>
    <x v="62"/>
    <s v="Lena Creighton"/>
    <x v="0"/>
    <s v="United States"/>
    <x v="20"/>
    <x v="15"/>
    <n v="10009"/>
    <x v="3"/>
    <s v="OFF-BI-10003527"/>
    <x v="1"/>
    <x v="8"/>
    <s v="Fellowes PB500 Electric Punch Plastic Comb Binding Machine with Manual Bind"/>
    <n v="3050.3760000000002"/>
    <n v="3"/>
    <n v="0.2"/>
    <n v="1143.8910000000001"/>
  </r>
  <r>
    <n v="8751"/>
    <s v="US-2012-163825"/>
    <x v="1"/>
    <x v="382"/>
    <d v="2012-06-19T00:00:00"/>
    <s v="First Class"/>
    <x v="62"/>
    <s v="Lena Creighton"/>
    <x v="0"/>
    <s v="United States"/>
    <x v="20"/>
    <x v="15"/>
    <n v="10009"/>
    <x v="3"/>
    <s v="TEC-PH-10004922"/>
    <x v="2"/>
    <x v="7"/>
    <s v="RCA Visys Integrated PBX 8-Line Router"/>
    <n v="133.97999999999999"/>
    <n v="2"/>
    <n v="0"/>
    <n v="33.495000000000005"/>
  </r>
  <r>
    <n v="8752"/>
    <s v="CA-2013-105662"/>
    <x v="0"/>
    <x v="465"/>
    <d v="2013-05-10T00:00:00"/>
    <s v="Standard Class"/>
    <x v="46"/>
    <s v="Rick Bensley"/>
    <x v="2"/>
    <s v="United States"/>
    <x v="315"/>
    <x v="2"/>
    <n v="32303"/>
    <x v="0"/>
    <s v="OFF-PA-10001001"/>
    <x v="1"/>
    <x v="10"/>
    <s v="Snap-A-Way Black Print Carbonless Speed Message, No Reply Area, Duplicate"/>
    <n v="93.248000000000005"/>
    <n v="4"/>
    <n v="0.2"/>
    <n v="31.4712"/>
  </r>
  <r>
    <n v="8753"/>
    <s v="CA-2013-105662"/>
    <x v="0"/>
    <x v="465"/>
    <d v="2013-05-10T00:00:00"/>
    <s v="Standard Class"/>
    <x v="46"/>
    <s v="Rick Bensley"/>
    <x v="2"/>
    <s v="United States"/>
    <x v="315"/>
    <x v="2"/>
    <n v="32303"/>
    <x v="0"/>
    <s v="TEC-PH-10001198"/>
    <x v="2"/>
    <x v="7"/>
    <s v="Avaya 4621SW VoIP phone"/>
    <n v="177.48000000000002"/>
    <n v="3"/>
    <n v="0.2"/>
    <n v="19.966499999999982"/>
  </r>
  <r>
    <n v="8754"/>
    <s v="CA-2014-152198"/>
    <x v="3"/>
    <x v="428"/>
    <d v="2014-09-11T00:00:00"/>
    <s v="First Class"/>
    <x v="557"/>
    <s v="Joy Daniels"/>
    <x v="0"/>
    <s v="United States"/>
    <x v="167"/>
    <x v="24"/>
    <n v="43615"/>
    <x v="3"/>
    <s v="OFF-LA-10000443"/>
    <x v="1"/>
    <x v="2"/>
    <s v="Avery 501"/>
    <n v="17.712"/>
    <n v="6"/>
    <n v="0.2"/>
    <n v="5.9777999999999993"/>
  </r>
  <r>
    <n v="8755"/>
    <s v="CA-2014-152198"/>
    <x v="3"/>
    <x v="428"/>
    <d v="2014-09-11T00:00:00"/>
    <s v="First Class"/>
    <x v="557"/>
    <s v="Joy Daniels"/>
    <x v="0"/>
    <s v="United States"/>
    <x v="167"/>
    <x v="24"/>
    <n v="43615"/>
    <x v="3"/>
    <s v="OFF-BI-10003669"/>
    <x v="1"/>
    <x v="8"/>
    <s v="3M Organizer Strips"/>
    <n v="4.8600000000000012"/>
    <n v="3"/>
    <n v="0.7"/>
    <n v="-3.5640000000000001"/>
  </r>
  <r>
    <n v="8756"/>
    <s v="CA-2014-152198"/>
    <x v="3"/>
    <x v="428"/>
    <d v="2014-09-11T00:00:00"/>
    <s v="First Class"/>
    <x v="557"/>
    <s v="Joy Daniels"/>
    <x v="0"/>
    <s v="United States"/>
    <x v="167"/>
    <x v="24"/>
    <n v="43615"/>
    <x v="3"/>
    <s v="OFF-BI-10001628"/>
    <x v="1"/>
    <x v="8"/>
    <s v="Acco Data Flex Cable Posts For Top &amp; Bottom Load Binders, 6&quot; Capacity"/>
    <n v="6.2580000000000009"/>
    <n v="2"/>
    <n v="0.7"/>
    <n v="-5.2149999999999999"/>
  </r>
  <r>
    <n v="8757"/>
    <s v="CA-2013-114307"/>
    <x v="0"/>
    <x v="405"/>
    <d v="2013-07-27T00:00:00"/>
    <s v="Standard Class"/>
    <x v="716"/>
    <s v="Maureen Fritzler"/>
    <x v="1"/>
    <s v="United States"/>
    <x v="29"/>
    <x v="39"/>
    <n v="21044"/>
    <x v="3"/>
    <s v="OFF-AP-10002350"/>
    <x v="1"/>
    <x v="9"/>
    <s v="Belkin F9H710-06 7 Outlet SurgeMaster Surge Protector"/>
    <n v="37.68"/>
    <n v="2"/>
    <n v="0"/>
    <n v="10.5504"/>
  </r>
  <r>
    <n v="8758"/>
    <s v="CA-2013-114307"/>
    <x v="0"/>
    <x v="405"/>
    <d v="2013-07-27T00:00:00"/>
    <s v="Standard Class"/>
    <x v="716"/>
    <s v="Maureen Fritzler"/>
    <x v="1"/>
    <s v="United States"/>
    <x v="29"/>
    <x v="39"/>
    <n v="21044"/>
    <x v="3"/>
    <s v="OFF-PA-10004100"/>
    <x v="1"/>
    <x v="10"/>
    <s v="Xerox 216"/>
    <n v="51.84"/>
    <n v="8"/>
    <n v="0"/>
    <n v="24.883200000000002"/>
  </r>
  <r>
    <n v="8759"/>
    <s v="CA-2013-114307"/>
    <x v="0"/>
    <x v="405"/>
    <d v="2013-07-27T00:00:00"/>
    <s v="Standard Class"/>
    <x v="716"/>
    <s v="Maureen Fritzler"/>
    <x v="1"/>
    <s v="United States"/>
    <x v="29"/>
    <x v="39"/>
    <n v="21044"/>
    <x v="3"/>
    <s v="FUR-FU-10000794"/>
    <x v="0"/>
    <x v="5"/>
    <s v="Eldon Stackable Tray, Side-Load, Legal, Smoke"/>
    <n v="27.42"/>
    <n v="3"/>
    <n v="0"/>
    <n v="9.3227999999999991"/>
  </r>
  <r>
    <n v="8760"/>
    <s v="CA-2013-114307"/>
    <x v="0"/>
    <x v="405"/>
    <d v="2013-07-27T00:00:00"/>
    <s v="Standard Class"/>
    <x v="716"/>
    <s v="Maureen Fritzler"/>
    <x v="1"/>
    <s v="United States"/>
    <x v="29"/>
    <x v="39"/>
    <n v="21044"/>
    <x v="3"/>
    <s v="OFF-BI-10002012"/>
    <x v="1"/>
    <x v="8"/>
    <s v="Wilson Jones Easy Flow II Sheet Lifters"/>
    <n v="5.4"/>
    <n v="3"/>
    <n v="0"/>
    <n v="2.5920000000000001"/>
  </r>
  <r>
    <n v="8761"/>
    <s v="CA-2013-159891"/>
    <x v="0"/>
    <x v="1011"/>
    <d v="2013-02-06T00:00:00"/>
    <s v="Standard Class"/>
    <x v="408"/>
    <s v="Ben Ferrer"/>
    <x v="2"/>
    <s v="United States"/>
    <x v="118"/>
    <x v="32"/>
    <n v="30318"/>
    <x v="0"/>
    <s v="OFF-BI-10003527"/>
    <x v="1"/>
    <x v="8"/>
    <s v="Fellowes PB500 Electric Punch Plastic Comb Binding Machine with Manual Bind"/>
    <n v="1270.99"/>
    <n v="1"/>
    <n v="0"/>
    <n v="635.495"/>
  </r>
  <r>
    <n v="8762"/>
    <s v="CA-2013-159891"/>
    <x v="0"/>
    <x v="1011"/>
    <d v="2013-02-06T00:00:00"/>
    <s v="Standard Class"/>
    <x v="408"/>
    <s v="Ben Ferrer"/>
    <x v="2"/>
    <s v="United States"/>
    <x v="118"/>
    <x v="32"/>
    <n v="30318"/>
    <x v="0"/>
    <s v="OFF-EN-10004483"/>
    <x v="1"/>
    <x v="12"/>
    <s v="#10 White Business Envelopes,4 1/8 x 9 1/2"/>
    <n v="125.36"/>
    <n v="8"/>
    <n v="0"/>
    <n v="58.919199999999989"/>
  </r>
  <r>
    <n v="8763"/>
    <s v="CA-2013-112578"/>
    <x v="0"/>
    <x v="723"/>
    <d v="2014-01-03T00:00:00"/>
    <s v="Standard Class"/>
    <x v="383"/>
    <s v="Frank Olsen"/>
    <x v="0"/>
    <s v="United States"/>
    <x v="301"/>
    <x v="1"/>
    <n v="95823"/>
    <x v="1"/>
    <s v="OFF-ST-10003722"/>
    <x v="1"/>
    <x v="4"/>
    <s v="Project Tote Personal File"/>
    <n v="14.03"/>
    <n v="1"/>
    <n v="0"/>
    <n v="4.068699999999998"/>
  </r>
  <r>
    <n v="8764"/>
    <s v="CA-2013-112578"/>
    <x v="0"/>
    <x v="723"/>
    <d v="2014-01-03T00:00:00"/>
    <s v="Standard Class"/>
    <x v="383"/>
    <s v="Frank Olsen"/>
    <x v="0"/>
    <s v="United States"/>
    <x v="301"/>
    <x v="1"/>
    <n v="95823"/>
    <x v="1"/>
    <s v="OFF-SU-10002557"/>
    <x v="1"/>
    <x v="14"/>
    <s v="Fiskars Spring-Action Scissors"/>
    <n v="27.96"/>
    <n v="2"/>
    <n v="0"/>
    <n v="7.2696000000000005"/>
  </r>
  <r>
    <n v="8765"/>
    <s v="CA-2012-107083"/>
    <x v="1"/>
    <x v="82"/>
    <d v="2012-11-27T00:00:00"/>
    <s v="Standard Class"/>
    <x v="179"/>
    <s v="Brenda Bowman"/>
    <x v="1"/>
    <s v="United States"/>
    <x v="5"/>
    <x v="5"/>
    <n v="76106"/>
    <x v="2"/>
    <s v="OFF-AR-10002257"/>
    <x v="1"/>
    <x v="6"/>
    <s v="Eldon Spacemaker Box, Quick-Snap Lid, Clear"/>
    <n v="5.3440000000000003"/>
    <n v="2"/>
    <n v="0.2"/>
    <n v="0.73479999999999923"/>
  </r>
  <r>
    <n v="8766"/>
    <s v="CA-2012-107083"/>
    <x v="1"/>
    <x v="82"/>
    <d v="2012-11-27T00:00:00"/>
    <s v="Standard Class"/>
    <x v="179"/>
    <s v="Brenda Bowman"/>
    <x v="1"/>
    <s v="United States"/>
    <x v="5"/>
    <x v="5"/>
    <n v="76106"/>
    <x v="2"/>
    <s v="OFF-BI-10000756"/>
    <x v="1"/>
    <x v="8"/>
    <s v="Storex DuraTech Recycled Plastic Frosted Binders"/>
    <n v="1.6959999999999997"/>
    <n v="2"/>
    <n v="0.8"/>
    <n v="-2.5440000000000005"/>
  </r>
  <r>
    <n v="8767"/>
    <s v="CA-2012-107083"/>
    <x v="1"/>
    <x v="82"/>
    <d v="2012-11-27T00:00:00"/>
    <s v="Standard Class"/>
    <x v="179"/>
    <s v="Brenda Bowman"/>
    <x v="1"/>
    <s v="United States"/>
    <x v="5"/>
    <x v="5"/>
    <n v="76106"/>
    <x v="2"/>
    <s v="OFF-AP-10004136"/>
    <x v="1"/>
    <x v="9"/>
    <s v="Kensington 6 Outlet SmartSocket Surge Protector"/>
    <n v="24.587999999999994"/>
    <n v="3"/>
    <n v="0.8"/>
    <n v="-67.617000000000019"/>
  </r>
  <r>
    <n v="8768"/>
    <s v="CA-2012-107083"/>
    <x v="1"/>
    <x v="82"/>
    <d v="2012-11-27T00:00:00"/>
    <s v="Standard Class"/>
    <x v="179"/>
    <s v="Brenda Bowman"/>
    <x v="1"/>
    <s v="United States"/>
    <x v="5"/>
    <x v="5"/>
    <n v="76106"/>
    <x v="2"/>
    <s v="OFF-BI-10002194"/>
    <x v="1"/>
    <x v="8"/>
    <s v="Cardinal Hold-It CD Pocket"/>
    <n v="7.9799999999999986"/>
    <n v="5"/>
    <n v="0.8"/>
    <n v="-13.167000000000002"/>
  </r>
  <r>
    <n v="8769"/>
    <s v="CA-2012-151722"/>
    <x v="1"/>
    <x v="348"/>
    <d v="2012-10-09T00:00:00"/>
    <s v="Standard Class"/>
    <x v="582"/>
    <s v="Ivan Liston"/>
    <x v="0"/>
    <s v="United States"/>
    <x v="38"/>
    <x v="24"/>
    <n v="43229"/>
    <x v="3"/>
    <s v="TEC-AC-10000892"/>
    <x v="2"/>
    <x v="11"/>
    <s v="NETGEAR N750 Dual Band Wi-Fi Gigabit Router"/>
    <n v="288"/>
    <n v="4"/>
    <n v="0.2"/>
    <n v="57.599999999999994"/>
  </r>
  <r>
    <n v="8770"/>
    <s v="CA-2013-151148"/>
    <x v="0"/>
    <x v="126"/>
    <d v="2013-09-14T00:00:00"/>
    <s v="Same Day"/>
    <x v="178"/>
    <s v="Philisse Overcash"/>
    <x v="2"/>
    <s v="United States"/>
    <x v="103"/>
    <x v="22"/>
    <n v="80027"/>
    <x v="1"/>
    <s v="TEC-PH-10001870"/>
    <x v="2"/>
    <x v="7"/>
    <s v="Lunatik TT5L-002 Taktik Strike Impact Protection System for iPhone 5"/>
    <n v="146.952"/>
    <n v="3"/>
    <n v="0.2"/>
    <n v="9.1844999999999928"/>
  </r>
  <r>
    <n v="8771"/>
    <s v="CA-2013-151148"/>
    <x v="0"/>
    <x v="126"/>
    <d v="2013-09-14T00:00:00"/>
    <s v="Same Day"/>
    <x v="178"/>
    <s v="Philisse Overcash"/>
    <x v="2"/>
    <s v="United States"/>
    <x v="103"/>
    <x v="22"/>
    <n v="80027"/>
    <x v="1"/>
    <s v="FUR-CH-10002304"/>
    <x v="0"/>
    <x v="1"/>
    <s v="Global Stack Chair without Arms, Black"/>
    <n v="83.13600000000001"/>
    <n v="4"/>
    <n v="0.2"/>
    <n v="5.1960000000000015"/>
  </r>
  <r>
    <n v="8772"/>
    <s v="CA-2014-115882"/>
    <x v="3"/>
    <x v="32"/>
    <d v="2014-09-18T00:00:00"/>
    <s v="First Class"/>
    <x v="587"/>
    <s v="Dorothy Badders"/>
    <x v="1"/>
    <s v="United States"/>
    <x v="253"/>
    <x v="3"/>
    <n v="27604"/>
    <x v="0"/>
    <s v="OFF-AP-10002534"/>
    <x v="1"/>
    <x v="9"/>
    <s v="3.6 Cubic Foot Counter Height Office Refrigerator"/>
    <n v="942.78400000000011"/>
    <n v="4"/>
    <n v="0.2"/>
    <n v="94.278400000000033"/>
  </r>
  <r>
    <n v="8773"/>
    <s v="CA-2014-115882"/>
    <x v="3"/>
    <x v="32"/>
    <d v="2014-09-18T00:00:00"/>
    <s v="First Class"/>
    <x v="587"/>
    <s v="Dorothy Badders"/>
    <x v="1"/>
    <s v="United States"/>
    <x v="253"/>
    <x v="3"/>
    <n v="27604"/>
    <x v="0"/>
    <s v="OFF-PA-10001125"/>
    <x v="1"/>
    <x v="10"/>
    <s v="Xerox 1988"/>
    <n v="74.352000000000004"/>
    <n v="3"/>
    <n v="0.2"/>
    <n v="23.234999999999992"/>
  </r>
  <r>
    <n v="8774"/>
    <s v="CA-2012-132276"/>
    <x v="1"/>
    <x v="1203"/>
    <d v="2012-02-28T00:00:00"/>
    <s v="Standard Class"/>
    <x v="784"/>
    <s v="Lindsay Castell"/>
    <x v="2"/>
    <s v="United States"/>
    <x v="20"/>
    <x v="15"/>
    <n v="10024"/>
    <x v="3"/>
    <s v="OFF-AP-10000804"/>
    <x v="1"/>
    <x v="9"/>
    <s v="Hoover Portapower Portable Vacuum"/>
    <n v="26.880000000000003"/>
    <n v="6"/>
    <n v="0"/>
    <n v="6.7200000000000006"/>
  </r>
  <r>
    <n v="8775"/>
    <s v="CA-2012-132276"/>
    <x v="1"/>
    <x v="1203"/>
    <d v="2012-02-28T00:00:00"/>
    <s v="Standard Class"/>
    <x v="784"/>
    <s v="Lindsay Castell"/>
    <x v="2"/>
    <s v="United States"/>
    <x v="20"/>
    <x v="15"/>
    <n v="10024"/>
    <x v="3"/>
    <s v="OFF-BI-10002982"/>
    <x v="1"/>
    <x v="8"/>
    <s v="Avery Self-Adhesive Photo Pockets for Polaroid Photos"/>
    <n v="10.896000000000001"/>
    <n v="2"/>
    <n v="0.2"/>
    <n v="3.8135999999999992"/>
  </r>
  <r>
    <n v="8776"/>
    <s v="CA-2013-163636"/>
    <x v="0"/>
    <x v="5"/>
    <d v="2013-12-10T00:00:00"/>
    <s v="Second Class"/>
    <x v="486"/>
    <s v="Mike Pelletier"/>
    <x v="2"/>
    <s v="United States"/>
    <x v="22"/>
    <x v="10"/>
    <n v="60623"/>
    <x v="2"/>
    <s v="OFF-AR-10001547"/>
    <x v="1"/>
    <x v="6"/>
    <s v="Newell 311"/>
    <n v="3.536"/>
    <n v="2"/>
    <n v="0.2"/>
    <n v="0.30940000000000001"/>
  </r>
  <r>
    <n v="8777"/>
    <s v="CA-2013-102813"/>
    <x v="0"/>
    <x v="415"/>
    <d v="2013-07-04T00:00:00"/>
    <s v="First Class"/>
    <x v="105"/>
    <s v="Erin Ashbrook"/>
    <x v="1"/>
    <s v="United States"/>
    <x v="114"/>
    <x v="5"/>
    <n v="77340"/>
    <x v="2"/>
    <s v="FUR-CH-10000665"/>
    <x v="0"/>
    <x v="1"/>
    <s v="Global Airflow Leather Mesh Back Chair, Black"/>
    <n v="528.42999999999995"/>
    <n v="5"/>
    <n v="0.3"/>
    <n v="0"/>
  </r>
  <r>
    <n v="8778"/>
    <s v="CA-2013-102813"/>
    <x v="0"/>
    <x v="415"/>
    <d v="2013-07-04T00:00:00"/>
    <s v="First Class"/>
    <x v="105"/>
    <s v="Erin Ashbrook"/>
    <x v="1"/>
    <s v="United States"/>
    <x v="114"/>
    <x v="5"/>
    <n v="77340"/>
    <x v="2"/>
    <s v="OFF-PA-10000520"/>
    <x v="1"/>
    <x v="10"/>
    <s v="Xerox 201"/>
    <n v="41.472000000000008"/>
    <n v="8"/>
    <n v="0.2"/>
    <n v="14.5152"/>
  </r>
  <r>
    <n v="8779"/>
    <s v="CA-2014-135377"/>
    <x v="3"/>
    <x v="1096"/>
    <d v="2014-12-19T00:00:00"/>
    <s v="Standard Class"/>
    <x v="162"/>
    <s v="Bart Pistole"/>
    <x v="1"/>
    <s v="United States"/>
    <x v="20"/>
    <x v="15"/>
    <n v="10024"/>
    <x v="3"/>
    <s v="FUR-BO-10004015"/>
    <x v="0"/>
    <x v="0"/>
    <s v="Bush Andora Bookcase, Maple/Graphite Gray Finish"/>
    <n v="287.976"/>
    <n v="3"/>
    <n v="0.2"/>
    <n v="7.1993999999999687"/>
  </r>
  <r>
    <n v="8780"/>
    <s v="CA-2012-165813"/>
    <x v="1"/>
    <x v="305"/>
    <d v="2012-03-22T00:00:00"/>
    <s v="Second Class"/>
    <x v="298"/>
    <s v="Bryan Mills"/>
    <x v="0"/>
    <s v="United States"/>
    <x v="127"/>
    <x v="21"/>
    <n v="97301"/>
    <x v="1"/>
    <s v="OFF-ST-10004258"/>
    <x v="1"/>
    <x v="4"/>
    <s v="Portable Personal File Box"/>
    <n v="29.304000000000002"/>
    <n v="3"/>
    <n v="0.2"/>
    <n v="2.5641000000000034"/>
  </r>
  <r>
    <n v="8781"/>
    <s v="CA-2012-133585"/>
    <x v="1"/>
    <x v="1201"/>
    <d v="2012-03-04T00:00:00"/>
    <s v="First Class"/>
    <x v="782"/>
    <s v="Craig Molinari"/>
    <x v="1"/>
    <s v="United States"/>
    <x v="12"/>
    <x v="5"/>
    <n v="77070"/>
    <x v="2"/>
    <s v="OFF-AR-10003696"/>
    <x v="1"/>
    <x v="6"/>
    <s v="Panasonic KP-350BK Electric Pencil Sharpener with Auto Stop"/>
    <n v="55.328000000000003"/>
    <n v="2"/>
    <n v="0.2"/>
    <n v="6.2243999999999957"/>
  </r>
  <r>
    <n v="8782"/>
    <s v="CA-2012-133585"/>
    <x v="1"/>
    <x v="1201"/>
    <d v="2012-03-04T00:00:00"/>
    <s v="First Class"/>
    <x v="782"/>
    <s v="Craig Molinari"/>
    <x v="1"/>
    <s v="United States"/>
    <x v="12"/>
    <x v="5"/>
    <n v="77070"/>
    <x v="2"/>
    <s v="FUR-BO-10001811"/>
    <x v="0"/>
    <x v="0"/>
    <s v="Atlantic Metals Mobile 5-Shelf Bookcases, Custom Colors"/>
    <n v="1227.9983999999999"/>
    <n v="6"/>
    <n v="0.32"/>
    <n v="-36.117600000000152"/>
  </r>
  <r>
    <n v="8783"/>
    <s v="CA-2013-116911"/>
    <x v="0"/>
    <x v="306"/>
    <d v="2013-09-21T00:00:00"/>
    <s v="Standard Class"/>
    <x v="251"/>
    <s v="Justin Deggeller"/>
    <x v="1"/>
    <s v="United States"/>
    <x v="513"/>
    <x v="45"/>
    <n v="83301"/>
    <x v="1"/>
    <s v="OFF-BI-10001249"/>
    <x v="1"/>
    <x v="8"/>
    <s v="Avery Heavy-Duty EZD View Binder with Locking Rings"/>
    <n v="20.416"/>
    <n v="4"/>
    <n v="0.2"/>
    <n v="6.6351999999999984"/>
  </r>
  <r>
    <n v="8784"/>
    <s v="CA-2013-116911"/>
    <x v="0"/>
    <x v="306"/>
    <d v="2013-09-21T00:00:00"/>
    <s v="Standard Class"/>
    <x v="251"/>
    <s v="Justin Deggeller"/>
    <x v="1"/>
    <s v="United States"/>
    <x v="513"/>
    <x v="45"/>
    <n v="83301"/>
    <x v="1"/>
    <s v="FUR-TA-10003473"/>
    <x v="0"/>
    <x v="3"/>
    <s v="Bretford Rectangular Conference Table Tops"/>
    <n v="1128.3899999999999"/>
    <n v="3"/>
    <n v="0"/>
    <n v="259.52970000000005"/>
  </r>
  <r>
    <n v="8785"/>
    <s v="US-2014-129224"/>
    <x v="3"/>
    <x v="294"/>
    <d v="2014-03-24T00:00:00"/>
    <s v="Standard Class"/>
    <x v="357"/>
    <s v="Ann Steele"/>
    <x v="2"/>
    <s v="United States"/>
    <x v="289"/>
    <x v="18"/>
    <n v="37918"/>
    <x v="0"/>
    <s v="OFF-LA-10003190"/>
    <x v="1"/>
    <x v="2"/>
    <s v="Avery 474"/>
    <n v="4.6079999999999997"/>
    <n v="2"/>
    <n v="0.2"/>
    <n v="1.6704000000000001"/>
  </r>
  <r>
    <n v="8786"/>
    <s v="CA-2014-145765"/>
    <x v="3"/>
    <x v="39"/>
    <d v="2014-06-03T00:00:00"/>
    <s v="Standard Class"/>
    <x v="698"/>
    <s v="Candace McMahon"/>
    <x v="1"/>
    <s v="United States"/>
    <x v="42"/>
    <x v="16"/>
    <n v="85023"/>
    <x v="1"/>
    <s v="TEC-PH-10001305"/>
    <x v="2"/>
    <x v="7"/>
    <s v="Panasonic KX TS208W Corded phone"/>
    <n v="195.96000000000004"/>
    <n v="5"/>
    <n v="0.2"/>
    <n v="19.596000000000018"/>
  </r>
  <r>
    <n v="8787"/>
    <s v="CA-2014-145765"/>
    <x v="3"/>
    <x v="39"/>
    <d v="2014-06-03T00:00:00"/>
    <s v="Standard Class"/>
    <x v="698"/>
    <s v="Candace McMahon"/>
    <x v="1"/>
    <s v="United States"/>
    <x v="42"/>
    <x v="16"/>
    <n v="85023"/>
    <x v="1"/>
    <s v="OFF-PA-10001534"/>
    <x v="1"/>
    <x v="10"/>
    <s v="Xerox 230"/>
    <n v="15.552000000000003"/>
    <n v="3"/>
    <n v="0.2"/>
    <n v="5.4432"/>
  </r>
  <r>
    <n v="8788"/>
    <s v="CA-2014-145765"/>
    <x v="3"/>
    <x v="39"/>
    <d v="2014-06-03T00:00:00"/>
    <s v="Standard Class"/>
    <x v="698"/>
    <s v="Candace McMahon"/>
    <x v="1"/>
    <s v="United States"/>
    <x v="42"/>
    <x v="16"/>
    <n v="85023"/>
    <x v="1"/>
    <s v="TEC-AC-10000844"/>
    <x v="2"/>
    <x v="11"/>
    <s v="Logitech Gaming G510s - Keyboard"/>
    <n v="271.96800000000002"/>
    <n v="4"/>
    <n v="0.2"/>
    <n v="54.393599999999978"/>
  </r>
  <r>
    <n v="8789"/>
    <s v="CA-2014-126914"/>
    <x v="3"/>
    <x v="140"/>
    <d v="2014-06-20T00:00:00"/>
    <s v="Standard Class"/>
    <x v="555"/>
    <s v="Joe Elijah"/>
    <x v="0"/>
    <s v="United States"/>
    <x v="53"/>
    <x v="3"/>
    <n v="28110"/>
    <x v="0"/>
    <s v="FUR-CH-10000847"/>
    <x v="0"/>
    <x v="1"/>
    <s v="Global Executive Mid-Back Manager's Chair"/>
    <n v="698.35200000000009"/>
    <n v="3"/>
    <n v="0.2"/>
    <n v="52.376399999999961"/>
  </r>
  <r>
    <n v="8790"/>
    <s v="CA-2014-126914"/>
    <x v="3"/>
    <x v="140"/>
    <d v="2014-06-20T00:00:00"/>
    <s v="Standard Class"/>
    <x v="555"/>
    <s v="Joe Elijah"/>
    <x v="0"/>
    <s v="United States"/>
    <x v="53"/>
    <x v="3"/>
    <n v="28110"/>
    <x v="0"/>
    <s v="FUR-BO-10000468"/>
    <x v="0"/>
    <x v="0"/>
    <s v="O'Sullivan 2-Shelf Heavy-Duty Bookcases"/>
    <n v="77.728000000000009"/>
    <n v="2"/>
    <n v="0.2"/>
    <n v="-3.8863999999999947"/>
  </r>
  <r>
    <n v="8791"/>
    <s v="CA-2012-169572"/>
    <x v="1"/>
    <x v="684"/>
    <d v="2012-09-12T00:00:00"/>
    <s v="Standard Class"/>
    <x v="132"/>
    <s v="Andy Gerbode"/>
    <x v="1"/>
    <s v="United States"/>
    <x v="102"/>
    <x v="17"/>
    <n v="23223"/>
    <x v="0"/>
    <s v="OFF-BI-10002799"/>
    <x v="1"/>
    <x v="8"/>
    <s v="SlimView Poly Binder, 3/8&quot;"/>
    <n v="46.62"/>
    <n v="9"/>
    <n v="0"/>
    <n v="21.445199999999996"/>
  </r>
  <r>
    <n v="8792"/>
    <s v="CA-2014-162075"/>
    <x v="3"/>
    <x v="257"/>
    <d v="2014-03-25T00:00:00"/>
    <s v="Standard Class"/>
    <x v="627"/>
    <s v="Thomas Thornton"/>
    <x v="0"/>
    <s v="United States"/>
    <x v="12"/>
    <x v="5"/>
    <n v="77041"/>
    <x v="2"/>
    <s v="TEC-PH-10001557"/>
    <x v="2"/>
    <x v="7"/>
    <s v="Pyle PMP37LED"/>
    <n v="537.54399999999998"/>
    <n v="7"/>
    <n v="0.2"/>
    <n v="47.035099999999971"/>
  </r>
  <r>
    <n v="8793"/>
    <s v="CA-2011-162992"/>
    <x v="2"/>
    <x v="174"/>
    <d v="2011-12-21T00:00:00"/>
    <s v="First Class"/>
    <x v="162"/>
    <s v="Bart Pistole"/>
    <x v="1"/>
    <s v="United States"/>
    <x v="1"/>
    <x v="1"/>
    <n v="90008"/>
    <x v="1"/>
    <s v="OFF-LA-10001934"/>
    <x v="1"/>
    <x v="2"/>
    <s v="Avery 516"/>
    <n v="14.62"/>
    <n v="2"/>
    <n v="0"/>
    <n v="6.8713999999999995"/>
  </r>
  <r>
    <n v="8794"/>
    <s v="CA-2011-162992"/>
    <x v="2"/>
    <x v="174"/>
    <d v="2011-12-21T00:00:00"/>
    <s v="First Class"/>
    <x v="162"/>
    <s v="Bart Pistole"/>
    <x v="1"/>
    <s v="United States"/>
    <x v="1"/>
    <x v="1"/>
    <n v="90008"/>
    <x v="1"/>
    <s v="OFF-FA-10004248"/>
    <x v="1"/>
    <x v="13"/>
    <s v="Advantus T-Pin Paper Clips"/>
    <n v="22.549999999999997"/>
    <n v="5"/>
    <n v="0"/>
    <n v="8.7945000000000011"/>
  </r>
  <r>
    <n v="8795"/>
    <s v="CA-2011-162992"/>
    <x v="2"/>
    <x v="174"/>
    <d v="2011-12-21T00:00:00"/>
    <s v="First Class"/>
    <x v="162"/>
    <s v="Bart Pistole"/>
    <x v="1"/>
    <s v="United States"/>
    <x v="1"/>
    <x v="1"/>
    <n v="90008"/>
    <x v="1"/>
    <s v="TEC-PH-10001944"/>
    <x v="2"/>
    <x v="7"/>
    <s v="Wi-Ex zBoost YX540 Cellular Phone Signal Booster"/>
    <n v="583.79999999999995"/>
    <n v="5"/>
    <n v="0.2"/>
    <n v="72.974999999999909"/>
  </r>
  <r>
    <n v="8796"/>
    <s v="CA-2011-162992"/>
    <x v="2"/>
    <x v="174"/>
    <d v="2011-12-21T00:00:00"/>
    <s v="First Class"/>
    <x v="162"/>
    <s v="Bart Pistole"/>
    <x v="1"/>
    <s v="United States"/>
    <x v="1"/>
    <x v="1"/>
    <n v="90008"/>
    <x v="1"/>
    <s v="TEC-PH-10002085"/>
    <x v="2"/>
    <x v="7"/>
    <s v="Clarity 53712"/>
    <n v="211.16800000000001"/>
    <n v="4"/>
    <n v="0.2"/>
    <n v="15.837600000000009"/>
  </r>
  <r>
    <n v="8797"/>
    <s v="CA-2013-106397"/>
    <x v="0"/>
    <x v="274"/>
    <d v="2013-07-14T00:00:00"/>
    <s v="Standard Class"/>
    <x v="77"/>
    <s v="Max Jones"/>
    <x v="0"/>
    <s v="United States"/>
    <x v="11"/>
    <x v="7"/>
    <n v="84057"/>
    <x v="1"/>
    <s v="OFF-PA-10003441"/>
    <x v="1"/>
    <x v="10"/>
    <s v="Xerox 226"/>
    <n v="12.96"/>
    <n v="2"/>
    <n v="0"/>
    <n v="6.2208000000000006"/>
  </r>
  <r>
    <n v="8798"/>
    <s v="CA-2013-106397"/>
    <x v="0"/>
    <x v="274"/>
    <d v="2013-07-14T00:00:00"/>
    <s v="Standard Class"/>
    <x v="77"/>
    <s v="Max Jones"/>
    <x v="0"/>
    <s v="United States"/>
    <x v="11"/>
    <x v="7"/>
    <n v="84057"/>
    <x v="1"/>
    <s v="OFF-AR-10004602"/>
    <x v="1"/>
    <x v="6"/>
    <s v="Boston KS Multi-Size Manual Pencil Sharpener"/>
    <n v="45.98"/>
    <n v="2"/>
    <n v="0"/>
    <n v="12.874400000000001"/>
  </r>
  <r>
    <n v="8799"/>
    <s v="US-2013-150140"/>
    <x v="0"/>
    <x v="1204"/>
    <d v="2013-04-11T00:00:00"/>
    <s v="Standard Class"/>
    <x v="91"/>
    <s v="Valerie Mitchum"/>
    <x v="2"/>
    <s v="United States"/>
    <x v="140"/>
    <x v="42"/>
    <s v="05408"/>
    <x v="3"/>
    <s v="TEC-PH-10002555"/>
    <x v="2"/>
    <x v="7"/>
    <s v="Nortel Meridian M5316 Digital phone"/>
    <n v="1294.75"/>
    <n v="5"/>
    <n v="0"/>
    <n v="336.63499999999999"/>
  </r>
  <r>
    <n v="8800"/>
    <s v="CA-2011-116666"/>
    <x v="2"/>
    <x v="1205"/>
    <d v="2011-05-10T00:00:00"/>
    <s v="First Class"/>
    <x v="409"/>
    <s v="Kean Thornton"/>
    <x v="0"/>
    <s v="United States"/>
    <x v="10"/>
    <x v="9"/>
    <n v="19134"/>
    <x v="3"/>
    <s v="TEC-CO-10001449"/>
    <x v="2"/>
    <x v="16"/>
    <s v="Hewlett Packard LaserJet 3310 Copier"/>
    <n v="1799.9699999999998"/>
    <n v="5"/>
    <n v="0.4"/>
    <n v="239.99600000000009"/>
  </r>
  <r>
    <n v="8801"/>
    <s v="CA-2014-148992"/>
    <x v="3"/>
    <x v="51"/>
    <d v="2014-11-28T00:00:00"/>
    <s v="Standard Class"/>
    <x v="294"/>
    <s v="Chris Selesnick"/>
    <x v="1"/>
    <s v="United States"/>
    <x v="22"/>
    <x v="10"/>
    <n v="60623"/>
    <x v="2"/>
    <s v="OFF-PA-10004285"/>
    <x v="1"/>
    <x v="10"/>
    <s v="Xerox 1959"/>
    <n v="10.688000000000001"/>
    <n v="2"/>
    <n v="0.2"/>
    <n v="3.7407999999999997"/>
  </r>
  <r>
    <n v="8802"/>
    <s v="CA-2013-140935"/>
    <x v="0"/>
    <x v="338"/>
    <d v="2013-11-13T00:00:00"/>
    <s v="First Class"/>
    <x v="755"/>
    <s v="Aaron Bergman"/>
    <x v="0"/>
    <s v="United States"/>
    <x v="268"/>
    <x v="26"/>
    <n v="73120"/>
    <x v="2"/>
    <s v="TEC-PH-10000562"/>
    <x v="2"/>
    <x v="7"/>
    <s v="Samsung Convoy 3"/>
    <n v="221.98"/>
    <n v="2"/>
    <n v="0"/>
    <n v="62.15440000000001"/>
  </r>
  <r>
    <n v="8803"/>
    <s v="CA-2013-140935"/>
    <x v="0"/>
    <x v="338"/>
    <d v="2013-11-13T00:00:00"/>
    <s v="First Class"/>
    <x v="755"/>
    <s v="Aaron Bergman"/>
    <x v="0"/>
    <s v="United States"/>
    <x v="268"/>
    <x v="26"/>
    <n v="73120"/>
    <x v="2"/>
    <s v="FUR-BO-10003966"/>
    <x v="0"/>
    <x v="0"/>
    <s v="Sauder Facets Collection Library, Sky Alder Finish"/>
    <n v="341.96"/>
    <n v="2"/>
    <n v="0"/>
    <n v="54.713599999999985"/>
  </r>
  <r>
    <n v="8804"/>
    <s v="CA-2011-157644"/>
    <x v="2"/>
    <x v="520"/>
    <d v="2012-01-01T00:00:00"/>
    <s v="First Class"/>
    <x v="692"/>
    <s v="Aaron Hawkins"/>
    <x v="1"/>
    <s v="United States"/>
    <x v="20"/>
    <x v="15"/>
    <n v="10035"/>
    <x v="3"/>
    <s v="TEC-AC-10003614"/>
    <x v="2"/>
    <x v="11"/>
    <s v="Verbatim 25 GB 6x Blu-ray Single Layer Recordable Disc, 10/Pack"/>
    <n v="34.769999999999996"/>
    <n v="3"/>
    <n v="0"/>
    <n v="11.474099999999996"/>
  </r>
  <r>
    <n v="8805"/>
    <s v="CA-2011-157644"/>
    <x v="2"/>
    <x v="520"/>
    <d v="2012-01-01T00:00:00"/>
    <s v="First Class"/>
    <x v="692"/>
    <s v="Aaron Hawkins"/>
    <x v="1"/>
    <s v="United States"/>
    <x v="20"/>
    <x v="15"/>
    <n v="10035"/>
    <x v="3"/>
    <s v="OFF-LA-10003148"/>
    <x v="1"/>
    <x v="2"/>
    <s v="Avery 51"/>
    <n v="18.899999999999999"/>
    <n v="3"/>
    <n v="0"/>
    <n v="8.6939999999999991"/>
  </r>
  <r>
    <n v="8806"/>
    <s v="US-2014-100398"/>
    <x v="3"/>
    <x v="971"/>
    <d v="2014-08-24T00:00:00"/>
    <s v="Standard Class"/>
    <x v="157"/>
    <s v="Denny Ordway"/>
    <x v="0"/>
    <s v="United States"/>
    <x v="288"/>
    <x v="7"/>
    <n v="84106"/>
    <x v="1"/>
    <s v="OFF-BI-10002133"/>
    <x v="1"/>
    <x v="8"/>
    <s v="Wilson Jones Elliptical Ring 3 1/2&quot; Capacity Binders, 800 sheets"/>
    <n v="102.72"/>
    <n v="3"/>
    <n v="0.2"/>
    <n v="37.235999999999997"/>
  </r>
  <r>
    <n v="8807"/>
    <s v="CA-2013-113082"/>
    <x v="0"/>
    <x v="126"/>
    <d v="2013-09-17T00:00:00"/>
    <s v="Standard Class"/>
    <x v="565"/>
    <s v="Matt Collister"/>
    <x v="1"/>
    <s v="United States"/>
    <x v="456"/>
    <x v="15"/>
    <n v="13501"/>
    <x v="3"/>
    <s v="FUR-FU-10002813"/>
    <x v="0"/>
    <x v="5"/>
    <s v="DAX Contemporary Wood Frame with Silver Metal Mat, Desktop, 11 x 14 Size"/>
    <n v="40.479999999999997"/>
    <n v="2"/>
    <n v="0"/>
    <n v="14.572799999999997"/>
  </r>
  <r>
    <n v="8808"/>
    <s v="US-2014-110646"/>
    <x v="3"/>
    <x v="40"/>
    <d v="2014-11-01T00:00:00"/>
    <s v="Standard Class"/>
    <x v="440"/>
    <s v="Jamie Frazer"/>
    <x v="0"/>
    <s v="United States"/>
    <x v="10"/>
    <x v="9"/>
    <n v="19134"/>
    <x v="3"/>
    <s v="OFF-BI-10004330"/>
    <x v="1"/>
    <x v="8"/>
    <s v="GBC Velobind Prepunched Cover Sets, Regency Series"/>
    <n v="33.282000000000004"/>
    <n v="3"/>
    <n v="0.7"/>
    <n v="-27.734999999999992"/>
  </r>
  <r>
    <n v="8809"/>
    <s v="US-2014-110646"/>
    <x v="3"/>
    <x v="40"/>
    <d v="2014-11-01T00:00:00"/>
    <s v="Standard Class"/>
    <x v="440"/>
    <s v="Jamie Frazer"/>
    <x v="0"/>
    <s v="United States"/>
    <x v="10"/>
    <x v="9"/>
    <n v="19134"/>
    <x v="3"/>
    <s v="TEC-PH-10002807"/>
    <x v="2"/>
    <x v="7"/>
    <s v="Motorla HX550 Universal Bluetooth Headset"/>
    <n v="118.64999999999998"/>
    <n v="5"/>
    <n v="0.4"/>
    <n v="19.775000000000006"/>
  </r>
  <r>
    <n v="8810"/>
    <s v="US-2014-110646"/>
    <x v="3"/>
    <x v="40"/>
    <d v="2014-11-01T00:00:00"/>
    <s v="Standard Class"/>
    <x v="440"/>
    <s v="Jamie Frazer"/>
    <x v="0"/>
    <s v="United States"/>
    <x v="10"/>
    <x v="9"/>
    <n v="19134"/>
    <x v="3"/>
    <s v="OFF-LA-10001404"/>
    <x v="1"/>
    <x v="2"/>
    <s v="Avery 517"/>
    <n v="14.76"/>
    <n v="5"/>
    <n v="0.2"/>
    <n v="4.9815000000000005"/>
  </r>
  <r>
    <n v="8811"/>
    <s v="CA-2014-120614"/>
    <x v="3"/>
    <x v="1109"/>
    <d v="2014-06-05T00:00:00"/>
    <s v="Standard Class"/>
    <x v="416"/>
    <s v="Suzanne McNair"/>
    <x v="1"/>
    <s v="United States"/>
    <x v="1"/>
    <x v="1"/>
    <n v="90004"/>
    <x v="1"/>
    <s v="OFF-PA-10004911"/>
    <x v="1"/>
    <x v="10"/>
    <s v="Rediform S.O.S. 1-Up Phone Message Bk, 4-1/4x3-1/16 Bk, 1 Form/Pg, 40 Messages/Bk, 3/Pk"/>
    <n v="37.520000000000003"/>
    <n v="4"/>
    <n v="0"/>
    <n v="18.009600000000002"/>
  </r>
  <r>
    <n v="8812"/>
    <s v="US-2013-140172"/>
    <x v="0"/>
    <x v="387"/>
    <d v="2013-03-14T00:00:00"/>
    <s v="Standard Class"/>
    <x v="70"/>
    <s v="Stephanie Phelps"/>
    <x v="1"/>
    <s v="United States"/>
    <x v="25"/>
    <x v="12"/>
    <n v="49201"/>
    <x v="2"/>
    <s v="OFF-AP-10004233"/>
    <x v="1"/>
    <x v="9"/>
    <s v="Honeywell Enviracaire Portable Air Cleaner for up to 8 x 10 Room"/>
    <n v="207.14400000000001"/>
    <n v="3"/>
    <n v="0.1"/>
    <n v="48.333599999999976"/>
  </r>
  <r>
    <n v="8813"/>
    <s v="US-2013-140172"/>
    <x v="0"/>
    <x v="387"/>
    <d v="2013-03-14T00:00:00"/>
    <s v="Standard Class"/>
    <x v="70"/>
    <s v="Stephanie Phelps"/>
    <x v="1"/>
    <s v="United States"/>
    <x v="25"/>
    <x v="12"/>
    <n v="49201"/>
    <x v="2"/>
    <s v="OFF-AR-10002766"/>
    <x v="1"/>
    <x v="6"/>
    <s v="Prang Drawing Pencil Set"/>
    <n v="13.899999999999999"/>
    <n v="5"/>
    <n v="0"/>
    <n v="3.7529999999999997"/>
  </r>
  <r>
    <n v="8814"/>
    <s v="CA-2012-127754"/>
    <x v="1"/>
    <x v="353"/>
    <d v="2012-07-31T00:00:00"/>
    <s v="Standard Class"/>
    <x v="316"/>
    <s v="Cyma Kinney"/>
    <x v="1"/>
    <s v="United States"/>
    <x v="220"/>
    <x v="16"/>
    <n v="85301"/>
    <x v="1"/>
    <s v="FUR-CH-10003199"/>
    <x v="0"/>
    <x v="1"/>
    <s v="Office Star - Contemporary Task Swivel Chair"/>
    <n v="266.35200000000003"/>
    <n v="3"/>
    <n v="0.2"/>
    <n v="13.317599999999985"/>
  </r>
  <r>
    <n v="8815"/>
    <s v="CA-2012-144274"/>
    <x v="1"/>
    <x v="521"/>
    <d v="2012-11-25T00:00:00"/>
    <s v="Second Class"/>
    <x v="617"/>
    <s v="Pierre Wener"/>
    <x v="0"/>
    <s v="United States"/>
    <x v="40"/>
    <x v="13"/>
    <n v="19805"/>
    <x v="3"/>
    <s v="TEC-PH-10003012"/>
    <x v="2"/>
    <x v="7"/>
    <s v="Nortel Meridian M3904 Professional Digital phone"/>
    <n v="307.98"/>
    <n v="2"/>
    <n v="0"/>
    <n v="89.314199999999971"/>
  </r>
  <r>
    <n v="8816"/>
    <s v="CA-2012-144274"/>
    <x v="1"/>
    <x v="521"/>
    <d v="2012-11-25T00:00:00"/>
    <s v="Second Class"/>
    <x v="617"/>
    <s v="Pierre Wener"/>
    <x v="0"/>
    <s v="United States"/>
    <x v="40"/>
    <x v="13"/>
    <n v="19805"/>
    <x v="3"/>
    <s v="OFF-PA-10001583"/>
    <x v="1"/>
    <x v="10"/>
    <s v="1/4 Fold Party Design Invitations &amp; White Envelopes, 24 8-1/2&quot; X 11&quot; Cards, 25 Env./Pack"/>
    <n v="44.099999999999994"/>
    <n v="6"/>
    <n v="0"/>
    <n v="20.726999999999997"/>
  </r>
  <r>
    <n v="8817"/>
    <s v="CA-2012-144274"/>
    <x v="1"/>
    <x v="521"/>
    <d v="2012-11-25T00:00:00"/>
    <s v="Second Class"/>
    <x v="617"/>
    <s v="Pierre Wener"/>
    <x v="0"/>
    <s v="United States"/>
    <x v="40"/>
    <x v="13"/>
    <n v="19805"/>
    <x v="3"/>
    <s v="OFF-AR-10001940"/>
    <x v="1"/>
    <x v="6"/>
    <s v="Sanford Colorific Eraseable Coloring Pencils, 12 Count"/>
    <n v="13.12"/>
    <n v="4"/>
    <n v="0"/>
    <n v="5.6416000000000004"/>
  </r>
  <r>
    <n v="8818"/>
    <s v="CA-2012-144274"/>
    <x v="1"/>
    <x v="521"/>
    <d v="2012-11-25T00:00:00"/>
    <s v="Second Class"/>
    <x v="617"/>
    <s v="Pierre Wener"/>
    <x v="0"/>
    <s v="United States"/>
    <x v="40"/>
    <x v="13"/>
    <n v="19805"/>
    <x v="3"/>
    <s v="OFF-EN-10003286"/>
    <x v="1"/>
    <x v="12"/>
    <s v="Staples"/>
    <n v="16.559999999999999"/>
    <n v="2"/>
    <n v="0"/>
    <n v="7.783199999999999"/>
  </r>
  <r>
    <n v="8819"/>
    <s v="CA-2012-144274"/>
    <x v="1"/>
    <x v="521"/>
    <d v="2012-11-25T00:00:00"/>
    <s v="Second Class"/>
    <x v="617"/>
    <s v="Pierre Wener"/>
    <x v="0"/>
    <s v="United States"/>
    <x v="40"/>
    <x v="13"/>
    <n v="19805"/>
    <x v="3"/>
    <s v="OFF-PA-10003441"/>
    <x v="1"/>
    <x v="10"/>
    <s v="Xerox 226"/>
    <n v="38.880000000000003"/>
    <n v="6"/>
    <n v="0"/>
    <n v="18.662400000000002"/>
  </r>
  <r>
    <n v="8820"/>
    <s v="CA-2012-142930"/>
    <x v="1"/>
    <x v="109"/>
    <d v="2012-12-02T00:00:00"/>
    <s v="Standard Class"/>
    <x v="432"/>
    <s v="Evan Bailliet"/>
    <x v="0"/>
    <s v="United States"/>
    <x v="89"/>
    <x v="5"/>
    <n v="78745"/>
    <x v="2"/>
    <s v="OFF-PA-10003395"/>
    <x v="1"/>
    <x v="10"/>
    <s v="Xerox 1941"/>
    <n v="335.52"/>
    <n v="4"/>
    <n v="0.2"/>
    <n v="117.43199999999999"/>
  </r>
  <r>
    <n v="8821"/>
    <s v="CA-2014-100622"/>
    <x v="3"/>
    <x v="132"/>
    <d v="2014-11-08T00:00:00"/>
    <s v="Standard Class"/>
    <x v="54"/>
    <s v="Dave Kipp"/>
    <x v="0"/>
    <s v="United States"/>
    <x v="333"/>
    <x v="2"/>
    <n v="32839"/>
    <x v="0"/>
    <s v="TEC-CO-10003236"/>
    <x v="2"/>
    <x v="16"/>
    <s v="Canon Image Class D660 Copier"/>
    <n v="959.98400000000004"/>
    <n v="2"/>
    <n v="0.2"/>
    <n v="311.99479999999994"/>
  </r>
  <r>
    <n v="8822"/>
    <s v="CA-2014-100622"/>
    <x v="3"/>
    <x v="132"/>
    <d v="2014-11-08T00:00:00"/>
    <s v="Standard Class"/>
    <x v="54"/>
    <s v="Dave Kipp"/>
    <x v="0"/>
    <s v="United States"/>
    <x v="333"/>
    <x v="2"/>
    <n v="32839"/>
    <x v="0"/>
    <s v="OFF-BI-10002982"/>
    <x v="1"/>
    <x v="8"/>
    <s v="Avery Self-Adhesive Photo Pockets for Polaroid Photos"/>
    <n v="4.0860000000000003"/>
    <n v="2"/>
    <n v="0.7"/>
    <n v="-2.9963999999999995"/>
  </r>
  <r>
    <n v="8823"/>
    <s v="CA-2014-100622"/>
    <x v="3"/>
    <x v="132"/>
    <d v="2014-11-08T00:00:00"/>
    <s v="Standard Class"/>
    <x v="54"/>
    <s v="Dave Kipp"/>
    <x v="0"/>
    <s v="United States"/>
    <x v="333"/>
    <x v="2"/>
    <n v="32839"/>
    <x v="0"/>
    <s v="OFF-AR-10004010"/>
    <x v="1"/>
    <x v="6"/>
    <s v="Hunt Boston Vacuum Mount KS Pencil Sharpener"/>
    <n v="55.984000000000009"/>
    <n v="2"/>
    <n v="0.2"/>
    <n v="4.1987999999999985"/>
  </r>
  <r>
    <n v="8824"/>
    <s v="CA-2014-100622"/>
    <x v="3"/>
    <x v="132"/>
    <d v="2014-11-08T00:00:00"/>
    <s v="Standard Class"/>
    <x v="54"/>
    <s v="Dave Kipp"/>
    <x v="0"/>
    <s v="United States"/>
    <x v="333"/>
    <x v="2"/>
    <n v="32839"/>
    <x v="0"/>
    <s v="OFF-PA-10002947"/>
    <x v="1"/>
    <x v="10"/>
    <s v="Xerox 1923"/>
    <n v="10.688000000000001"/>
    <n v="2"/>
    <n v="0.2"/>
    <n v="3.7407999999999997"/>
  </r>
  <r>
    <n v="8825"/>
    <s v="CA-2014-117156"/>
    <x v="3"/>
    <x v="708"/>
    <d v="2014-03-24T00:00:00"/>
    <s v="Second Class"/>
    <x v="26"/>
    <s v="Ted Butterfield"/>
    <x v="0"/>
    <s v="United States"/>
    <x v="265"/>
    <x v="9"/>
    <n v="19601"/>
    <x v="3"/>
    <s v="OFF-EN-10003845"/>
    <x v="1"/>
    <x v="12"/>
    <s v="Colored Envelopes"/>
    <n v="8.8559999999999999"/>
    <n v="3"/>
    <n v="0.2"/>
    <n v="2.8781999999999992"/>
  </r>
  <r>
    <n v="8826"/>
    <s v="CA-2012-115399"/>
    <x v="1"/>
    <x v="546"/>
    <d v="2012-12-22T00:00:00"/>
    <s v="First Class"/>
    <x v="151"/>
    <s v="Arthur Gainer"/>
    <x v="0"/>
    <s v="United States"/>
    <x v="10"/>
    <x v="9"/>
    <n v="19134"/>
    <x v="3"/>
    <s v="OFF-LA-10003190"/>
    <x v="1"/>
    <x v="2"/>
    <s v="Avery 474"/>
    <n v="6.911999999999999"/>
    <n v="3"/>
    <n v="0.2"/>
    <n v="2.5056000000000003"/>
  </r>
  <r>
    <n v="8827"/>
    <s v="US-2011-157847"/>
    <x v="2"/>
    <x v="1063"/>
    <d v="2011-04-06T00:00:00"/>
    <s v="Second Class"/>
    <x v="710"/>
    <s v="Sam Craven"/>
    <x v="0"/>
    <s v="United States"/>
    <x v="12"/>
    <x v="5"/>
    <n v="77095"/>
    <x v="2"/>
    <s v="OFF-PA-10002986"/>
    <x v="1"/>
    <x v="10"/>
    <s v="Xerox 1898"/>
    <n v="26.720000000000002"/>
    <n v="5"/>
    <n v="0.2"/>
    <n v="9.3520000000000003"/>
  </r>
  <r>
    <n v="8828"/>
    <s v="US-2011-157847"/>
    <x v="2"/>
    <x v="1063"/>
    <d v="2011-04-06T00:00:00"/>
    <s v="Second Class"/>
    <x v="710"/>
    <s v="Sam Craven"/>
    <x v="0"/>
    <s v="United States"/>
    <x v="12"/>
    <x v="5"/>
    <n v="77095"/>
    <x v="2"/>
    <s v="OFF-PA-10001593"/>
    <x v="1"/>
    <x v="10"/>
    <s v="Xerox 1947"/>
    <n v="33.488000000000007"/>
    <n v="7"/>
    <n v="0.2"/>
    <n v="10.464999999999998"/>
  </r>
  <r>
    <n v="8829"/>
    <s v="CA-2012-115168"/>
    <x v="1"/>
    <x v="1117"/>
    <d v="2012-06-09T00:00:00"/>
    <s v="Standard Class"/>
    <x v="179"/>
    <s v="Brenda Bowman"/>
    <x v="1"/>
    <s v="United States"/>
    <x v="490"/>
    <x v="25"/>
    <n v="63301"/>
    <x v="2"/>
    <s v="OFF-PA-10000528"/>
    <x v="1"/>
    <x v="10"/>
    <s v="Xerox 1981"/>
    <n v="10.56"/>
    <n v="2"/>
    <n v="0"/>
    <n v="4.7519999999999998"/>
  </r>
  <r>
    <n v="8830"/>
    <s v="CA-2011-109680"/>
    <x v="2"/>
    <x v="191"/>
    <d v="2011-10-09T00:00:00"/>
    <s v="First Class"/>
    <x v="778"/>
    <s v="Victoria Pisteka"/>
    <x v="1"/>
    <s v="United States"/>
    <x v="245"/>
    <x v="14"/>
    <n v="46203"/>
    <x v="2"/>
    <s v="OFF-ST-10001932"/>
    <x v="1"/>
    <x v="4"/>
    <s v="Fellowes Staxonsteel Drawer Files"/>
    <n v="386.34"/>
    <n v="2"/>
    <n v="0"/>
    <n v="54.087600000000009"/>
  </r>
  <r>
    <n v="8831"/>
    <s v="CA-2013-167983"/>
    <x v="0"/>
    <x v="1036"/>
    <d v="2013-08-25T00:00:00"/>
    <s v="Second Class"/>
    <x v="345"/>
    <s v="Rachel Payne"/>
    <x v="1"/>
    <s v="United States"/>
    <x v="4"/>
    <x v="4"/>
    <n v="98115"/>
    <x v="1"/>
    <s v="OFF-BI-10003727"/>
    <x v="1"/>
    <x v="8"/>
    <s v="Avery Durable Slant Ring Binders With Label Holder"/>
    <n v="33.44"/>
    <n v="10"/>
    <n v="0.2"/>
    <n v="11.703999999999997"/>
  </r>
  <r>
    <n v="8832"/>
    <s v="CA-2012-145324"/>
    <x v="1"/>
    <x v="219"/>
    <d v="2012-11-19T00:00:00"/>
    <s v="Standard Class"/>
    <x v="723"/>
    <s v="Duane Huffman"/>
    <x v="2"/>
    <s v="United States"/>
    <x v="193"/>
    <x v="17"/>
    <n v="22801"/>
    <x v="0"/>
    <s v="FUR-FU-10002759"/>
    <x v="0"/>
    <x v="5"/>
    <s v="12-1/2 Diameter Round Wall Clock"/>
    <n v="39.96"/>
    <n v="2"/>
    <n v="0"/>
    <n v="14.3856"/>
  </r>
  <r>
    <n v="8833"/>
    <s v="CA-2012-153423"/>
    <x v="1"/>
    <x v="137"/>
    <d v="2012-06-27T00:00:00"/>
    <s v="Standard Class"/>
    <x v="517"/>
    <s v="Shaun Weien"/>
    <x v="0"/>
    <s v="United States"/>
    <x v="30"/>
    <x v="15"/>
    <n v="14609"/>
    <x v="3"/>
    <s v="OFF-BI-10000545"/>
    <x v="1"/>
    <x v="8"/>
    <s v="GBC Ibimaster 500 Manual ProClick Binding System"/>
    <n v="1217.568"/>
    <n v="2"/>
    <n v="0.2"/>
    <n v="456.58800000000002"/>
  </r>
  <r>
    <n v="8834"/>
    <s v="US-2014-132675"/>
    <x v="3"/>
    <x v="241"/>
    <d v="2014-09-29T00:00:00"/>
    <s v="Standard Class"/>
    <x v="580"/>
    <s v="Karen Ferguson"/>
    <x v="2"/>
    <s v="United States"/>
    <x v="406"/>
    <x v="32"/>
    <n v="30328"/>
    <x v="0"/>
    <s v="OFF-ST-10004950"/>
    <x v="1"/>
    <x v="4"/>
    <s v="Tenex Personal Filing Tote With Secure Closure Lid, Black/Frost"/>
    <n v="15.51"/>
    <n v="1"/>
    <n v="0"/>
    <n v="3.8774999999999995"/>
  </r>
  <r>
    <n v="8835"/>
    <s v="US-2014-132675"/>
    <x v="3"/>
    <x v="241"/>
    <d v="2014-09-29T00:00:00"/>
    <s v="Standard Class"/>
    <x v="580"/>
    <s v="Karen Ferguson"/>
    <x v="2"/>
    <s v="United States"/>
    <x v="406"/>
    <x v="32"/>
    <n v="30328"/>
    <x v="0"/>
    <s v="TEC-PH-10003171"/>
    <x v="2"/>
    <x v="7"/>
    <s v="Plantronics Encore H101 Dual Earpieces Headset"/>
    <n v="89.9"/>
    <n v="2"/>
    <n v="0"/>
    <n v="25.171999999999997"/>
  </r>
  <r>
    <n v="8836"/>
    <s v="US-2014-132675"/>
    <x v="3"/>
    <x v="241"/>
    <d v="2014-09-29T00:00:00"/>
    <s v="Standard Class"/>
    <x v="580"/>
    <s v="Karen Ferguson"/>
    <x v="2"/>
    <s v="United States"/>
    <x v="406"/>
    <x v="32"/>
    <n v="30328"/>
    <x v="0"/>
    <s v="OFF-AR-10000614"/>
    <x v="1"/>
    <x v="6"/>
    <s v="Barrel Sharpener"/>
    <n v="14.28"/>
    <n v="4"/>
    <n v="0"/>
    <n v="3.7127999999999997"/>
  </r>
  <r>
    <n v="8837"/>
    <s v="US-2014-132675"/>
    <x v="3"/>
    <x v="241"/>
    <d v="2014-09-29T00:00:00"/>
    <s v="Standard Class"/>
    <x v="580"/>
    <s v="Karen Ferguson"/>
    <x v="2"/>
    <s v="United States"/>
    <x v="406"/>
    <x v="32"/>
    <n v="30328"/>
    <x v="0"/>
    <s v="OFF-AR-10000034"/>
    <x v="1"/>
    <x v="6"/>
    <s v="BIC Brite Liner Grip Highlighters, Assorted, 5/Pack"/>
    <n v="12.72"/>
    <n v="3"/>
    <n v="0"/>
    <n v="4.9607999999999999"/>
  </r>
  <r>
    <n v="8838"/>
    <s v="US-2014-132675"/>
    <x v="3"/>
    <x v="241"/>
    <d v="2014-09-29T00:00:00"/>
    <s v="Standard Class"/>
    <x v="580"/>
    <s v="Karen Ferguson"/>
    <x v="2"/>
    <s v="United States"/>
    <x v="406"/>
    <x v="32"/>
    <n v="30328"/>
    <x v="0"/>
    <s v="OFF-LA-10003766"/>
    <x v="1"/>
    <x v="2"/>
    <s v="Self-Adhesive Removable Labels"/>
    <n v="15.75"/>
    <n v="5"/>
    <n v="0"/>
    <n v="7.5600000000000005"/>
  </r>
  <r>
    <n v="8839"/>
    <s v="CA-2011-153808"/>
    <x v="2"/>
    <x v="322"/>
    <d v="2011-04-10T00:00:00"/>
    <s v="Second Class"/>
    <x v="395"/>
    <s v="Frank Hawley"/>
    <x v="1"/>
    <s v="United States"/>
    <x v="1"/>
    <x v="1"/>
    <n v="90004"/>
    <x v="1"/>
    <s v="OFF-AR-10001725"/>
    <x v="1"/>
    <x v="6"/>
    <s v="Boston Home &amp; Office Model 2000 Electric Pencil Sharpeners"/>
    <n v="70.949999999999989"/>
    <n v="3"/>
    <n v="0"/>
    <n v="18.447000000000003"/>
  </r>
  <r>
    <n v="8840"/>
    <s v="CA-2011-153808"/>
    <x v="2"/>
    <x v="322"/>
    <d v="2011-04-10T00:00:00"/>
    <s v="Second Class"/>
    <x v="395"/>
    <s v="Frank Hawley"/>
    <x v="1"/>
    <s v="United States"/>
    <x v="1"/>
    <x v="1"/>
    <n v="90004"/>
    <x v="1"/>
    <s v="OFF-BI-10002794"/>
    <x v="1"/>
    <x v="8"/>
    <s v="Avery Trapezoid Ring Binder, 3&quot; Capacity, Black, 1040 sheets"/>
    <n v="65.567999999999998"/>
    <n v="2"/>
    <n v="0.2"/>
    <n v="23.768399999999996"/>
  </r>
  <r>
    <n v="8841"/>
    <s v="CA-2011-153808"/>
    <x v="2"/>
    <x v="322"/>
    <d v="2011-04-10T00:00:00"/>
    <s v="Second Class"/>
    <x v="395"/>
    <s v="Frank Hawley"/>
    <x v="1"/>
    <s v="United States"/>
    <x v="1"/>
    <x v="1"/>
    <n v="90004"/>
    <x v="1"/>
    <s v="TEC-AC-10004171"/>
    <x v="2"/>
    <x v="11"/>
    <s v="Razer Kraken 7.1 Surround Sound Over Ear USB Gaming Headset"/>
    <n v="299.96999999999997"/>
    <n v="3"/>
    <n v="0"/>
    <n v="131.98680000000002"/>
  </r>
  <r>
    <n v="8842"/>
    <s v="US-2013-112396"/>
    <x v="0"/>
    <x v="1206"/>
    <d v="2013-02-13T00:00:00"/>
    <s v="Standard Class"/>
    <x v="335"/>
    <s v="Justin Ritter"/>
    <x v="1"/>
    <s v="United States"/>
    <x v="8"/>
    <x v="1"/>
    <n v="94110"/>
    <x v="1"/>
    <s v="TEC-AC-10003628"/>
    <x v="2"/>
    <x v="11"/>
    <s v="Logitech 910-002974 M325 Wireless Mouse for Web Scrolling"/>
    <n v="89.97"/>
    <n v="3"/>
    <n v="0"/>
    <n v="39.586800000000011"/>
  </r>
  <r>
    <n v="8843"/>
    <s v="US-2013-112396"/>
    <x v="0"/>
    <x v="1206"/>
    <d v="2013-02-13T00:00:00"/>
    <s v="Standard Class"/>
    <x v="335"/>
    <s v="Justin Ritter"/>
    <x v="1"/>
    <s v="United States"/>
    <x v="8"/>
    <x v="1"/>
    <n v="94110"/>
    <x v="1"/>
    <s v="TEC-AC-10004761"/>
    <x v="2"/>
    <x v="11"/>
    <s v="Maxell 4.7GB DVD+RW 3/Pack"/>
    <n v="31.86"/>
    <n v="2"/>
    <n v="0"/>
    <n v="11.151"/>
  </r>
  <r>
    <n v="8844"/>
    <s v="CA-2011-141173"/>
    <x v="2"/>
    <x v="728"/>
    <d v="2011-11-20T00:00:00"/>
    <s v="Second Class"/>
    <x v="36"/>
    <s v="Julie Creighton"/>
    <x v="1"/>
    <s v="United States"/>
    <x v="31"/>
    <x v="11"/>
    <n v="55407"/>
    <x v="2"/>
    <s v="OFF-ST-10000885"/>
    <x v="1"/>
    <x v="4"/>
    <s v="Fellowes Desktop Hanging File Manager"/>
    <n v="67.150000000000006"/>
    <n v="5"/>
    <n v="0"/>
    <n v="16.787500000000001"/>
  </r>
  <r>
    <n v="8845"/>
    <s v="CA-2014-156664"/>
    <x v="3"/>
    <x v="404"/>
    <d v="2014-12-24T00:00:00"/>
    <s v="Standard Class"/>
    <x v="443"/>
    <s v="Beth Paige"/>
    <x v="0"/>
    <s v="United States"/>
    <x v="38"/>
    <x v="24"/>
    <n v="43229"/>
    <x v="3"/>
    <s v="OFF-BI-10004209"/>
    <x v="1"/>
    <x v="8"/>
    <s v="Fellowes Twister Kit, Gray/Clear, 3/pkg"/>
    <n v="7.2359999999999998"/>
    <n v="3"/>
    <n v="0.7"/>
    <n v="-6.0299999999999976"/>
  </r>
  <r>
    <n v="8846"/>
    <s v="CA-2014-156664"/>
    <x v="3"/>
    <x v="404"/>
    <d v="2014-12-24T00:00:00"/>
    <s v="Standard Class"/>
    <x v="443"/>
    <s v="Beth Paige"/>
    <x v="0"/>
    <s v="United States"/>
    <x v="38"/>
    <x v="24"/>
    <n v="43229"/>
    <x v="3"/>
    <s v="OFF-FA-10002988"/>
    <x v="1"/>
    <x v="13"/>
    <s v="Ideal Clamps"/>
    <n v="4.8239999999999998"/>
    <n v="3"/>
    <n v="0.2"/>
    <n v="1.7486999999999999"/>
  </r>
  <r>
    <n v="8847"/>
    <s v="CA-2014-156664"/>
    <x v="3"/>
    <x v="404"/>
    <d v="2014-12-24T00:00:00"/>
    <s v="Standard Class"/>
    <x v="443"/>
    <s v="Beth Paige"/>
    <x v="0"/>
    <s v="United States"/>
    <x v="38"/>
    <x v="24"/>
    <n v="43229"/>
    <x v="3"/>
    <s v="OFF-PA-10002222"/>
    <x v="1"/>
    <x v="10"/>
    <s v="Xerox Color Copier Paper, 11&quot; x 17&quot;, Ream"/>
    <n v="91.360000000000014"/>
    <n v="5"/>
    <n v="0.2"/>
    <n v="29.691999999999993"/>
  </r>
  <r>
    <n v="8848"/>
    <s v="CA-2014-156664"/>
    <x v="3"/>
    <x v="404"/>
    <d v="2014-12-24T00:00:00"/>
    <s v="Standard Class"/>
    <x v="443"/>
    <s v="Beth Paige"/>
    <x v="0"/>
    <s v="United States"/>
    <x v="38"/>
    <x v="24"/>
    <n v="43229"/>
    <x v="3"/>
    <s v="OFF-AP-10004487"/>
    <x v="1"/>
    <x v="9"/>
    <s v="Kensington 4 Outlet MasterPiece Compact Power Control Center"/>
    <n v="130.11199999999999"/>
    <n v="2"/>
    <n v="0.2"/>
    <n v="13.011199999999995"/>
  </r>
  <r>
    <n v="8849"/>
    <s v="CA-2012-140718"/>
    <x v="1"/>
    <x v="740"/>
    <d v="2012-07-04T00:00:00"/>
    <s v="First Class"/>
    <x v="135"/>
    <s v="Frank Atkinson"/>
    <x v="1"/>
    <s v="United States"/>
    <x v="253"/>
    <x v="3"/>
    <n v="27604"/>
    <x v="0"/>
    <s v="TEC-PH-10003505"/>
    <x v="2"/>
    <x v="7"/>
    <s v="Geemarc AmpliPOWER60"/>
    <n v="74.239999999999995"/>
    <n v="1"/>
    <n v="0.2"/>
    <n v="8.3519999999999932"/>
  </r>
  <r>
    <n v="8850"/>
    <s v="CA-2012-140718"/>
    <x v="1"/>
    <x v="740"/>
    <d v="2012-07-04T00:00:00"/>
    <s v="First Class"/>
    <x v="135"/>
    <s v="Frank Atkinson"/>
    <x v="1"/>
    <s v="United States"/>
    <x v="253"/>
    <x v="3"/>
    <n v="27604"/>
    <x v="0"/>
    <s v="FUR-FU-10000076"/>
    <x v="0"/>
    <x v="5"/>
    <s v="24-Hour Round Wall Clock"/>
    <n v="159.84000000000003"/>
    <n v="10"/>
    <n v="0.2"/>
    <n v="45.954000000000008"/>
  </r>
  <r>
    <n v="8851"/>
    <s v="CA-2012-140718"/>
    <x v="1"/>
    <x v="740"/>
    <d v="2012-07-04T00:00:00"/>
    <s v="First Class"/>
    <x v="135"/>
    <s v="Frank Atkinson"/>
    <x v="1"/>
    <s v="United States"/>
    <x v="253"/>
    <x v="3"/>
    <n v="27604"/>
    <x v="0"/>
    <s v="OFF-BI-10004728"/>
    <x v="1"/>
    <x v="8"/>
    <s v="Wilson Jones Turn Tabs Binder Tool for Ring Binders"/>
    <n v="2.8920000000000008"/>
    <n v="2"/>
    <n v="0.7"/>
    <n v="-2.3136000000000001"/>
  </r>
  <r>
    <n v="8852"/>
    <s v="CA-2012-140718"/>
    <x v="1"/>
    <x v="740"/>
    <d v="2012-07-04T00:00:00"/>
    <s v="First Class"/>
    <x v="135"/>
    <s v="Frank Atkinson"/>
    <x v="1"/>
    <s v="United States"/>
    <x v="253"/>
    <x v="3"/>
    <n v="27604"/>
    <x v="0"/>
    <s v="OFF-PA-10002250"/>
    <x v="1"/>
    <x v="10"/>
    <s v="Things To Do Today Pad"/>
    <n v="9.3920000000000012"/>
    <n v="2"/>
    <n v="0.2"/>
    <n v="3.2871999999999999"/>
  </r>
  <r>
    <n v="8853"/>
    <s v="CA-2011-119977"/>
    <x v="2"/>
    <x v="1169"/>
    <d v="2011-10-13T00:00:00"/>
    <s v="Second Class"/>
    <x v="35"/>
    <s v="Duane Noonan"/>
    <x v="0"/>
    <s v="United States"/>
    <x v="20"/>
    <x v="15"/>
    <n v="10011"/>
    <x v="3"/>
    <s v="OFF-PA-10003823"/>
    <x v="1"/>
    <x v="10"/>
    <s v="Xerox 197"/>
    <n v="123.92"/>
    <n v="4"/>
    <n v="0"/>
    <n v="55.763999999999996"/>
  </r>
  <r>
    <n v="8854"/>
    <s v="US-2012-115343"/>
    <x v="1"/>
    <x v="357"/>
    <d v="2012-09-25T00:00:00"/>
    <s v="First Class"/>
    <x v="383"/>
    <s v="Frank Olsen"/>
    <x v="0"/>
    <s v="United States"/>
    <x v="10"/>
    <x v="9"/>
    <n v="19143"/>
    <x v="3"/>
    <s v="OFF-SU-10000898"/>
    <x v="1"/>
    <x v="14"/>
    <s v="Acme Hot Forged Carbon Steel Scissors with Nickel-Plated Handles, 3 7/8&quot; Cut, 8&quot;L"/>
    <n v="55.600000000000009"/>
    <n v="5"/>
    <n v="0.2"/>
    <n v="6.2549999999999919"/>
  </r>
  <r>
    <n v="8855"/>
    <s v="US-2012-115343"/>
    <x v="1"/>
    <x v="357"/>
    <d v="2012-09-25T00:00:00"/>
    <s v="First Class"/>
    <x v="383"/>
    <s v="Frank Olsen"/>
    <x v="0"/>
    <s v="United States"/>
    <x v="10"/>
    <x v="9"/>
    <n v="19143"/>
    <x v="3"/>
    <s v="TEC-AC-10003832"/>
    <x v="2"/>
    <x v="11"/>
    <s v="Logitech P710e Mobile Speakerphone"/>
    <n v="617.97600000000011"/>
    <n v="3"/>
    <n v="0.2"/>
    <n v="-7.724700000000098"/>
  </r>
  <r>
    <n v="8856"/>
    <s v="CA-2014-163671"/>
    <x v="3"/>
    <x v="165"/>
    <d v="2014-12-31T00:00:00"/>
    <s v="Standard Class"/>
    <x v="317"/>
    <s v="Dave Poirier"/>
    <x v="1"/>
    <s v="United States"/>
    <x v="347"/>
    <x v="45"/>
    <n v="83642"/>
    <x v="1"/>
    <s v="OFF-BI-10001679"/>
    <x v="1"/>
    <x v="8"/>
    <s v="GBC Instant Index System for Binding Systems"/>
    <n v="21.312000000000005"/>
    <n v="3"/>
    <n v="0.2"/>
    <n v="7.9919999999999991"/>
  </r>
  <r>
    <n v="8857"/>
    <s v="CA-2014-135909"/>
    <x v="3"/>
    <x v="119"/>
    <d v="2014-10-21T00:00:00"/>
    <s v="Standard Class"/>
    <x v="478"/>
    <s v="Jane Waco"/>
    <x v="1"/>
    <s v="United States"/>
    <x v="301"/>
    <x v="1"/>
    <n v="95823"/>
    <x v="1"/>
    <s v="TEC-AC-10002335"/>
    <x v="2"/>
    <x v="11"/>
    <s v="Logitech Media Keyboard K200"/>
    <n v="209.94"/>
    <n v="6"/>
    <n v="0"/>
    <n v="39.888599999999997"/>
  </r>
  <r>
    <n v="8858"/>
    <s v="CA-2014-135909"/>
    <x v="3"/>
    <x v="119"/>
    <d v="2014-10-21T00:00:00"/>
    <s v="Standard Class"/>
    <x v="478"/>
    <s v="Jane Waco"/>
    <x v="1"/>
    <s v="United States"/>
    <x v="301"/>
    <x v="1"/>
    <n v="95823"/>
    <x v="1"/>
    <s v="TEC-PH-10003187"/>
    <x v="2"/>
    <x v="7"/>
    <s v="Anker Astro Mini 3000mAh Ultra-Compact Portable Charger"/>
    <n v="31.983999999999998"/>
    <n v="2"/>
    <n v="0.2"/>
    <n v="-7.9959999999999996"/>
  </r>
  <r>
    <n v="8859"/>
    <s v="CA-2014-135909"/>
    <x v="3"/>
    <x v="119"/>
    <d v="2014-10-21T00:00:00"/>
    <s v="Standard Class"/>
    <x v="478"/>
    <s v="Jane Waco"/>
    <x v="1"/>
    <s v="United States"/>
    <x v="301"/>
    <x v="1"/>
    <n v="95823"/>
    <x v="1"/>
    <s v="OFF-BI-10003527"/>
    <x v="1"/>
    <x v="8"/>
    <s v="Fellowes PB500 Electric Punch Plastic Comb Binding Machine with Manual Bind"/>
    <n v="5083.96"/>
    <n v="5"/>
    <n v="0.2"/>
    <n v="1906.4849999999999"/>
  </r>
  <r>
    <n v="8860"/>
    <s v="US-2014-114356"/>
    <x v="3"/>
    <x v="648"/>
    <d v="2014-08-27T00:00:00"/>
    <s v="Standard Class"/>
    <x v="499"/>
    <s v="Tonja Turnell"/>
    <x v="2"/>
    <s v="United States"/>
    <x v="35"/>
    <x v="3"/>
    <n v="28205"/>
    <x v="0"/>
    <s v="TEC-PH-10003171"/>
    <x v="2"/>
    <x v="7"/>
    <s v="Plantronics Encore H101 Dual Earpieces Headset"/>
    <n v="35.96"/>
    <n v="1"/>
    <n v="0.2"/>
    <n v="3.5959999999999983"/>
  </r>
  <r>
    <n v="8861"/>
    <s v="CA-2012-125934"/>
    <x v="1"/>
    <x v="861"/>
    <d v="2012-09-18T00:00:00"/>
    <s v="Standard Class"/>
    <x v="381"/>
    <s v="Skye Norling"/>
    <x v="2"/>
    <s v="United States"/>
    <x v="267"/>
    <x v="30"/>
    <n v="7501"/>
    <x v="3"/>
    <s v="OFF-LA-10000414"/>
    <x v="1"/>
    <x v="2"/>
    <s v="Avery 503"/>
    <n v="31.049999999999997"/>
    <n v="3"/>
    <n v="0"/>
    <n v="14.904"/>
  </r>
  <r>
    <n v="8862"/>
    <s v="CA-2012-125934"/>
    <x v="1"/>
    <x v="861"/>
    <d v="2012-09-18T00:00:00"/>
    <s v="Standard Class"/>
    <x v="381"/>
    <s v="Skye Norling"/>
    <x v="2"/>
    <s v="United States"/>
    <x v="267"/>
    <x v="30"/>
    <n v="7501"/>
    <x v="3"/>
    <s v="FUR-FU-10002107"/>
    <x v="0"/>
    <x v="5"/>
    <s v="Eldon Pizzaz Desk Accessories"/>
    <n v="8.92"/>
    <n v="4"/>
    <n v="0"/>
    <n v="3.9248000000000003"/>
  </r>
  <r>
    <n v="8863"/>
    <s v="CA-2012-125934"/>
    <x v="1"/>
    <x v="861"/>
    <d v="2012-09-18T00:00:00"/>
    <s v="Standard Class"/>
    <x v="381"/>
    <s v="Skye Norling"/>
    <x v="2"/>
    <s v="United States"/>
    <x v="267"/>
    <x v="30"/>
    <n v="7501"/>
    <x v="3"/>
    <s v="OFF-BI-10004593"/>
    <x v="1"/>
    <x v="8"/>
    <s v="Ibico Laser Imprintable Binding System Covers"/>
    <n v="209.6"/>
    <n v="4"/>
    <n v="0"/>
    <n v="96.415999999999997"/>
  </r>
  <r>
    <n v="8864"/>
    <s v="CA-2012-125934"/>
    <x v="1"/>
    <x v="861"/>
    <d v="2012-09-18T00:00:00"/>
    <s v="Standard Class"/>
    <x v="381"/>
    <s v="Skye Norling"/>
    <x v="2"/>
    <s v="United States"/>
    <x v="267"/>
    <x v="30"/>
    <n v="7501"/>
    <x v="3"/>
    <s v="OFF-AP-10003860"/>
    <x v="1"/>
    <x v="9"/>
    <s v="Fellowes Advanced 8 Outlet Surge Suppressor with Phone/Fax Protection"/>
    <n v="111.04"/>
    <n v="4"/>
    <n v="0"/>
    <n v="29.980800000000002"/>
  </r>
  <r>
    <n v="8865"/>
    <s v="CA-2012-125934"/>
    <x v="1"/>
    <x v="861"/>
    <d v="2012-09-18T00:00:00"/>
    <s v="Standard Class"/>
    <x v="381"/>
    <s v="Skye Norling"/>
    <x v="2"/>
    <s v="United States"/>
    <x v="267"/>
    <x v="30"/>
    <n v="7501"/>
    <x v="3"/>
    <s v="OFF-PA-10000556"/>
    <x v="1"/>
    <x v="10"/>
    <s v="Xerox 208"/>
    <n v="38.880000000000003"/>
    <n v="6"/>
    <n v="0"/>
    <n v="18.662400000000002"/>
  </r>
  <r>
    <n v="8866"/>
    <s v="CA-2012-158148"/>
    <x v="1"/>
    <x v="139"/>
    <d v="2012-12-26T00:00:00"/>
    <s v="Standard Class"/>
    <x v="622"/>
    <s v="John Murray"/>
    <x v="0"/>
    <s v="United States"/>
    <x v="81"/>
    <x v="17"/>
    <n v="22204"/>
    <x v="0"/>
    <s v="OFF-AP-10003281"/>
    <x v="1"/>
    <x v="9"/>
    <s v="Acco 6 Outlet Guardian Standard Surge Suppressor"/>
    <n v="36.269999999999996"/>
    <n v="3"/>
    <n v="0"/>
    <n v="10.880999999999997"/>
  </r>
  <r>
    <n v="8867"/>
    <s v="CA-2011-120411"/>
    <x v="2"/>
    <x v="59"/>
    <d v="2011-09-23T00:00:00"/>
    <s v="First Class"/>
    <x v="766"/>
    <s v="Sarah Brown"/>
    <x v="0"/>
    <s v="United States"/>
    <x v="22"/>
    <x v="10"/>
    <n v="60653"/>
    <x v="2"/>
    <s v="FUR-BO-10004218"/>
    <x v="0"/>
    <x v="0"/>
    <s v="Bush Heritage Pine Collection 5-Shelf Bookcase, Albany Pine Finish, *Special Order"/>
    <n v="493.42999999999995"/>
    <n v="5"/>
    <n v="0.3"/>
    <n v="-70.489999999999981"/>
  </r>
  <r>
    <n v="8868"/>
    <s v="CA-2011-120411"/>
    <x v="2"/>
    <x v="59"/>
    <d v="2011-09-23T00:00:00"/>
    <s v="First Class"/>
    <x v="766"/>
    <s v="Sarah Brown"/>
    <x v="0"/>
    <s v="United States"/>
    <x v="22"/>
    <x v="10"/>
    <n v="60653"/>
    <x v="2"/>
    <s v="TEC-PH-10002185"/>
    <x v="2"/>
    <x v="7"/>
    <s v="QVS USB Car Charger 2-Port 2.1Amp for iPod/iPhone/iPad/iPad 2/iPad 3"/>
    <n v="11.120000000000001"/>
    <n v="2"/>
    <n v="0.2"/>
    <n v="3.4749999999999996"/>
  </r>
  <r>
    <n v="8869"/>
    <s v="CA-2013-158260"/>
    <x v="0"/>
    <x v="254"/>
    <d v="2013-11-09T00:00:00"/>
    <s v="Standard Class"/>
    <x v="693"/>
    <s v="Cindy Chapman"/>
    <x v="0"/>
    <s v="United States"/>
    <x v="70"/>
    <x v="1"/>
    <n v="92037"/>
    <x v="1"/>
    <s v="TEC-MA-10003176"/>
    <x v="2"/>
    <x v="15"/>
    <s v="Okidata B400 Printer"/>
    <n v="686.40000000000009"/>
    <n v="2"/>
    <n v="0.2"/>
    <n v="77.219999999999914"/>
  </r>
  <r>
    <n v="8870"/>
    <s v="CA-2014-101805"/>
    <x v="3"/>
    <x v="96"/>
    <d v="2014-12-07T00:00:00"/>
    <s v="Standard Class"/>
    <x v="64"/>
    <s v="Sally Hughsby"/>
    <x v="1"/>
    <s v="United States"/>
    <x v="4"/>
    <x v="4"/>
    <n v="98105"/>
    <x v="1"/>
    <s v="OFF-BI-10002003"/>
    <x v="1"/>
    <x v="8"/>
    <s v="Ibico Presentation Index for Binding Systems"/>
    <n v="15.920000000000002"/>
    <n v="5"/>
    <n v="0.2"/>
    <n v="5.3729999999999993"/>
  </r>
  <r>
    <n v="8871"/>
    <s v="CA-2014-101805"/>
    <x v="3"/>
    <x v="96"/>
    <d v="2014-12-07T00:00:00"/>
    <s v="Standard Class"/>
    <x v="64"/>
    <s v="Sally Hughsby"/>
    <x v="1"/>
    <s v="United States"/>
    <x v="4"/>
    <x v="4"/>
    <n v="98105"/>
    <x v="1"/>
    <s v="FUR-FU-10000023"/>
    <x v="0"/>
    <x v="5"/>
    <s v="Eldon Wave Desk Accessories"/>
    <n v="70.679999999999993"/>
    <n v="12"/>
    <n v="0"/>
    <n v="31.099200000000003"/>
  </r>
  <r>
    <n v="8872"/>
    <s v="CA-2014-101805"/>
    <x v="3"/>
    <x v="96"/>
    <d v="2014-12-07T00:00:00"/>
    <s v="Standard Class"/>
    <x v="64"/>
    <s v="Sally Hughsby"/>
    <x v="1"/>
    <s v="United States"/>
    <x v="4"/>
    <x v="4"/>
    <n v="98105"/>
    <x v="1"/>
    <s v="OFF-ST-10002756"/>
    <x v="1"/>
    <x v="4"/>
    <s v="Tennsco Stur-D-Stor Boltless Shelving, 5 Shelves, 24&quot; Deep, Sand"/>
    <n v="541.24"/>
    <n v="4"/>
    <n v="0"/>
    <n v="5.4124000000000478"/>
  </r>
  <r>
    <n v="8873"/>
    <s v="US-2011-105137"/>
    <x v="2"/>
    <x v="982"/>
    <d v="2011-10-10T00:00:00"/>
    <s v="Same Day"/>
    <x v="579"/>
    <s v="Richard Bierner"/>
    <x v="0"/>
    <s v="United States"/>
    <x v="38"/>
    <x v="24"/>
    <n v="43229"/>
    <x v="3"/>
    <s v="TEC-MA-10002694"/>
    <x v="2"/>
    <x v="15"/>
    <s v="Hewlett-Packard Deskjet F4180 All-in-One Color Ink-jet - Printer / copier / scanner"/>
    <n v="101.99400000000001"/>
    <n v="2"/>
    <n v="0.7"/>
    <n v="-71.39579999999998"/>
  </r>
  <r>
    <n v="8874"/>
    <s v="US-2011-105137"/>
    <x v="2"/>
    <x v="982"/>
    <d v="2011-10-10T00:00:00"/>
    <s v="Same Day"/>
    <x v="579"/>
    <s v="Richard Bierner"/>
    <x v="0"/>
    <s v="United States"/>
    <x v="38"/>
    <x v="24"/>
    <n v="43229"/>
    <x v="3"/>
    <s v="OFF-BI-10002429"/>
    <x v="1"/>
    <x v="8"/>
    <s v="Premier Elliptical Ring Binder, Black"/>
    <n v="18.264000000000003"/>
    <n v="2"/>
    <n v="0.7"/>
    <n v="-13.393599999999999"/>
  </r>
  <r>
    <n v="8875"/>
    <s v="CA-2014-142489"/>
    <x v="3"/>
    <x v="237"/>
    <d v="2014-11-17T00:00:00"/>
    <s v="Second Class"/>
    <x v="646"/>
    <s v="Toby Carlisle"/>
    <x v="0"/>
    <s v="United States"/>
    <x v="12"/>
    <x v="5"/>
    <n v="77095"/>
    <x v="2"/>
    <s v="OFF-BI-10003684"/>
    <x v="1"/>
    <x v="8"/>
    <s v="Wilson Jones Legal Size Ring Binders"/>
    <n v="21.989999999999995"/>
    <n v="5"/>
    <n v="0.8"/>
    <n v="-32.984999999999999"/>
  </r>
  <r>
    <n v="8876"/>
    <s v="US-2013-141264"/>
    <x v="0"/>
    <x v="572"/>
    <d v="2013-08-20T00:00:00"/>
    <s v="Standard Class"/>
    <x v="564"/>
    <s v="Carol Triggs"/>
    <x v="0"/>
    <s v="United States"/>
    <x v="218"/>
    <x v="5"/>
    <n v="75061"/>
    <x v="2"/>
    <s v="OFF-SU-10003505"/>
    <x v="1"/>
    <x v="14"/>
    <s v="Premier Electric Letter Opener"/>
    <n v="185.376"/>
    <n v="2"/>
    <n v="0.2"/>
    <n v="-34.758000000000017"/>
  </r>
  <r>
    <n v="8877"/>
    <s v="US-2013-141264"/>
    <x v="0"/>
    <x v="572"/>
    <d v="2013-08-20T00:00:00"/>
    <s v="Standard Class"/>
    <x v="564"/>
    <s v="Carol Triggs"/>
    <x v="0"/>
    <s v="United States"/>
    <x v="218"/>
    <x v="5"/>
    <n v="75061"/>
    <x v="2"/>
    <s v="OFF-AP-10002534"/>
    <x v="1"/>
    <x v="9"/>
    <s v="3.6 Cubic Foot Counter Height Office Refrigerator"/>
    <n v="58.923999999999985"/>
    <n v="1"/>
    <n v="0.8"/>
    <n v="-153.20240000000001"/>
  </r>
  <r>
    <n v="8878"/>
    <s v="CA-2014-126928"/>
    <x v="3"/>
    <x v="697"/>
    <d v="2014-09-24T00:00:00"/>
    <s v="Standard Class"/>
    <x v="47"/>
    <s v="Gary Zandusky"/>
    <x v="0"/>
    <s v="United States"/>
    <x v="73"/>
    <x v="30"/>
    <n v="7960"/>
    <x v="3"/>
    <s v="TEC-MA-10004626"/>
    <x v="2"/>
    <x v="15"/>
    <s v="Lexmark 20R1285 X6650 Wireless All-in-One Printer"/>
    <n v="480"/>
    <n v="4"/>
    <n v="0"/>
    <n v="225.6"/>
  </r>
  <r>
    <n v="8879"/>
    <s v="CA-2014-126928"/>
    <x v="3"/>
    <x v="697"/>
    <d v="2014-09-24T00:00:00"/>
    <s v="Standard Class"/>
    <x v="47"/>
    <s v="Gary Zandusky"/>
    <x v="0"/>
    <s v="United States"/>
    <x v="73"/>
    <x v="30"/>
    <n v="7960"/>
    <x v="3"/>
    <s v="OFF-ST-10000615"/>
    <x v="1"/>
    <x v="4"/>
    <s v="SimpliFile Personal File, Black Granite, 15w x 6-15/16d x 11-1/4h"/>
    <n v="34.049999999999997"/>
    <n v="3"/>
    <n v="0"/>
    <n v="9.5340000000000025"/>
  </r>
  <r>
    <n v="8880"/>
    <s v="US-2012-107944"/>
    <x v="1"/>
    <x v="391"/>
    <d v="2012-03-25T00:00:00"/>
    <s v="First Class"/>
    <x v="87"/>
    <s v="Alice McCarthy"/>
    <x v="1"/>
    <s v="United States"/>
    <x v="1"/>
    <x v="1"/>
    <n v="90008"/>
    <x v="1"/>
    <s v="OFF-PA-10000659"/>
    <x v="1"/>
    <x v="10"/>
    <s v="TOPS Carbonless Receipt Book, Four 2-3/4 x 7-1/4 Money Receipts per Page"/>
    <n v="192.72"/>
    <n v="11"/>
    <n v="0"/>
    <n v="92.505599999999987"/>
  </r>
  <r>
    <n v="8881"/>
    <s v="US-2012-107944"/>
    <x v="1"/>
    <x v="391"/>
    <d v="2012-03-25T00:00:00"/>
    <s v="First Class"/>
    <x v="87"/>
    <s v="Alice McCarthy"/>
    <x v="1"/>
    <s v="United States"/>
    <x v="1"/>
    <x v="1"/>
    <n v="90008"/>
    <x v="1"/>
    <s v="TEC-AC-10000736"/>
    <x v="2"/>
    <x v="11"/>
    <s v="Logitech G600 MMO Gaming Mouse"/>
    <n v="239.96999999999997"/>
    <n v="3"/>
    <n v="0"/>
    <n v="86.389199999999988"/>
  </r>
  <r>
    <n v="8882"/>
    <s v="CA-2013-135594"/>
    <x v="0"/>
    <x v="1186"/>
    <d v="2013-07-04T00:00:00"/>
    <s v="Second Class"/>
    <x v="571"/>
    <s v="Adrian Hane"/>
    <x v="2"/>
    <s v="United States"/>
    <x v="34"/>
    <x v="10"/>
    <n v="60505"/>
    <x v="2"/>
    <s v="TEC-AC-10003038"/>
    <x v="2"/>
    <x v="11"/>
    <s v="Kingston Digital DataTraveler 16GB USB 2.0"/>
    <n v="50.120000000000005"/>
    <n v="7"/>
    <n v="0.2"/>
    <n v="-0.62650000000000716"/>
  </r>
  <r>
    <n v="8883"/>
    <s v="US-2014-115252"/>
    <x v="3"/>
    <x v="179"/>
    <d v="2014-10-26T00:00:00"/>
    <s v="Standard Class"/>
    <x v="501"/>
    <s v="Muhammed Yedwab"/>
    <x v="1"/>
    <s v="United States"/>
    <x v="28"/>
    <x v="3"/>
    <n v="27707"/>
    <x v="0"/>
    <s v="TEC-PH-10004071"/>
    <x v="2"/>
    <x v="7"/>
    <s v="PayAnywhere Card Reader"/>
    <n v="15.984000000000002"/>
    <n v="2"/>
    <n v="0.2"/>
    <n v="1.3986000000000001"/>
  </r>
  <r>
    <n v="8884"/>
    <s v="US-2014-115252"/>
    <x v="3"/>
    <x v="179"/>
    <d v="2014-10-26T00:00:00"/>
    <s v="Standard Class"/>
    <x v="501"/>
    <s v="Muhammed Yedwab"/>
    <x v="1"/>
    <s v="United States"/>
    <x v="28"/>
    <x v="3"/>
    <n v="27707"/>
    <x v="0"/>
    <s v="OFF-PA-10001667"/>
    <x v="1"/>
    <x v="10"/>
    <s v="Great White Multi-Use Recycled Paper (20Lb. and 84 Bright)"/>
    <n v="14.352000000000002"/>
    <n v="3"/>
    <n v="0.2"/>
    <n v="4.4849999999999994"/>
  </r>
  <r>
    <n v="8885"/>
    <s v="CA-2011-107398"/>
    <x v="2"/>
    <x v="55"/>
    <d v="2011-08-30T00:00:00"/>
    <s v="Standard Class"/>
    <x v="29"/>
    <s v="Brendan Sweed"/>
    <x v="1"/>
    <s v="United States"/>
    <x v="38"/>
    <x v="24"/>
    <n v="43229"/>
    <x v="3"/>
    <s v="OFF-BI-10001982"/>
    <x v="1"/>
    <x v="8"/>
    <s v="Wilson Jones Custom Binder Spines &amp; Labels"/>
    <n v="6.5280000000000014"/>
    <n v="4"/>
    <n v="0.7"/>
    <n v="-4.5695999999999994"/>
  </r>
  <r>
    <n v="8886"/>
    <s v="CA-2011-107398"/>
    <x v="2"/>
    <x v="55"/>
    <d v="2011-08-30T00:00:00"/>
    <s v="Standard Class"/>
    <x v="29"/>
    <s v="Brendan Sweed"/>
    <x v="1"/>
    <s v="United States"/>
    <x v="38"/>
    <x v="24"/>
    <n v="43229"/>
    <x v="3"/>
    <s v="OFF-BI-10004141"/>
    <x v="1"/>
    <x v="8"/>
    <s v="Insertable Tab Indexes For Data Binders"/>
    <n v="2.8620000000000005"/>
    <n v="3"/>
    <n v="0.7"/>
    <n v="-2.2896000000000001"/>
  </r>
  <r>
    <n v="8887"/>
    <s v="CA-2011-107398"/>
    <x v="2"/>
    <x v="55"/>
    <d v="2011-08-30T00:00:00"/>
    <s v="Standard Class"/>
    <x v="29"/>
    <s v="Brendan Sweed"/>
    <x v="1"/>
    <s v="United States"/>
    <x v="38"/>
    <x v="24"/>
    <n v="43229"/>
    <x v="3"/>
    <s v="OFF-BI-10002103"/>
    <x v="1"/>
    <x v="8"/>
    <s v="Cardinal Slant-D Ring Binder, Heavy Gauge Vinyl"/>
    <n v="20.856000000000002"/>
    <n v="8"/>
    <n v="0.7"/>
    <n v="-16.684799999999996"/>
  </r>
  <r>
    <n v="8888"/>
    <s v="CA-2011-169642"/>
    <x v="2"/>
    <x v="923"/>
    <d v="2011-07-30T00:00:00"/>
    <s v="Second Class"/>
    <x v="121"/>
    <s v="Barry Blumstein"/>
    <x v="1"/>
    <s v="United States"/>
    <x v="1"/>
    <x v="1"/>
    <n v="90036"/>
    <x v="1"/>
    <s v="OFF-ST-10002574"/>
    <x v="1"/>
    <x v="4"/>
    <s v="SAFCO Commercial Wire Shelving, Black"/>
    <n v="276.27999999999997"/>
    <n v="2"/>
    <n v="0"/>
    <n v="0"/>
  </r>
  <r>
    <n v="8889"/>
    <s v="CA-2014-103968"/>
    <x v="3"/>
    <x v="96"/>
    <d v="2014-12-08T00:00:00"/>
    <s v="Standard Class"/>
    <x v="529"/>
    <s v="Max Ludwig"/>
    <x v="2"/>
    <s v="United States"/>
    <x v="280"/>
    <x v="1"/>
    <n v="95207"/>
    <x v="1"/>
    <s v="FUR-FU-10003394"/>
    <x v="0"/>
    <x v="5"/>
    <s v="Tenex &quot;The Solids&quot; Textured Chair Mats"/>
    <n v="629.64"/>
    <n v="9"/>
    <n v="0"/>
    <n v="107.03879999999994"/>
  </r>
  <r>
    <n v="8890"/>
    <s v="CA-2013-147256"/>
    <x v="0"/>
    <x v="508"/>
    <d v="2013-10-22T00:00:00"/>
    <s v="Second Class"/>
    <x v="763"/>
    <s v="Frank Carlisle"/>
    <x v="2"/>
    <s v="United States"/>
    <x v="29"/>
    <x v="25"/>
    <n v="65203"/>
    <x v="2"/>
    <s v="TEC-PH-10003072"/>
    <x v="2"/>
    <x v="7"/>
    <s v="Panasonic KX-TG9541B DECT 6.0 Digital 2-Line Expandable Cordless Phone With Digital Answering System"/>
    <n v="449.97"/>
    <n v="3"/>
    <n v="0"/>
    <n v="220.48530000000002"/>
  </r>
  <r>
    <n v="8891"/>
    <s v="CA-2013-147256"/>
    <x v="0"/>
    <x v="508"/>
    <d v="2013-10-22T00:00:00"/>
    <s v="Second Class"/>
    <x v="763"/>
    <s v="Frank Carlisle"/>
    <x v="2"/>
    <s v="United States"/>
    <x v="29"/>
    <x v="25"/>
    <n v="65203"/>
    <x v="2"/>
    <s v="OFF-AP-10003057"/>
    <x v="1"/>
    <x v="9"/>
    <s v="Honeywell Enviracaire Portable HEPA Air Cleaner for 16' x 20' Room"/>
    <n v="1927.5900000000001"/>
    <n v="7"/>
    <n v="0"/>
    <n v="751.76010000000008"/>
  </r>
  <r>
    <n v="8892"/>
    <s v="CA-2013-162159"/>
    <x v="0"/>
    <x v="1142"/>
    <d v="2013-09-19T00:00:00"/>
    <s v="First Class"/>
    <x v="128"/>
    <s v="Corey Roper"/>
    <x v="2"/>
    <s v="United States"/>
    <x v="38"/>
    <x v="32"/>
    <n v="31907"/>
    <x v="0"/>
    <s v="FUR-CH-10001146"/>
    <x v="0"/>
    <x v="1"/>
    <s v="Global Value Mid-Back Manager's Chair, Gray"/>
    <n v="121.78"/>
    <n v="2"/>
    <n v="0"/>
    <n v="30.444999999999993"/>
  </r>
  <r>
    <n v="8893"/>
    <s v="CA-2012-111038"/>
    <x v="1"/>
    <x v="494"/>
    <d v="2012-12-06T00:00:00"/>
    <s v="Standard Class"/>
    <x v="784"/>
    <s v="Lindsay Castell"/>
    <x v="2"/>
    <s v="United States"/>
    <x v="70"/>
    <x v="1"/>
    <n v="92037"/>
    <x v="1"/>
    <s v="FUR-CH-10003973"/>
    <x v="0"/>
    <x v="1"/>
    <s v="GuestStacker Chair with Chrome Finish Legs"/>
    <n v="2676.672"/>
    <n v="9"/>
    <n v="0.2"/>
    <n v="267.66720000000009"/>
  </r>
  <r>
    <n v="8894"/>
    <s v="CA-2011-124723"/>
    <x v="2"/>
    <x v="79"/>
    <d v="2011-08-12T00:00:00"/>
    <s v="Standard Class"/>
    <x v="47"/>
    <s v="Gary Zandusky"/>
    <x v="0"/>
    <s v="United States"/>
    <x v="480"/>
    <x v="5"/>
    <n v="77590"/>
    <x v="2"/>
    <s v="FUR-TA-10001307"/>
    <x v="0"/>
    <x v="3"/>
    <s v="SAFCO PlanMaster Heigh-Adjustable Drafting Table Base, 43w x 30d x 30-37h, Black"/>
    <n v="489.22999999999996"/>
    <n v="2"/>
    <n v="0.3"/>
    <n v="41.933999999999997"/>
  </r>
  <r>
    <n v="8895"/>
    <s v="CA-2013-167241"/>
    <x v="0"/>
    <x v="243"/>
    <d v="2013-08-23T00:00:00"/>
    <s v="Standard Class"/>
    <x v="217"/>
    <s v="Bill Donatelli"/>
    <x v="0"/>
    <s v="United States"/>
    <x v="1"/>
    <x v="1"/>
    <n v="90004"/>
    <x v="1"/>
    <s v="FUR-FU-10004071"/>
    <x v="0"/>
    <x v="5"/>
    <s v="Luxo Professional Magnifying Clamp-On Fluorescent Lamps"/>
    <n v="312.03000000000003"/>
    <n v="3"/>
    <n v="0"/>
    <n v="43.684200000000018"/>
  </r>
  <r>
    <n v="8896"/>
    <s v="CA-2013-167241"/>
    <x v="0"/>
    <x v="243"/>
    <d v="2013-08-23T00:00:00"/>
    <s v="Standard Class"/>
    <x v="217"/>
    <s v="Bill Donatelli"/>
    <x v="0"/>
    <s v="United States"/>
    <x v="1"/>
    <x v="1"/>
    <n v="90004"/>
    <x v="1"/>
    <s v="OFF-ST-10001505"/>
    <x v="1"/>
    <x v="4"/>
    <s v="Perma STOR-ALL Hanging File Box, 13 1/8&quot;W x 12 1/4&quot;D x 10 1/2&quot;H"/>
    <n v="17.940000000000001"/>
    <n v="3"/>
    <n v="0"/>
    <n v="3.0497999999999985"/>
  </r>
  <r>
    <n v="8897"/>
    <s v="CA-2013-167241"/>
    <x v="0"/>
    <x v="243"/>
    <d v="2013-08-23T00:00:00"/>
    <s v="Standard Class"/>
    <x v="217"/>
    <s v="Bill Donatelli"/>
    <x v="0"/>
    <s v="United States"/>
    <x v="1"/>
    <x v="1"/>
    <n v="90004"/>
    <x v="1"/>
    <s v="TEC-PH-10004614"/>
    <x v="2"/>
    <x v="7"/>
    <s v="AT&amp;T 841000 Phone"/>
    <n v="165.60000000000002"/>
    <n v="3"/>
    <n v="0.2"/>
    <n v="10.349999999999994"/>
  </r>
  <r>
    <n v="8898"/>
    <s v="CA-2013-167241"/>
    <x v="0"/>
    <x v="243"/>
    <d v="2013-08-23T00:00:00"/>
    <s v="Standard Class"/>
    <x v="217"/>
    <s v="Bill Donatelli"/>
    <x v="0"/>
    <s v="United States"/>
    <x v="1"/>
    <x v="1"/>
    <n v="90004"/>
    <x v="1"/>
    <s v="OFF-PA-10004911"/>
    <x v="1"/>
    <x v="10"/>
    <s v="Rediform S.O.S. 1-Up Phone Message Bk, 4-1/4x3-1/16 Bk, 1 Form/Pg, 40 Messages/Bk, 3/Pk"/>
    <n v="37.520000000000003"/>
    <n v="4"/>
    <n v="0"/>
    <n v="18.009600000000002"/>
  </r>
  <r>
    <n v="8899"/>
    <s v="CA-2012-163237"/>
    <x v="1"/>
    <x v="976"/>
    <d v="2012-08-09T00:00:00"/>
    <s v="Second Class"/>
    <x v="313"/>
    <s v="Eudokia Martin"/>
    <x v="1"/>
    <s v="United States"/>
    <x v="24"/>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x v="313"/>
    <s v="Eudokia Martin"/>
    <x v="1"/>
    <s v="United States"/>
    <x v="24"/>
    <x v="17"/>
    <n v="22153"/>
    <x v="0"/>
    <s v="OFF-LA-10004545"/>
    <x v="1"/>
    <x v="2"/>
    <s v="Avery 50"/>
    <n v="25.06"/>
    <n v="2"/>
    <n v="0"/>
    <n v="11.778199999999998"/>
  </r>
  <r>
    <n v="8901"/>
    <s v="CA-2013-150483"/>
    <x v="0"/>
    <x v="1207"/>
    <d v="2013-06-05T00:00:00"/>
    <s v="Standard Class"/>
    <x v="443"/>
    <s v="Beth Paige"/>
    <x v="0"/>
    <s v="United States"/>
    <x v="27"/>
    <x v="10"/>
    <n v="62521"/>
    <x v="2"/>
    <s v="FUR-FU-10001379"/>
    <x v="0"/>
    <x v="5"/>
    <s v="Executive Impressions 16-1/2&quot; Circular Wall Clock"/>
    <n v="32.064"/>
    <n v="3"/>
    <n v="0.6"/>
    <n v="-12.825599999999994"/>
  </r>
  <r>
    <n v="8902"/>
    <s v="CA-2013-150483"/>
    <x v="0"/>
    <x v="1207"/>
    <d v="2013-06-05T00:00:00"/>
    <s v="Standard Class"/>
    <x v="443"/>
    <s v="Beth Paige"/>
    <x v="0"/>
    <s v="United States"/>
    <x v="27"/>
    <x v="10"/>
    <n v="62521"/>
    <x v="2"/>
    <s v="OFF-PA-10001846"/>
    <x v="1"/>
    <x v="10"/>
    <s v="Xerox 1899"/>
    <n v="18.496000000000002"/>
    <n v="4"/>
    <n v="0.2"/>
    <n v="6.7048000000000005"/>
  </r>
  <r>
    <n v="8903"/>
    <s v="CA-2013-150483"/>
    <x v="0"/>
    <x v="1207"/>
    <d v="2013-06-05T00:00:00"/>
    <s v="Standard Class"/>
    <x v="443"/>
    <s v="Beth Paige"/>
    <x v="0"/>
    <s v="United States"/>
    <x v="27"/>
    <x v="10"/>
    <n v="62521"/>
    <x v="2"/>
    <s v="FUR-CH-10000422"/>
    <x v="0"/>
    <x v="1"/>
    <s v="Global Highback Leather Tilter in Burgundy"/>
    <n v="191.07899999999998"/>
    <n v="3"/>
    <n v="0.3"/>
    <n v="-38.215799999999973"/>
  </r>
  <r>
    <n v="8904"/>
    <s v="CA-2013-150483"/>
    <x v="0"/>
    <x v="1207"/>
    <d v="2013-06-05T00:00:00"/>
    <s v="Standard Class"/>
    <x v="443"/>
    <s v="Beth Paige"/>
    <x v="0"/>
    <s v="United States"/>
    <x v="27"/>
    <x v="10"/>
    <n v="62521"/>
    <x v="2"/>
    <s v="OFF-PA-10004621"/>
    <x v="1"/>
    <x v="10"/>
    <s v="Xerox 212"/>
    <n v="10.368000000000002"/>
    <n v="2"/>
    <n v="0.2"/>
    <n v="3.6288"/>
  </r>
  <r>
    <n v="8905"/>
    <s v="US-2013-126431"/>
    <x v="0"/>
    <x v="949"/>
    <d v="2013-07-02T00:00:00"/>
    <s v="Same Day"/>
    <x v="711"/>
    <s v="Stephanie Ulpright"/>
    <x v="2"/>
    <s v="United States"/>
    <x v="20"/>
    <x v="15"/>
    <n v="10009"/>
    <x v="3"/>
    <s v="OFF-LA-10001474"/>
    <x v="1"/>
    <x v="2"/>
    <s v="Avery 477"/>
    <n v="30.53"/>
    <n v="1"/>
    <n v="0"/>
    <n v="14.043800000000001"/>
  </r>
  <r>
    <n v="8906"/>
    <s v="US-2013-126431"/>
    <x v="0"/>
    <x v="949"/>
    <d v="2013-07-02T00:00:00"/>
    <s v="Same Day"/>
    <x v="711"/>
    <s v="Stephanie Ulpright"/>
    <x v="2"/>
    <s v="United States"/>
    <x v="20"/>
    <x v="15"/>
    <n v="10009"/>
    <x v="3"/>
    <s v="TEC-AC-10001635"/>
    <x v="2"/>
    <x v="11"/>
    <s v="KeyTronic KT400U2 - Keyboard - Black"/>
    <n v="30.839999999999996"/>
    <n v="3"/>
    <n v="0"/>
    <n v="6.1679999999999975"/>
  </r>
  <r>
    <n v="8907"/>
    <s v="US-2013-126431"/>
    <x v="0"/>
    <x v="949"/>
    <d v="2013-07-02T00:00:00"/>
    <s v="Same Day"/>
    <x v="711"/>
    <s v="Stephanie Ulpright"/>
    <x v="2"/>
    <s v="United States"/>
    <x v="20"/>
    <x v="15"/>
    <n v="10009"/>
    <x v="3"/>
    <s v="OFF-PA-10001950"/>
    <x v="1"/>
    <x v="10"/>
    <s v="Southworth 25% Cotton Antique Laid Paper &amp; Envelopes"/>
    <n v="75.06"/>
    <n v="9"/>
    <n v="0"/>
    <n v="33.776999999999994"/>
  </r>
  <r>
    <n v="8908"/>
    <s v="CA-2013-139934"/>
    <x v="0"/>
    <x v="122"/>
    <d v="2013-12-21T00:00:00"/>
    <s v="First Class"/>
    <x v="672"/>
    <s v="Andy Yotov"/>
    <x v="1"/>
    <s v="United States"/>
    <x v="8"/>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x v="605"/>
    <s v="Elizabeth Moffitt"/>
    <x v="1"/>
    <s v="United States"/>
    <x v="429"/>
    <x v="1"/>
    <n v="92553"/>
    <x v="1"/>
    <s v="OFF-PA-10003790"/>
    <x v="1"/>
    <x v="10"/>
    <s v="Xerox 1991"/>
    <n v="182.72"/>
    <n v="8"/>
    <n v="0"/>
    <n v="84.051199999999994"/>
  </r>
  <r>
    <n v="8910"/>
    <s v="CA-2014-160661"/>
    <x v="3"/>
    <x v="960"/>
    <d v="2014-11-02T00:00:00"/>
    <s v="Standard Class"/>
    <x v="193"/>
    <s v="Sue Ann Reed"/>
    <x v="0"/>
    <s v="United States"/>
    <x v="231"/>
    <x v="31"/>
    <n v="2149"/>
    <x v="3"/>
    <s v="OFF-LA-10002475"/>
    <x v="1"/>
    <x v="2"/>
    <s v="Avery 519"/>
    <n v="21.93"/>
    <n v="3"/>
    <n v="0"/>
    <n v="10.307099999999998"/>
  </r>
  <r>
    <n v="8911"/>
    <s v="CA-2014-102610"/>
    <x v="3"/>
    <x v="259"/>
    <d v="2014-11-09T00:00:00"/>
    <s v="Standard Class"/>
    <x v="244"/>
    <s v="Christina Anderson"/>
    <x v="0"/>
    <s v="United States"/>
    <x v="346"/>
    <x v="18"/>
    <n v="37421"/>
    <x v="0"/>
    <s v="TEC-AC-10000303"/>
    <x v="2"/>
    <x v="11"/>
    <s v="Logitech M510 Wireless Mouse"/>
    <n v="95.976000000000013"/>
    <n v="3"/>
    <n v="0.2"/>
    <n v="15.596099999999996"/>
  </r>
  <r>
    <n v="8912"/>
    <s v="CA-2014-102610"/>
    <x v="3"/>
    <x v="259"/>
    <d v="2014-11-09T00:00:00"/>
    <s v="Standard Class"/>
    <x v="244"/>
    <s v="Christina Anderson"/>
    <x v="0"/>
    <s v="United States"/>
    <x v="346"/>
    <x v="18"/>
    <n v="37421"/>
    <x v="0"/>
    <s v="TEC-PH-10000127"/>
    <x v="2"/>
    <x v="7"/>
    <s v="iOttie XL Car Mount"/>
    <n v="143.928"/>
    <n v="9"/>
    <n v="0.2"/>
    <n v="-32.383800000000008"/>
  </r>
  <r>
    <n v="8913"/>
    <s v="CA-2014-102610"/>
    <x v="3"/>
    <x v="259"/>
    <d v="2014-11-09T00:00:00"/>
    <s v="Standard Class"/>
    <x v="244"/>
    <s v="Christina Anderson"/>
    <x v="0"/>
    <s v="United States"/>
    <x v="346"/>
    <x v="18"/>
    <n v="37421"/>
    <x v="0"/>
    <s v="OFF-BI-10004364"/>
    <x v="1"/>
    <x v="8"/>
    <s v="Storex Dura Pro Binders"/>
    <n v="3.5640000000000009"/>
    <n v="2"/>
    <n v="0.7"/>
    <n v="-2.9700000000000006"/>
  </r>
  <r>
    <n v="8914"/>
    <s v="CA-2014-102610"/>
    <x v="3"/>
    <x v="259"/>
    <d v="2014-11-09T00:00:00"/>
    <s v="Standard Class"/>
    <x v="244"/>
    <s v="Christina Anderson"/>
    <x v="0"/>
    <s v="United States"/>
    <x v="346"/>
    <x v="18"/>
    <n v="37421"/>
    <x v="0"/>
    <s v="OFF-LA-10002195"/>
    <x v="1"/>
    <x v="2"/>
    <s v="Avery 481"/>
    <n v="4.9280000000000008"/>
    <n v="2"/>
    <n v="0.2"/>
    <n v="1.7247999999999997"/>
  </r>
  <r>
    <n v="8915"/>
    <s v="US-2013-144057"/>
    <x v="0"/>
    <x v="195"/>
    <d v="2013-05-14T00:00:00"/>
    <s v="Standard Class"/>
    <x v="51"/>
    <s v="Cynthia Voltz"/>
    <x v="1"/>
    <s v="United States"/>
    <x v="89"/>
    <x v="5"/>
    <n v="78745"/>
    <x v="2"/>
    <s v="OFF-ST-10001490"/>
    <x v="1"/>
    <x v="4"/>
    <s v="Hot File 7-Pocket, Floor Stand"/>
    <n v="856.65600000000006"/>
    <n v="6"/>
    <n v="0.2"/>
    <n v="107.08199999999985"/>
  </r>
  <r>
    <n v="8916"/>
    <s v="US-2013-144057"/>
    <x v="0"/>
    <x v="195"/>
    <d v="2013-05-14T00:00:00"/>
    <s v="Standard Class"/>
    <x v="51"/>
    <s v="Cynthia Voltz"/>
    <x v="1"/>
    <s v="United States"/>
    <x v="89"/>
    <x v="5"/>
    <n v="78745"/>
    <x v="2"/>
    <s v="OFF-BI-10002852"/>
    <x v="1"/>
    <x v="8"/>
    <s v="Ibico Standard Transparent Covers"/>
    <n v="13.183999999999997"/>
    <n v="4"/>
    <n v="0.8"/>
    <n v="-20.435200000000002"/>
  </r>
  <r>
    <n v="8917"/>
    <s v="US-2013-144057"/>
    <x v="0"/>
    <x v="195"/>
    <d v="2013-05-14T00:00:00"/>
    <s v="Standard Class"/>
    <x v="51"/>
    <s v="Cynthia Voltz"/>
    <x v="1"/>
    <s v="United States"/>
    <x v="89"/>
    <x v="5"/>
    <n v="78745"/>
    <x v="2"/>
    <s v="OFF-AP-10000390"/>
    <x v="1"/>
    <x v="9"/>
    <s v="Euro Pro Shark Stick Mini Vacuum"/>
    <n v="48.783999999999985"/>
    <n v="4"/>
    <n v="0.8"/>
    <n v="-131.71680000000001"/>
  </r>
  <r>
    <n v="8918"/>
    <s v="US-2013-144057"/>
    <x v="0"/>
    <x v="195"/>
    <d v="2013-05-14T00:00:00"/>
    <s v="Standard Class"/>
    <x v="51"/>
    <s v="Cynthia Voltz"/>
    <x v="1"/>
    <s v="United States"/>
    <x v="89"/>
    <x v="5"/>
    <n v="78745"/>
    <x v="2"/>
    <s v="OFF-PA-10004327"/>
    <x v="1"/>
    <x v="10"/>
    <s v="Xerox 1911"/>
    <n v="76.64"/>
    <n v="2"/>
    <n v="0.2"/>
    <n v="26.823999999999995"/>
  </r>
  <r>
    <n v="8919"/>
    <s v="US-2013-144057"/>
    <x v="0"/>
    <x v="195"/>
    <d v="2013-05-14T00:00:00"/>
    <s v="Standard Class"/>
    <x v="51"/>
    <s v="Cynthia Voltz"/>
    <x v="1"/>
    <s v="United States"/>
    <x v="89"/>
    <x v="5"/>
    <n v="78745"/>
    <x v="2"/>
    <s v="OFF-BI-10002353"/>
    <x v="1"/>
    <x v="8"/>
    <s v="GBC VeloBind Cover Sets"/>
    <n v="18.527999999999995"/>
    <n v="6"/>
    <n v="0.8"/>
    <n v="-27.791999999999994"/>
  </r>
  <r>
    <n v="8920"/>
    <s v="CA-2011-160276"/>
    <x v="2"/>
    <x v="1063"/>
    <d v="2011-04-08T00:00:00"/>
    <s v="Standard Class"/>
    <x v="706"/>
    <s v="Anna Häberlin"/>
    <x v="1"/>
    <s v="United States"/>
    <x v="173"/>
    <x v="17"/>
    <n v="23464"/>
    <x v="0"/>
    <s v="FUR-FU-10003192"/>
    <x v="0"/>
    <x v="5"/>
    <s v="Luxo Adjustable Task Clamp Lamp"/>
    <n v="177.68"/>
    <n v="2"/>
    <n v="0"/>
    <n v="46.196799999999996"/>
  </r>
  <r>
    <n v="8921"/>
    <s v="CA-2011-132983"/>
    <x v="2"/>
    <x v="582"/>
    <d v="2011-05-03T00:00:00"/>
    <s v="Standard Class"/>
    <x v="103"/>
    <s v="David Smith"/>
    <x v="1"/>
    <s v="United States"/>
    <x v="312"/>
    <x v="15"/>
    <n v="14701"/>
    <x v="3"/>
    <s v="TEC-AC-10000736"/>
    <x v="2"/>
    <x v="11"/>
    <s v="Logitech G600 MMO Gaming Mouse"/>
    <n v="159.97999999999999"/>
    <n v="2"/>
    <n v="0"/>
    <n v="57.592799999999997"/>
  </r>
  <r>
    <n v="8922"/>
    <s v="CA-2013-145709"/>
    <x v="0"/>
    <x v="964"/>
    <d v="2013-10-09T00:00:00"/>
    <s v="Standard Class"/>
    <x v="706"/>
    <s v="Anna Häberlin"/>
    <x v="1"/>
    <s v="United States"/>
    <x v="514"/>
    <x v="2"/>
    <n v="33134"/>
    <x v="0"/>
    <s v="TEC-PH-10003095"/>
    <x v="2"/>
    <x v="7"/>
    <s v="Samsung HM1900 Bluetooth Headset"/>
    <n v="52.679999999999993"/>
    <n v="3"/>
    <n v="0.2"/>
    <n v="19.754999999999999"/>
  </r>
  <r>
    <n v="8923"/>
    <s v="CA-2013-145709"/>
    <x v="0"/>
    <x v="964"/>
    <d v="2013-10-09T00:00:00"/>
    <s v="Standard Class"/>
    <x v="706"/>
    <s v="Anna Häberlin"/>
    <x v="1"/>
    <s v="United States"/>
    <x v="514"/>
    <x v="2"/>
    <n v="33134"/>
    <x v="0"/>
    <s v="FUR-FU-10002885"/>
    <x v="0"/>
    <x v="5"/>
    <s v="Magna Visual Magnetic Picture Hangers"/>
    <n v="11.568000000000001"/>
    <n v="3"/>
    <n v="0.2"/>
    <n v="2.6028000000000011"/>
  </r>
  <r>
    <n v="8924"/>
    <s v="CA-2014-133928"/>
    <x v="3"/>
    <x v="532"/>
    <d v="2014-06-18T00:00:00"/>
    <s v="Standard Class"/>
    <x v="233"/>
    <s v="Zuschuss Carroll"/>
    <x v="0"/>
    <s v="United States"/>
    <x v="365"/>
    <x v="3"/>
    <n v="28601"/>
    <x v="0"/>
    <s v="OFF-BI-10001525"/>
    <x v="1"/>
    <x v="8"/>
    <s v="Acco Pressboard Covers with Storage Hooks, 14 7/8&quot; x 11&quot;, Executive Red"/>
    <n v="4.572000000000001"/>
    <n v="4"/>
    <n v="0.7"/>
    <n v="-3.8100000000000005"/>
  </r>
  <r>
    <n v="8925"/>
    <s v="CA-2013-168032"/>
    <x v="0"/>
    <x v="806"/>
    <d v="2013-02-03T00:00:00"/>
    <s v="Standard Class"/>
    <x v="650"/>
    <s v="David Flashing"/>
    <x v="0"/>
    <s v="United States"/>
    <x v="179"/>
    <x v="10"/>
    <n v="61107"/>
    <x v="2"/>
    <s v="TEC-PH-10004241"/>
    <x v="2"/>
    <x v="7"/>
    <s v="Nokia Lumia 1020"/>
    <n v="1439.9680000000001"/>
    <n v="4"/>
    <n v="0.2"/>
    <n v="143.99680000000006"/>
  </r>
  <r>
    <n v="8926"/>
    <s v="CA-2013-168032"/>
    <x v="0"/>
    <x v="806"/>
    <d v="2013-02-03T00:00:00"/>
    <s v="Standard Class"/>
    <x v="650"/>
    <s v="David Flashing"/>
    <x v="0"/>
    <s v="United States"/>
    <x v="179"/>
    <x v="10"/>
    <n v="61107"/>
    <x v="2"/>
    <s v="OFF-BI-10000546"/>
    <x v="1"/>
    <x v="8"/>
    <s v="Avery Durable Binders"/>
    <n v="1.7279999999999995"/>
    <n v="3"/>
    <n v="0.8"/>
    <n v="-2.678399999999999"/>
  </r>
  <r>
    <n v="8927"/>
    <s v="CA-2013-168032"/>
    <x v="0"/>
    <x v="806"/>
    <d v="2013-02-03T00:00:00"/>
    <s v="Standard Class"/>
    <x v="650"/>
    <s v="David Flashing"/>
    <x v="0"/>
    <s v="United States"/>
    <x v="179"/>
    <x v="10"/>
    <n v="61107"/>
    <x v="2"/>
    <s v="FUR-TA-10004256"/>
    <x v="0"/>
    <x v="3"/>
    <s v="Bretford “Just In Time” Height-Adjustable Multi-Task Work Tables"/>
    <n v="626.09999999999991"/>
    <n v="3"/>
    <n v="0.5"/>
    <n v="-538.44600000000003"/>
  </r>
  <r>
    <n v="8928"/>
    <s v="CA-2012-143616"/>
    <x v="1"/>
    <x v="874"/>
    <d v="2012-09-29T00:00:00"/>
    <s v="Second Class"/>
    <x v="164"/>
    <s v="Saphhira Shifley"/>
    <x v="1"/>
    <s v="United States"/>
    <x v="4"/>
    <x v="4"/>
    <n v="98103"/>
    <x v="1"/>
    <s v="OFF-AR-10002067"/>
    <x v="1"/>
    <x v="6"/>
    <s v="Newell 334"/>
    <n v="99.2"/>
    <n v="5"/>
    <n v="0"/>
    <n v="25.792000000000002"/>
  </r>
  <r>
    <n v="8929"/>
    <s v="US-2012-168704"/>
    <x v="1"/>
    <x v="657"/>
    <d v="2012-04-17T00:00:00"/>
    <s v="Standard Class"/>
    <x v="224"/>
    <s v="Frank Preis"/>
    <x v="0"/>
    <s v="United States"/>
    <x v="114"/>
    <x v="5"/>
    <n v="77340"/>
    <x v="2"/>
    <s v="FUR-TA-10000688"/>
    <x v="0"/>
    <x v="3"/>
    <s v="Chromcraft Bull-Nose Wood Round Conference Table Top, Wood Base"/>
    <n v="609.9799999999999"/>
    <n v="4"/>
    <n v="0.3"/>
    <n v="-113.28200000000004"/>
  </r>
  <r>
    <n v="8930"/>
    <s v="US-2012-168704"/>
    <x v="1"/>
    <x v="657"/>
    <d v="2012-04-17T00:00:00"/>
    <s v="Standard Class"/>
    <x v="224"/>
    <s v="Frank Preis"/>
    <x v="0"/>
    <s v="United States"/>
    <x v="114"/>
    <x v="5"/>
    <n v="77340"/>
    <x v="2"/>
    <s v="FUR-TA-10002530"/>
    <x v="0"/>
    <x v="3"/>
    <s v="Iceberg OfficeWorks 42&quot; Round Tables"/>
    <n v="211.37199999999999"/>
    <n v="2"/>
    <n v="0.3"/>
    <n v="-45.294000000000011"/>
  </r>
  <r>
    <n v="8931"/>
    <s v="US-2012-168704"/>
    <x v="1"/>
    <x v="657"/>
    <d v="2012-04-17T00:00:00"/>
    <s v="Standard Class"/>
    <x v="224"/>
    <s v="Frank Preis"/>
    <x v="0"/>
    <s v="United States"/>
    <x v="114"/>
    <x v="5"/>
    <n v="77340"/>
    <x v="2"/>
    <s v="TEC-PH-10001061"/>
    <x v="2"/>
    <x v="7"/>
    <s v="Apple iPhone 5C"/>
    <n v="239.976"/>
    <n v="3"/>
    <n v="0.2"/>
    <n v="17.998199999999997"/>
  </r>
  <r>
    <n v="8932"/>
    <s v="CA-2014-143252"/>
    <x v="3"/>
    <x v="404"/>
    <d v="2014-12-25T00:00:00"/>
    <s v="Standard Class"/>
    <x v="785"/>
    <s v="Harold Engle"/>
    <x v="1"/>
    <s v="United States"/>
    <x v="158"/>
    <x v="6"/>
    <n v="53209"/>
    <x v="2"/>
    <s v="FUR-FU-10001057"/>
    <x v="0"/>
    <x v="5"/>
    <s v="Tensor Track Tree Floor Lamp"/>
    <n v="99.949999999999989"/>
    <n v="5"/>
    <n v="0"/>
    <n v="22.988499999999998"/>
  </r>
  <r>
    <n v="8933"/>
    <s v="CA-2014-143252"/>
    <x v="3"/>
    <x v="404"/>
    <d v="2014-12-25T00:00:00"/>
    <s v="Standard Class"/>
    <x v="785"/>
    <s v="Harold Engle"/>
    <x v="1"/>
    <s v="United States"/>
    <x v="158"/>
    <x v="6"/>
    <n v="53209"/>
    <x v="2"/>
    <s v="TEC-AC-10002331"/>
    <x v="2"/>
    <x v="11"/>
    <s v="Maxell 74 Minute CDR, 10/Pack"/>
    <n v="29.339999999999996"/>
    <n v="3"/>
    <n v="0"/>
    <n v="10.855799999999999"/>
  </r>
  <r>
    <n v="8934"/>
    <s v="CA-2013-102134"/>
    <x v="0"/>
    <x v="560"/>
    <d v="2013-03-20T00:00:00"/>
    <s v="Standard Class"/>
    <x v="259"/>
    <s v="Sibella Parks"/>
    <x v="1"/>
    <s v="United States"/>
    <x v="124"/>
    <x v="6"/>
    <n v="54302"/>
    <x v="2"/>
    <s v="FUR-FU-10003724"/>
    <x v="0"/>
    <x v="5"/>
    <s v="Westinghouse Clip-On Gooseneck Lamps"/>
    <n v="16.739999999999998"/>
    <n v="2"/>
    <n v="0"/>
    <n v="4.3523999999999994"/>
  </r>
  <r>
    <n v="8935"/>
    <s v="CA-2014-130036"/>
    <x v="3"/>
    <x v="151"/>
    <d v="2014-08-28T00:00:00"/>
    <s v="Same Day"/>
    <x v="130"/>
    <s v="Ben Peterman"/>
    <x v="1"/>
    <s v="United States"/>
    <x v="10"/>
    <x v="9"/>
    <n v="19120"/>
    <x v="3"/>
    <s v="OFF-PA-10000528"/>
    <x v="1"/>
    <x v="10"/>
    <s v="Xerox 1981"/>
    <n v="12.672000000000001"/>
    <n v="3"/>
    <n v="0.2"/>
    <n v="3.96"/>
  </r>
  <r>
    <n v="8936"/>
    <s v="CA-2014-130036"/>
    <x v="3"/>
    <x v="151"/>
    <d v="2014-08-28T00:00:00"/>
    <s v="Same Day"/>
    <x v="130"/>
    <s v="Ben Peterman"/>
    <x v="1"/>
    <s v="United States"/>
    <x v="10"/>
    <x v="9"/>
    <n v="19120"/>
    <x v="3"/>
    <s v="TEC-AC-10001908"/>
    <x v="2"/>
    <x v="11"/>
    <s v="Logitech Wireless Headset h800"/>
    <n v="1119.8880000000001"/>
    <n v="14"/>
    <n v="0.2"/>
    <n v="209.97899999999993"/>
  </r>
  <r>
    <n v="8937"/>
    <s v="CA-2012-134117"/>
    <x v="1"/>
    <x v="997"/>
    <d v="2012-12-19T00:00:00"/>
    <s v="Second Class"/>
    <x v="38"/>
    <s v="Paul Gonzalez"/>
    <x v="0"/>
    <s v="United States"/>
    <x v="1"/>
    <x v="1"/>
    <n v="90008"/>
    <x v="1"/>
    <s v="OFF-AR-10003903"/>
    <x v="1"/>
    <x v="6"/>
    <s v="Sanford 52201 APSCO Electric Pencil Sharpener"/>
    <n v="204.85"/>
    <n v="5"/>
    <n v="0"/>
    <n v="53.261000000000003"/>
  </r>
  <r>
    <n v="8938"/>
    <s v="CA-2012-134117"/>
    <x v="1"/>
    <x v="997"/>
    <d v="2012-12-19T00:00:00"/>
    <s v="Second Class"/>
    <x v="38"/>
    <s v="Paul Gonzalez"/>
    <x v="0"/>
    <s v="United States"/>
    <x v="1"/>
    <x v="1"/>
    <n v="90008"/>
    <x v="1"/>
    <s v="TEC-PH-10004908"/>
    <x v="2"/>
    <x v="7"/>
    <s v="Panasonic KX TS3282W Corded phone"/>
    <n v="135.98400000000001"/>
    <n v="2"/>
    <n v="0.2"/>
    <n v="16.997999999999983"/>
  </r>
  <r>
    <n v="8939"/>
    <s v="CA-2012-134117"/>
    <x v="1"/>
    <x v="997"/>
    <d v="2012-12-19T00:00:00"/>
    <s v="Second Class"/>
    <x v="38"/>
    <s v="Paul Gonzalez"/>
    <x v="0"/>
    <s v="United States"/>
    <x v="1"/>
    <x v="1"/>
    <n v="90008"/>
    <x v="1"/>
    <s v="OFF-AR-10001940"/>
    <x v="1"/>
    <x v="6"/>
    <s v="Sanford Colorific Eraseable Coloring Pencils, 12 Count"/>
    <n v="16.399999999999999"/>
    <n v="5"/>
    <n v="0"/>
    <n v="7.0520000000000005"/>
  </r>
  <r>
    <n v="8940"/>
    <s v="CA-2012-134117"/>
    <x v="1"/>
    <x v="997"/>
    <d v="2012-12-19T00:00:00"/>
    <s v="Second Class"/>
    <x v="38"/>
    <s v="Paul Gonzalez"/>
    <x v="0"/>
    <s v="United States"/>
    <x v="1"/>
    <x v="1"/>
    <n v="90008"/>
    <x v="1"/>
    <s v="OFF-BI-10002026"/>
    <x v="1"/>
    <x v="8"/>
    <s v="Avery Arch Ring Binders"/>
    <n v="92.960000000000008"/>
    <n v="2"/>
    <n v="0.2"/>
    <n v="31.373999999999995"/>
  </r>
  <r>
    <n v="8941"/>
    <s v="CA-2011-130918"/>
    <x v="2"/>
    <x v="963"/>
    <d v="2011-08-24T00:00:00"/>
    <s v="Second Class"/>
    <x v="187"/>
    <s v="Jeremy Pistek"/>
    <x v="0"/>
    <s v="United States"/>
    <x v="368"/>
    <x v="2"/>
    <n v="33161"/>
    <x v="0"/>
    <s v="OFF-SU-10003936"/>
    <x v="1"/>
    <x v="14"/>
    <s v="Acme Serrated Blade Letter Opener"/>
    <n v="7.6320000000000014"/>
    <n v="3"/>
    <n v="0.2"/>
    <n v="-1.8126000000000002"/>
  </r>
  <r>
    <n v="8942"/>
    <s v="CA-2013-159023"/>
    <x v="0"/>
    <x v="54"/>
    <d v="2013-11-06T00:00:00"/>
    <s v="First Class"/>
    <x v="508"/>
    <s v="Natalie Webber"/>
    <x v="0"/>
    <s v="United States"/>
    <x v="32"/>
    <x v="21"/>
    <n v="97206"/>
    <x v="1"/>
    <s v="OFF-BI-10002813"/>
    <x v="1"/>
    <x v="8"/>
    <s v="Avery Reinforcements for Hole-Punch Pages"/>
    <n v="4.1580000000000004"/>
    <n v="7"/>
    <n v="0.7"/>
    <n v="-3.4649999999999999"/>
  </r>
  <r>
    <n v="8943"/>
    <s v="CA-2013-159023"/>
    <x v="0"/>
    <x v="54"/>
    <d v="2013-11-06T00:00:00"/>
    <s v="First Class"/>
    <x v="508"/>
    <s v="Natalie Webber"/>
    <x v="0"/>
    <s v="United States"/>
    <x v="32"/>
    <x v="21"/>
    <n v="97206"/>
    <x v="1"/>
    <s v="TEC-MA-10003337"/>
    <x v="2"/>
    <x v="15"/>
    <s v="Okidata B401 Printer"/>
    <n v="179.99100000000004"/>
    <n v="3"/>
    <n v="0.7"/>
    <n v="-251.98739999999992"/>
  </r>
  <r>
    <n v="8944"/>
    <s v="CA-2014-111717"/>
    <x v="3"/>
    <x v="1209"/>
    <d v="2014-10-17T00:00:00"/>
    <s v="Standard Class"/>
    <x v="573"/>
    <s v="Scot Wooten"/>
    <x v="0"/>
    <s v="United States"/>
    <x v="34"/>
    <x v="10"/>
    <n v="60505"/>
    <x v="2"/>
    <s v="FUR-CH-10001545"/>
    <x v="0"/>
    <x v="1"/>
    <s v="Hon Comfortask Task/Swivel Chairs"/>
    <n v="239.358"/>
    <n v="3"/>
    <n v="0.3"/>
    <n v="-47.871600000000001"/>
  </r>
  <r>
    <n v="8945"/>
    <s v="CA-2011-154592"/>
    <x v="2"/>
    <x v="1035"/>
    <d v="2011-12-08T00:00:00"/>
    <s v="First Class"/>
    <x v="382"/>
    <s v="Erica Hernandez"/>
    <x v="2"/>
    <s v="United States"/>
    <x v="8"/>
    <x v="1"/>
    <n v="94109"/>
    <x v="1"/>
    <s v="OFF-PA-10000062"/>
    <x v="1"/>
    <x v="10"/>
    <s v="Green Bar Computer Printout Paper"/>
    <n v="164.88"/>
    <n v="3"/>
    <n v="0"/>
    <n v="80.791200000000003"/>
  </r>
  <r>
    <n v="8946"/>
    <s v="CA-2011-128622"/>
    <x v="2"/>
    <x v="647"/>
    <d v="2011-11-17T00:00:00"/>
    <s v="Second Class"/>
    <x v="609"/>
    <s v="Scott Cohen"/>
    <x v="1"/>
    <s v="United States"/>
    <x v="8"/>
    <x v="1"/>
    <n v="94110"/>
    <x v="1"/>
    <s v="OFF-SU-10001574"/>
    <x v="1"/>
    <x v="14"/>
    <s v="Acme Value Line Scissors"/>
    <n v="10.95"/>
    <n v="3"/>
    <n v="0"/>
    <n v="3.2849999999999993"/>
  </r>
  <r>
    <n v="8947"/>
    <s v="CA-2014-148355"/>
    <x v="3"/>
    <x v="165"/>
    <d v="2014-12-29T00:00:00"/>
    <s v="Standard Class"/>
    <x v="714"/>
    <s v="Nick Crebassa"/>
    <x v="1"/>
    <s v="United States"/>
    <x v="217"/>
    <x v="31"/>
    <n v="2740"/>
    <x v="3"/>
    <s v="OFF-PA-10001972"/>
    <x v="1"/>
    <x v="10"/>
    <s v="Xerox 214"/>
    <n v="19.440000000000001"/>
    <n v="3"/>
    <n v="0"/>
    <n v="9.3312000000000008"/>
  </r>
  <r>
    <n v="8948"/>
    <s v="CA-2014-148355"/>
    <x v="3"/>
    <x v="165"/>
    <d v="2014-12-29T00:00:00"/>
    <s v="Standard Class"/>
    <x v="714"/>
    <s v="Nick Crebassa"/>
    <x v="1"/>
    <s v="United States"/>
    <x v="217"/>
    <x v="31"/>
    <n v="2740"/>
    <x v="3"/>
    <s v="OFF-BI-10000201"/>
    <x v="1"/>
    <x v="8"/>
    <s v="Avery Triangle Shaped Sheet Lifters, Black, 2/Pack"/>
    <n v="12.3"/>
    <n v="5"/>
    <n v="0"/>
    <n v="6.15"/>
  </r>
  <r>
    <n v="8949"/>
    <s v="CA-2011-132913"/>
    <x v="2"/>
    <x v="163"/>
    <d v="2011-12-26T00:00:00"/>
    <s v="First Class"/>
    <x v="548"/>
    <s v="Adam Shillingsburg"/>
    <x v="0"/>
    <s v="United States"/>
    <x v="70"/>
    <x v="1"/>
    <n v="92037"/>
    <x v="1"/>
    <s v="OFF-AP-10003278"/>
    <x v="1"/>
    <x v="9"/>
    <s v="Belkin 7-Outlet SurgeMaster Home Series"/>
    <n v="13.97"/>
    <n v="1"/>
    <n v="0"/>
    <n v="3.632200000000001"/>
  </r>
  <r>
    <n v="8950"/>
    <s v="CA-2014-150910"/>
    <x v="3"/>
    <x v="66"/>
    <d v="2014-12-29T00:00:00"/>
    <s v="Standard Class"/>
    <x v="691"/>
    <s v="Jack Lebron"/>
    <x v="0"/>
    <s v="United States"/>
    <x v="25"/>
    <x v="18"/>
    <n v="38301"/>
    <x v="0"/>
    <s v="FUR-TA-10002903"/>
    <x v="0"/>
    <x v="3"/>
    <s v="Bevis Round Bullnose 29&quot; High Table Top"/>
    <n v="934.9559999999999"/>
    <n v="6"/>
    <n v="0.4"/>
    <n v="-249.32159999999999"/>
  </r>
  <r>
    <n v="8951"/>
    <s v="CA-2014-150910"/>
    <x v="3"/>
    <x v="66"/>
    <d v="2014-12-29T00:00:00"/>
    <s v="Standard Class"/>
    <x v="691"/>
    <s v="Jack Lebron"/>
    <x v="0"/>
    <s v="United States"/>
    <x v="25"/>
    <x v="18"/>
    <n v="38301"/>
    <x v="0"/>
    <s v="TEC-AC-10001013"/>
    <x v="2"/>
    <x v="11"/>
    <s v="Logitech ClearChat Comfort/USB Headset H390"/>
    <n v="46.864000000000004"/>
    <n v="2"/>
    <n v="0.2"/>
    <n v="7.615399999999994"/>
  </r>
  <r>
    <n v="8952"/>
    <s v="CA-2014-150910"/>
    <x v="3"/>
    <x v="66"/>
    <d v="2014-12-29T00:00:00"/>
    <s v="Standard Class"/>
    <x v="691"/>
    <s v="Jack Lebron"/>
    <x v="0"/>
    <s v="United States"/>
    <x v="25"/>
    <x v="18"/>
    <n v="38301"/>
    <x v="0"/>
    <s v="OFF-ST-10000918"/>
    <x v="1"/>
    <x v="4"/>
    <s v="Crate-A-Files"/>
    <n v="26.160000000000004"/>
    <n v="3"/>
    <n v="0.2"/>
    <n v="1.961999999999998"/>
  </r>
  <r>
    <n v="8953"/>
    <s v="CA-2014-150910"/>
    <x v="3"/>
    <x v="66"/>
    <d v="2014-12-29T00:00:00"/>
    <s v="Standard Class"/>
    <x v="691"/>
    <s v="Jack Lebron"/>
    <x v="0"/>
    <s v="United States"/>
    <x v="25"/>
    <x v="18"/>
    <n v="38301"/>
    <x v="0"/>
    <s v="OFF-AR-10001419"/>
    <x v="1"/>
    <x v="6"/>
    <s v="Newell 325"/>
    <n v="23.128"/>
    <n v="7"/>
    <n v="0.2"/>
    <n v="2.8909999999999982"/>
  </r>
  <r>
    <n v="8954"/>
    <s v="CA-2014-150910"/>
    <x v="3"/>
    <x v="66"/>
    <d v="2014-12-29T00:00:00"/>
    <s v="Standard Class"/>
    <x v="691"/>
    <s v="Jack Lebron"/>
    <x v="0"/>
    <s v="United States"/>
    <x v="25"/>
    <x v="18"/>
    <n v="38301"/>
    <x v="0"/>
    <s v="OFF-AP-10003266"/>
    <x v="1"/>
    <x v="9"/>
    <s v="Holmes Replacement Filter for HEPA Air Cleaner, Large Room"/>
    <n v="59.24"/>
    <n v="5"/>
    <n v="0.2"/>
    <n v="16.290999999999997"/>
  </r>
  <r>
    <n v="8955"/>
    <s v="CA-2011-156790"/>
    <x v="2"/>
    <x v="233"/>
    <d v="2011-08-10T00:00:00"/>
    <s v="Second Class"/>
    <x v="364"/>
    <s v="Vivek Gonzalez"/>
    <x v="0"/>
    <s v="United States"/>
    <x v="108"/>
    <x v="2"/>
    <n v="32216"/>
    <x v="0"/>
    <s v="FUR-BO-10000468"/>
    <x v="0"/>
    <x v="0"/>
    <s v="O'Sullivan 2-Shelf Heavy-Duty Bookcases"/>
    <n v="155.45600000000002"/>
    <n v="4"/>
    <n v="0.2"/>
    <n v="-7.7727999999999895"/>
  </r>
  <r>
    <n v="8956"/>
    <s v="CA-2011-126480"/>
    <x v="2"/>
    <x v="59"/>
    <d v="2011-09-24T00:00:00"/>
    <s v="Standard Class"/>
    <x v="428"/>
    <s v="Henry Goldwyn"/>
    <x v="1"/>
    <s v="United States"/>
    <x v="70"/>
    <x v="1"/>
    <n v="92024"/>
    <x v="1"/>
    <s v="OFF-PA-10004610"/>
    <x v="1"/>
    <x v="10"/>
    <s v="Xerox 1900"/>
    <n v="8.56"/>
    <n v="2"/>
    <n v="0"/>
    <n v="3.8519999999999994"/>
  </r>
  <r>
    <n v="8957"/>
    <s v="CA-2014-105620"/>
    <x v="3"/>
    <x v="53"/>
    <d v="2014-12-29T00:00:00"/>
    <s v="First Class"/>
    <x v="371"/>
    <s v="Jennifer Halladay"/>
    <x v="0"/>
    <s v="United States"/>
    <x v="146"/>
    <x v="2"/>
    <n v="33012"/>
    <x v="0"/>
    <s v="FUR-FU-10004963"/>
    <x v="0"/>
    <x v="5"/>
    <s v="Eldon 400 Class Desk Accessories, Black Carbon"/>
    <n v="21"/>
    <n v="3"/>
    <n v="0.2"/>
    <n v="5.7750000000000021"/>
  </r>
  <r>
    <n v="8958"/>
    <s v="CA-2014-105620"/>
    <x v="3"/>
    <x v="53"/>
    <d v="2014-12-29T00:00:00"/>
    <s v="First Class"/>
    <x v="371"/>
    <s v="Jennifer Halladay"/>
    <x v="0"/>
    <s v="United States"/>
    <x v="146"/>
    <x v="2"/>
    <n v="33012"/>
    <x v="0"/>
    <s v="TEC-MA-10004626"/>
    <x v="2"/>
    <x v="15"/>
    <s v="Lexmark 20R1285 X6650 Wireless All-in-One Printer"/>
    <n v="120"/>
    <n v="2"/>
    <n v="0.5"/>
    <n v="-7.2000000000000028"/>
  </r>
  <r>
    <n v="8959"/>
    <s v="CA-2014-150266"/>
    <x v="3"/>
    <x v="920"/>
    <d v="2014-12-01T00:00:00"/>
    <s v="Standard Class"/>
    <x v="197"/>
    <s v="Rose O'Brian"/>
    <x v="0"/>
    <s v="United States"/>
    <x v="12"/>
    <x v="5"/>
    <n v="77070"/>
    <x v="2"/>
    <s v="TEC-PH-10003437"/>
    <x v="2"/>
    <x v="7"/>
    <s v="Blue Parrot B250XT Professional Grade Wireless Bluetooth Headset with"/>
    <n v="299.95999999999998"/>
    <n v="5"/>
    <n v="0.2"/>
    <n v="37.494999999999962"/>
  </r>
  <r>
    <n v="8960"/>
    <s v="CA-2014-150266"/>
    <x v="3"/>
    <x v="920"/>
    <d v="2014-12-01T00:00:00"/>
    <s v="Standard Class"/>
    <x v="197"/>
    <s v="Rose O'Brian"/>
    <x v="0"/>
    <s v="United States"/>
    <x v="12"/>
    <x v="5"/>
    <n v="77070"/>
    <x v="2"/>
    <s v="OFF-AP-10002867"/>
    <x v="1"/>
    <x v="9"/>
    <s v="Fellowes Command Center 5-outlet power strip"/>
    <n v="67.839999999999989"/>
    <n v="5"/>
    <n v="0.8"/>
    <n v="-179.77600000000001"/>
  </r>
  <r>
    <n v="8961"/>
    <s v="CA-2014-150266"/>
    <x v="3"/>
    <x v="920"/>
    <d v="2014-12-01T00:00:00"/>
    <s v="Standard Class"/>
    <x v="197"/>
    <s v="Rose O'Brian"/>
    <x v="0"/>
    <s v="United States"/>
    <x v="12"/>
    <x v="5"/>
    <n v="77070"/>
    <x v="2"/>
    <s v="FUR-CH-10002126"/>
    <x v="0"/>
    <x v="1"/>
    <s v="Hon Deluxe Fabric Upholstered Stacking Chairs"/>
    <n v="853.92999999999984"/>
    <n v="5"/>
    <n v="0.3"/>
    <n v="-24.397999999999911"/>
  </r>
  <r>
    <n v="8962"/>
    <s v="CA-2014-150266"/>
    <x v="3"/>
    <x v="920"/>
    <d v="2014-12-01T00:00:00"/>
    <s v="Standard Class"/>
    <x v="197"/>
    <s v="Rose O'Brian"/>
    <x v="0"/>
    <s v="United States"/>
    <x v="12"/>
    <x v="5"/>
    <n v="77070"/>
    <x v="2"/>
    <s v="OFF-AR-10001761"/>
    <x v="1"/>
    <x v="6"/>
    <s v="Avery Hi-Liter Smear-Safe Highlighters"/>
    <n v="18.687999999999999"/>
    <n v="4"/>
    <n v="0.2"/>
    <n v="3.7375999999999996"/>
  </r>
  <r>
    <n v="8963"/>
    <s v="CA-2013-157280"/>
    <x v="0"/>
    <x v="732"/>
    <d v="2013-11-08T00:00:00"/>
    <s v="First Class"/>
    <x v="752"/>
    <s v="Liz Willingham"/>
    <x v="0"/>
    <s v="United States"/>
    <x v="173"/>
    <x v="17"/>
    <n v="23464"/>
    <x v="0"/>
    <s v="FUR-FU-10004665"/>
    <x v="0"/>
    <x v="5"/>
    <s v="3M Polarizing Task Lamp with Clamp Arm, Light Gray"/>
    <n v="273.95999999999998"/>
    <n v="2"/>
    <n v="0"/>
    <n v="71.229600000000005"/>
  </r>
  <r>
    <n v="8964"/>
    <s v="CA-2013-157280"/>
    <x v="0"/>
    <x v="732"/>
    <d v="2013-11-08T00:00:00"/>
    <s v="First Class"/>
    <x v="752"/>
    <s v="Liz Willingham"/>
    <x v="0"/>
    <s v="United States"/>
    <x v="173"/>
    <x v="17"/>
    <n v="23464"/>
    <x v="0"/>
    <s v="TEC-AC-10000057"/>
    <x v="2"/>
    <x v="11"/>
    <s v="Microsoft Natural Ergonomic Keyboard 4000"/>
    <n v="89.97"/>
    <n v="3"/>
    <n v="0"/>
    <n v="18.893699999999995"/>
  </r>
  <r>
    <n v="8965"/>
    <s v="CA-2013-157280"/>
    <x v="0"/>
    <x v="732"/>
    <d v="2013-11-08T00:00:00"/>
    <s v="First Class"/>
    <x v="752"/>
    <s v="Liz Willingham"/>
    <x v="0"/>
    <s v="United States"/>
    <x v="173"/>
    <x v="17"/>
    <n v="23464"/>
    <x v="0"/>
    <s v="FUR-FU-10003806"/>
    <x v="0"/>
    <x v="5"/>
    <s v="Tenex Chairmat w/ Average Lip, 45&quot; x 53&quot;"/>
    <n v="756.80000000000007"/>
    <n v="5"/>
    <n v="0"/>
    <n v="75.679999999999978"/>
  </r>
  <r>
    <n v="8966"/>
    <s v="CA-2014-106691"/>
    <x v="3"/>
    <x v="44"/>
    <d v="2014-11-13T00:00:00"/>
    <s v="Standard Class"/>
    <x v="666"/>
    <s v="Christopher Conant"/>
    <x v="0"/>
    <s v="United States"/>
    <x v="12"/>
    <x v="5"/>
    <n v="77070"/>
    <x v="2"/>
    <s v="OFF-BI-10000145"/>
    <x v="1"/>
    <x v="8"/>
    <s v="Zipper Ring Binder Pockets"/>
    <n v="1.2479999999999998"/>
    <n v="2"/>
    <n v="0.8"/>
    <n v="-1.934400000000001"/>
  </r>
  <r>
    <n v="8967"/>
    <s v="CA-2013-134180"/>
    <x v="0"/>
    <x v="54"/>
    <d v="2013-11-08T00:00:00"/>
    <s v="Standard Class"/>
    <x v="655"/>
    <s v="Julie Prescott"/>
    <x v="2"/>
    <s v="United States"/>
    <x v="10"/>
    <x v="9"/>
    <n v="19120"/>
    <x v="3"/>
    <s v="TEC-AC-10000892"/>
    <x v="2"/>
    <x v="11"/>
    <s v="NETGEAR N750 Dual Band Wi-Fi Gigabit Router"/>
    <n v="72"/>
    <n v="1"/>
    <n v="0.2"/>
    <n v="14.399999999999999"/>
  </r>
  <r>
    <n v="8968"/>
    <s v="CA-2013-134180"/>
    <x v="0"/>
    <x v="54"/>
    <d v="2013-11-08T00:00:00"/>
    <s v="Standard Class"/>
    <x v="655"/>
    <s v="Julie Prescott"/>
    <x v="2"/>
    <s v="United States"/>
    <x v="10"/>
    <x v="9"/>
    <n v="19120"/>
    <x v="3"/>
    <s v="FUR-CH-10004886"/>
    <x v="0"/>
    <x v="1"/>
    <s v="Bevis Steel Folding Chairs"/>
    <n v="470.15499999999997"/>
    <n v="7"/>
    <n v="0.3"/>
    <n v="-13.432999999999993"/>
  </r>
  <r>
    <n v="8969"/>
    <s v="CA-2011-166730"/>
    <x v="2"/>
    <x v="125"/>
    <d v="2012-01-01T00:00:00"/>
    <s v="First Class"/>
    <x v="732"/>
    <s v="Dorothy Dickinson"/>
    <x v="0"/>
    <s v="United States"/>
    <x v="26"/>
    <x v="18"/>
    <n v="38109"/>
    <x v="0"/>
    <s v="OFF-ST-10002554"/>
    <x v="1"/>
    <x v="4"/>
    <s v="Tennsco Industrial Shelving"/>
    <n v="39.128"/>
    <n v="1"/>
    <n v="0.2"/>
    <n v="-8.803799999999999"/>
  </r>
  <r>
    <n v="8970"/>
    <s v="CA-2014-157469"/>
    <x v="3"/>
    <x v="574"/>
    <d v="2014-12-08T00:00:00"/>
    <s v="Standard Class"/>
    <x v="20"/>
    <s v="Erin Smith"/>
    <x v="1"/>
    <s v="United States"/>
    <x v="80"/>
    <x v="24"/>
    <n v="44107"/>
    <x v="3"/>
    <s v="OFF-AR-10001662"/>
    <x v="1"/>
    <x v="6"/>
    <s v="Rogers Handheld Barrel Pencil Sharpener"/>
    <n v="19.728000000000002"/>
    <n v="9"/>
    <n v="0.2"/>
    <n v="1.7262000000000022"/>
  </r>
  <r>
    <n v="8971"/>
    <s v="CA-2014-157469"/>
    <x v="3"/>
    <x v="574"/>
    <d v="2014-12-08T00:00:00"/>
    <s v="Standard Class"/>
    <x v="20"/>
    <s v="Erin Smith"/>
    <x v="1"/>
    <s v="United States"/>
    <x v="80"/>
    <x v="24"/>
    <n v="44107"/>
    <x v="3"/>
    <s v="TEC-PH-10004531"/>
    <x v="2"/>
    <x v="7"/>
    <s v="AT&amp;T CL2909"/>
    <n v="151.18799999999999"/>
    <n v="2"/>
    <n v="0.4"/>
    <n v="-25.198000000000008"/>
  </r>
  <r>
    <n v="8972"/>
    <s v="CA-2014-122308"/>
    <x v="3"/>
    <x v="668"/>
    <d v="2014-03-29T00:00:00"/>
    <s v="Standard Class"/>
    <x v="597"/>
    <s v="Mark Van Huff"/>
    <x v="0"/>
    <s v="United States"/>
    <x v="20"/>
    <x v="15"/>
    <n v="10011"/>
    <x v="3"/>
    <s v="FUR-CH-10000665"/>
    <x v="0"/>
    <x v="1"/>
    <s v="Global Airflow Leather Mesh Back Chair, Black"/>
    <n v="271.76400000000001"/>
    <n v="2"/>
    <n v="0.1"/>
    <n v="60.391999999999967"/>
  </r>
  <r>
    <n v="8973"/>
    <s v="US-2011-149034"/>
    <x v="2"/>
    <x v="84"/>
    <d v="2011-11-21T00:00:00"/>
    <s v="First Class"/>
    <x v="76"/>
    <s v="Ruben Dartt"/>
    <x v="0"/>
    <s v="United States"/>
    <x v="10"/>
    <x v="9"/>
    <n v="19120"/>
    <x v="3"/>
    <s v="TEC-AC-10003023"/>
    <x v="2"/>
    <x v="11"/>
    <s v="Logitech G105 Gaming Keyboard"/>
    <n v="47.496000000000002"/>
    <n v="1"/>
    <n v="0.2"/>
    <n v="-1.187400000000002"/>
  </r>
  <r>
    <n v="8974"/>
    <s v="CA-2014-159226"/>
    <x v="3"/>
    <x v="1016"/>
    <d v="2014-04-28T00:00:00"/>
    <s v="Second Class"/>
    <x v="210"/>
    <s v="Rob Lucas"/>
    <x v="0"/>
    <s v="United States"/>
    <x v="1"/>
    <x v="1"/>
    <n v="90008"/>
    <x v="1"/>
    <s v="FUR-BO-10004709"/>
    <x v="0"/>
    <x v="0"/>
    <s v="Bush Westfield Collection Bookcases, Medium Cherry Finish"/>
    <n v="344.98099999999994"/>
    <n v="7"/>
    <n v="0.15"/>
    <n v="28.410200000000017"/>
  </r>
  <r>
    <n v="8975"/>
    <s v="CA-2014-156622"/>
    <x v="3"/>
    <x v="51"/>
    <d v="2014-11-27T00:00:00"/>
    <s v="First Class"/>
    <x v="687"/>
    <s v="Jennifer Patt"/>
    <x v="1"/>
    <s v="United States"/>
    <x v="61"/>
    <x v="5"/>
    <n v="75220"/>
    <x v="2"/>
    <s v="OFF-PA-10000477"/>
    <x v="1"/>
    <x v="10"/>
    <s v="Xerox 22"/>
    <n v="36.288000000000011"/>
    <n v="7"/>
    <n v="0.2"/>
    <n v="12.700800000000001"/>
  </r>
  <r>
    <n v="8976"/>
    <s v="CA-2014-156622"/>
    <x v="3"/>
    <x v="51"/>
    <d v="2014-11-27T00:00:00"/>
    <s v="First Class"/>
    <x v="687"/>
    <s v="Jennifer Patt"/>
    <x v="1"/>
    <s v="United States"/>
    <x v="61"/>
    <x v="5"/>
    <n v="75220"/>
    <x v="2"/>
    <s v="OFF-PA-10002923"/>
    <x v="1"/>
    <x v="10"/>
    <s v="Xerox 1942"/>
    <n v="78.304000000000002"/>
    <n v="2"/>
    <n v="0.2"/>
    <n v="29.363999999999997"/>
  </r>
  <r>
    <n v="8977"/>
    <s v="CA-2014-156622"/>
    <x v="3"/>
    <x v="51"/>
    <d v="2014-11-27T00:00:00"/>
    <s v="First Class"/>
    <x v="687"/>
    <s v="Jennifer Patt"/>
    <x v="1"/>
    <s v="United States"/>
    <x v="61"/>
    <x v="5"/>
    <n v="75220"/>
    <x v="2"/>
    <s v="FUR-TA-10003008"/>
    <x v="0"/>
    <x v="3"/>
    <s v="Lesro Round Back Collection Coffee Table, End Table"/>
    <n v="127.785"/>
    <n v="1"/>
    <n v="0.3"/>
    <n v="-31.033499999999989"/>
  </r>
  <r>
    <n v="8978"/>
    <s v="CA-2014-156622"/>
    <x v="3"/>
    <x v="51"/>
    <d v="2014-11-27T00:00:00"/>
    <s v="First Class"/>
    <x v="687"/>
    <s v="Jennifer Patt"/>
    <x v="1"/>
    <s v="United States"/>
    <x v="61"/>
    <x v="5"/>
    <n v="75220"/>
    <x v="2"/>
    <s v="OFF-BI-10003707"/>
    <x v="1"/>
    <x v="8"/>
    <s v="Aluminum Screw Posts"/>
    <n v="6.1039999999999983"/>
    <n v="2"/>
    <n v="0.8"/>
    <n v="-9.1560000000000006"/>
  </r>
  <r>
    <n v="8979"/>
    <s v="CA-2011-119529"/>
    <x v="2"/>
    <x v="935"/>
    <d v="2011-11-05T00:00:00"/>
    <s v="Second Class"/>
    <x v="664"/>
    <s v="Denise Monton"/>
    <x v="1"/>
    <s v="United States"/>
    <x v="334"/>
    <x v="30"/>
    <n v="7050"/>
    <x v="3"/>
    <s v="OFF-BI-10000546"/>
    <x v="1"/>
    <x v="8"/>
    <s v="Avery Durable Binders"/>
    <n v="5.76"/>
    <n v="2"/>
    <n v="0"/>
    <n v="2.8224"/>
  </r>
  <r>
    <n v="8980"/>
    <s v="CA-2012-150413"/>
    <x v="1"/>
    <x v="324"/>
    <d v="2012-10-24T00:00:00"/>
    <s v="Second Class"/>
    <x v="750"/>
    <s v="Cari Schnelling"/>
    <x v="0"/>
    <s v="United States"/>
    <x v="61"/>
    <x v="5"/>
    <n v="75220"/>
    <x v="2"/>
    <s v="OFF-BI-10000404"/>
    <x v="1"/>
    <x v="8"/>
    <s v="Avery Printable Repositionable Plastic Tabs"/>
    <n v="1.7199999999999995"/>
    <n v="1"/>
    <n v="0.8"/>
    <n v="-2.8380000000000001"/>
  </r>
  <r>
    <n v="8981"/>
    <s v="CA-2011-108182"/>
    <x v="2"/>
    <x v="644"/>
    <d v="2011-02-11T00:00:00"/>
    <s v="Second Class"/>
    <x v="111"/>
    <s v="Delfina Latchford"/>
    <x v="0"/>
    <s v="United States"/>
    <x v="515"/>
    <x v="10"/>
    <n v="60441"/>
    <x v="2"/>
    <s v="OFF-BI-10001196"/>
    <x v="1"/>
    <x v="8"/>
    <s v="Avery Flip-Chart Easel Binder, Black"/>
    <n v="8.9519999999999982"/>
    <n v="2"/>
    <n v="0.8"/>
    <n v="-14.770800000000001"/>
  </r>
  <r>
    <n v="8982"/>
    <s v="CA-2013-110898"/>
    <x v="0"/>
    <x v="1193"/>
    <d v="2013-03-13T00:00:00"/>
    <s v="Standard Class"/>
    <x v="48"/>
    <s v="Lena Cacioppo"/>
    <x v="0"/>
    <s v="United States"/>
    <x v="22"/>
    <x v="10"/>
    <n v="60623"/>
    <x v="2"/>
    <s v="OFF-AP-10001626"/>
    <x v="1"/>
    <x v="9"/>
    <s v="Commercial WindTunnel Clean Air Upright Vacuum, Replacement Belts, Filtration Bags"/>
    <n v="2.3339999999999996"/>
    <n v="3"/>
    <n v="0.8"/>
    <n v="-6.3018000000000001"/>
  </r>
  <r>
    <n v="8983"/>
    <s v="CA-2013-110898"/>
    <x v="0"/>
    <x v="1193"/>
    <d v="2013-03-13T00:00:00"/>
    <s v="Standard Class"/>
    <x v="48"/>
    <s v="Lena Cacioppo"/>
    <x v="0"/>
    <s v="United States"/>
    <x v="22"/>
    <x v="10"/>
    <n v="60623"/>
    <x v="2"/>
    <s v="OFF-BI-10004656"/>
    <x v="1"/>
    <x v="8"/>
    <s v="Peel &amp; Stick Add-On Corner Pockets"/>
    <n v="1.7279999999999998"/>
    <n v="4"/>
    <n v="0.8"/>
    <n v="-2.764800000000001"/>
  </r>
  <r>
    <n v="8984"/>
    <s v="CA-2013-110898"/>
    <x v="0"/>
    <x v="1193"/>
    <d v="2013-03-13T00:00:00"/>
    <s v="Standard Class"/>
    <x v="48"/>
    <s v="Lena Cacioppo"/>
    <x v="0"/>
    <s v="United States"/>
    <x v="22"/>
    <x v="10"/>
    <n v="60623"/>
    <x v="2"/>
    <s v="FUR-FU-10003773"/>
    <x v="0"/>
    <x v="5"/>
    <s v="Eldon Cleatmat Plus Chair Mats for High Pile Carpets"/>
    <n v="159.04"/>
    <n v="5"/>
    <n v="0.6"/>
    <n v="-194.82400000000001"/>
  </r>
  <r>
    <n v="8985"/>
    <s v="CA-2013-110898"/>
    <x v="0"/>
    <x v="1193"/>
    <d v="2013-03-13T00:00:00"/>
    <s v="Standard Class"/>
    <x v="48"/>
    <s v="Lena Cacioppo"/>
    <x v="0"/>
    <s v="United States"/>
    <x v="22"/>
    <x v="10"/>
    <n v="60623"/>
    <x v="2"/>
    <s v="FUR-TA-10000849"/>
    <x v="0"/>
    <x v="3"/>
    <s v="Bevis Rectangular Conference Tables"/>
    <n v="145.97999999999999"/>
    <n v="2"/>
    <n v="0.5"/>
    <n v="-99.266399999999976"/>
  </r>
  <r>
    <n v="8986"/>
    <s v="CA-2012-123092"/>
    <x v="1"/>
    <x v="155"/>
    <d v="2012-12-07T00:00:00"/>
    <s v="Standard Class"/>
    <x v="161"/>
    <s v="Jack Garza"/>
    <x v="0"/>
    <s v="United States"/>
    <x v="108"/>
    <x v="3"/>
    <n v="28540"/>
    <x v="0"/>
    <s v="FUR-FU-10000222"/>
    <x v="0"/>
    <x v="5"/>
    <s v="Seth Thomas 16&quot; Steel Case Clock"/>
    <n v="77.951999999999998"/>
    <n v="3"/>
    <n v="0.2"/>
    <n v="12.667199999999994"/>
  </r>
  <r>
    <n v="8987"/>
    <s v="CA-2012-123092"/>
    <x v="1"/>
    <x v="155"/>
    <d v="2012-12-07T00:00:00"/>
    <s v="Standard Class"/>
    <x v="161"/>
    <s v="Jack Garza"/>
    <x v="0"/>
    <s v="United States"/>
    <x v="108"/>
    <x v="3"/>
    <n v="28540"/>
    <x v="0"/>
    <s v="OFF-BI-10001718"/>
    <x v="1"/>
    <x v="8"/>
    <s v="GBC DocuBind P50 Personal Binding Machine"/>
    <n v="95.970000000000013"/>
    <n v="5"/>
    <n v="0.7"/>
    <n v="-73.57699999999997"/>
  </r>
  <r>
    <n v="8988"/>
    <s v="CA-2012-123092"/>
    <x v="1"/>
    <x v="155"/>
    <d v="2012-12-07T00:00:00"/>
    <s v="Standard Class"/>
    <x v="161"/>
    <s v="Jack Garza"/>
    <x v="0"/>
    <s v="United States"/>
    <x v="108"/>
    <x v="3"/>
    <n v="28540"/>
    <x v="0"/>
    <s v="TEC-PH-10001700"/>
    <x v="2"/>
    <x v="7"/>
    <s v="Panasonic KX-TG6844B Expandable Digital Cordless Telephone"/>
    <n v="105.584"/>
    <n v="2"/>
    <n v="0.2"/>
    <n v="9.2386000000000053"/>
  </r>
  <r>
    <n v="8989"/>
    <s v="CA-2012-123092"/>
    <x v="1"/>
    <x v="155"/>
    <d v="2012-12-07T00:00:00"/>
    <s v="Standard Class"/>
    <x v="161"/>
    <s v="Jack Garza"/>
    <x v="0"/>
    <s v="United States"/>
    <x v="108"/>
    <x v="3"/>
    <n v="28540"/>
    <x v="0"/>
    <s v="OFF-AR-10004078"/>
    <x v="1"/>
    <x v="6"/>
    <s v="Newell 312"/>
    <n v="9.3439999999999994"/>
    <n v="2"/>
    <n v="0.2"/>
    <n v="1.1679999999999997"/>
  </r>
  <r>
    <n v="8990"/>
    <s v="US-2012-128587"/>
    <x v="1"/>
    <x v="100"/>
    <d v="2012-12-30T00:00:00"/>
    <s v="Standard Class"/>
    <x v="447"/>
    <s v="Harry Marie"/>
    <x v="1"/>
    <s v="United States"/>
    <x v="24"/>
    <x v="25"/>
    <n v="65807"/>
    <x v="2"/>
    <s v="FUR-FU-10003026"/>
    <x v="0"/>
    <x v="5"/>
    <s v="Eldon Regeneration Recycled Desk Accessories, Black"/>
    <n v="9.68"/>
    <n v="2"/>
    <n v="0"/>
    <n v="3.7751999999999999"/>
  </r>
  <r>
    <n v="8991"/>
    <s v="US-2012-128587"/>
    <x v="1"/>
    <x v="100"/>
    <d v="2012-12-30T00:00:00"/>
    <s v="Standard Class"/>
    <x v="447"/>
    <s v="Harry Marie"/>
    <x v="1"/>
    <s v="United States"/>
    <x v="24"/>
    <x v="25"/>
    <n v="65807"/>
    <x v="2"/>
    <s v="TEC-CO-10003763"/>
    <x v="2"/>
    <x v="16"/>
    <s v="Canon PC1060 Personal Laser Copier"/>
    <n v="4899.93"/>
    <n v="7"/>
    <n v="0"/>
    <n v="2302.9670999999998"/>
  </r>
  <r>
    <n v="8992"/>
    <s v="US-2014-139577"/>
    <x v="3"/>
    <x v="172"/>
    <d v="2014-10-07T00:00:00"/>
    <s v="Standard Class"/>
    <x v="184"/>
    <s v="Tanja Norvell"/>
    <x v="2"/>
    <s v="United States"/>
    <x v="8"/>
    <x v="1"/>
    <n v="94110"/>
    <x v="1"/>
    <s v="TEC-AC-10004708"/>
    <x v="2"/>
    <x v="11"/>
    <s v="Sony 32GB Class 10 Micro SDHC R40 Memory Card"/>
    <n v="104.75"/>
    <n v="5"/>
    <n v="0"/>
    <n v="21.997499999999999"/>
  </r>
  <r>
    <n v="8993"/>
    <s v="CA-2014-159100"/>
    <x v="3"/>
    <x v="524"/>
    <d v="2014-10-22T00:00:00"/>
    <s v="Standard Class"/>
    <x v="778"/>
    <s v="Victoria Pisteka"/>
    <x v="1"/>
    <s v="United States"/>
    <x v="29"/>
    <x v="18"/>
    <n v="38401"/>
    <x v="0"/>
    <s v="TEC-AC-10003499"/>
    <x v="2"/>
    <x v="11"/>
    <s v="Memorex Mini Travel Drive 8 GB USB 2.0 Flash Drive"/>
    <n v="18.528000000000002"/>
    <n v="2"/>
    <n v="0.2"/>
    <n v="4.4004000000000003"/>
  </r>
  <r>
    <n v="8994"/>
    <s v="CA-2014-159100"/>
    <x v="3"/>
    <x v="524"/>
    <d v="2014-10-22T00:00:00"/>
    <s v="Standard Class"/>
    <x v="778"/>
    <s v="Victoria Pisteka"/>
    <x v="1"/>
    <s v="United States"/>
    <x v="29"/>
    <x v="18"/>
    <n v="38401"/>
    <x v="0"/>
    <s v="FUR-TA-10001950"/>
    <x v="0"/>
    <x v="3"/>
    <s v="Balt Solid Wood Round Tables"/>
    <n v="1875.258"/>
    <n v="7"/>
    <n v="0.4"/>
    <n v="-968.88329999999996"/>
  </r>
  <r>
    <n v="8995"/>
    <s v="CA-2011-109043"/>
    <x v="2"/>
    <x v="860"/>
    <d v="2011-08-17T00:00:00"/>
    <s v="First Class"/>
    <x v="394"/>
    <s v="Christine Sundaresam"/>
    <x v="0"/>
    <s v="United States"/>
    <x v="389"/>
    <x v="2"/>
    <n v="33021"/>
    <x v="0"/>
    <s v="OFF-PA-10000312"/>
    <x v="1"/>
    <x v="10"/>
    <s v="Xerox 1955"/>
    <n v="91.360000000000014"/>
    <n v="5"/>
    <n v="0.2"/>
    <n v="29.691999999999993"/>
  </r>
  <r>
    <n v="8996"/>
    <s v="CA-2011-109043"/>
    <x v="2"/>
    <x v="860"/>
    <d v="2011-08-17T00:00:00"/>
    <s v="First Class"/>
    <x v="394"/>
    <s v="Christine Sundaresam"/>
    <x v="0"/>
    <s v="United States"/>
    <x v="389"/>
    <x v="2"/>
    <n v="33021"/>
    <x v="0"/>
    <s v="OFF-AP-10004708"/>
    <x v="1"/>
    <x v="9"/>
    <s v="Fellowes Superior 10 Outlet Split Surge Protector"/>
    <n v="152.24"/>
    <n v="5"/>
    <n v="0.2"/>
    <n v="17.126999999999988"/>
  </r>
  <r>
    <n v="8997"/>
    <s v="US-2014-116491"/>
    <x v="3"/>
    <x v="343"/>
    <d v="2014-11-14T00:00:00"/>
    <s v="First Class"/>
    <x v="310"/>
    <s v="Patrick Gardner"/>
    <x v="0"/>
    <s v="United States"/>
    <x v="61"/>
    <x v="5"/>
    <n v="75081"/>
    <x v="2"/>
    <s v="TEC-PH-10004531"/>
    <x v="2"/>
    <x v="7"/>
    <s v="OtterBox Commuter Series Case - iPhone 5 &amp; 5s"/>
    <n v="35.183999999999997"/>
    <n v="2"/>
    <n v="0.2"/>
    <n v="12.314399999999999"/>
  </r>
  <r>
    <n v="8998"/>
    <s v="CA-2014-122763"/>
    <x v="3"/>
    <x v="177"/>
    <d v="2014-03-21T00:00:00"/>
    <s v="Same Day"/>
    <x v="668"/>
    <s v="Harry Greene"/>
    <x v="0"/>
    <s v="United States"/>
    <x v="12"/>
    <x v="5"/>
    <n v="77041"/>
    <x v="2"/>
    <s v="OFF-PA-10000474"/>
    <x v="1"/>
    <x v="10"/>
    <s v="Staples"/>
    <n v="56.704000000000001"/>
    <n v="2"/>
    <n v="0.2"/>
    <n v="19.137599999999992"/>
  </r>
  <r>
    <n v="8999"/>
    <s v="CA-2014-122763"/>
    <x v="3"/>
    <x v="177"/>
    <d v="2014-03-21T00:00:00"/>
    <s v="Same Day"/>
    <x v="668"/>
    <s v="Harry Greene"/>
    <x v="0"/>
    <s v="United States"/>
    <x v="12"/>
    <x v="5"/>
    <n v="77041"/>
    <x v="2"/>
    <s v="OFF-PA-10002377"/>
    <x v="1"/>
    <x v="10"/>
    <s v="Xerox 1916"/>
    <n v="274.06400000000002"/>
    <n v="7"/>
    <n v="0.2"/>
    <n v="102.77399999999999"/>
  </r>
  <r>
    <n v="9000"/>
    <s v="CA-2014-137785"/>
    <x v="3"/>
    <x v="726"/>
    <d v="2014-05-18T00:00:00"/>
    <s v="Standard Class"/>
    <x v="414"/>
    <s v="Mick Hernandez"/>
    <x v="2"/>
    <s v="United States"/>
    <x v="10"/>
    <x v="9"/>
    <n v="19140"/>
    <x v="3"/>
    <s v="FUR-CH-10001482"/>
    <x v="0"/>
    <x v="1"/>
    <s v="Office Star - Mesh Screen back chair with Vinyl seat"/>
    <n v="458.42999999999995"/>
    <n v="5"/>
    <n v="0.3"/>
    <n v="-124.431"/>
  </r>
  <r>
    <n v="9001"/>
    <s v="CA-2011-133389"/>
    <x v="2"/>
    <x v="169"/>
    <d v="2011-06-22T00:00:00"/>
    <s v="Same Day"/>
    <x v="509"/>
    <s v="Toby Braunhardt"/>
    <x v="0"/>
    <s v="United States"/>
    <x v="42"/>
    <x v="16"/>
    <n v="85023"/>
    <x v="1"/>
    <s v="OFF-BI-10001553"/>
    <x v="1"/>
    <x v="8"/>
    <s v="SpineVue Locking Slant-D Ring Binders by Cardinal"/>
    <n v="8.2260000000000009"/>
    <n v="3"/>
    <n v="0.7"/>
    <n v="-6.0323999999999991"/>
  </r>
  <r>
    <n v="9002"/>
    <s v="CA-2011-103807"/>
    <x v="2"/>
    <x v="266"/>
    <d v="2011-12-09T00:00:00"/>
    <s v="Standard Class"/>
    <x v="605"/>
    <s v="Elizabeth Moffitt"/>
    <x v="1"/>
    <s v="United States"/>
    <x v="406"/>
    <x v="32"/>
    <n v="30328"/>
    <x v="0"/>
    <s v="TEC-AC-10000199"/>
    <x v="2"/>
    <x v="11"/>
    <s v="Kingston Digital DataTraveler 8GB USB 2.0"/>
    <n v="5.95"/>
    <n v="1"/>
    <n v="0"/>
    <n v="0.83300000000000018"/>
  </r>
  <r>
    <n v="9003"/>
    <s v="CA-2011-103807"/>
    <x v="2"/>
    <x v="266"/>
    <d v="2011-12-09T00:00:00"/>
    <s v="Standard Class"/>
    <x v="605"/>
    <s v="Elizabeth Moffitt"/>
    <x v="1"/>
    <s v="United States"/>
    <x v="406"/>
    <x v="32"/>
    <n v="30328"/>
    <x v="0"/>
    <s v="OFF-PA-10002195"/>
    <x v="1"/>
    <x v="10"/>
    <s v="RSVP Cards &amp; Envelopes, Blank White, 8-1/2&quot; X 11&quot;, 24 Cards/25 Envelopes/Set"/>
    <n v="15.24"/>
    <n v="3"/>
    <n v="0"/>
    <n v="7.1627999999999998"/>
  </r>
  <r>
    <n v="9004"/>
    <s v="CA-2012-102855"/>
    <x v="1"/>
    <x v="57"/>
    <d v="2012-04-06T00:00:00"/>
    <s v="Same Day"/>
    <x v="226"/>
    <s v="Jennifer Ferguson"/>
    <x v="0"/>
    <s v="United States"/>
    <x v="258"/>
    <x v="4"/>
    <n v="99207"/>
    <x v="1"/>
    <s v="TEC-AC-10001767"/>
    <x v="2"/>
    <x v="11"/>
    <s v="SanDisk Ultra 64 GB MicroSDHC Class 10 Memory Card"/>
    <n v="239.94"/>
    <n v="6"/>
    <n v="0"/>
    <n v="26.393399999999986"/>
  </r>
  <r>
    <n v="9005"/>
    <s v="CA-2012-102855"/>
    <x v="1"/>
    <x v="57"/>
    <d v="2012-04-06T00:00:00"/>
    <s v="Same Day"/>
    <x v="226"/>
    <s v="Jennifer Ferguson"/>
    <x v="0"/>
    <s v="United States"/>
    <x v="258"/>
    <x v="4"/>
    <n v="99207"/>
    <x v="1"/>
    <s v="OFF-AR-10002467"/>
    <x v="1"/>
    <x v="6"/>
    <s v="Dixon Ticonderoga Pencils"/>
    <n v="23.84"/>
    <n v="8"/>
    <n v="0"/>
    <n v="6.4368000000000016"/>
  </r>
  <r>
    <n v="9006"/>
    <s v="CA-2014-107825"/>
    <x v="3"/>
    <x v="551"/>
    <d v="2014-11-19T00:00:00"/>
    <s v="Same Day"/>
    <x v="240"/>
    <s v="Nona Balk"/>
    <x v="1"/>
    <s v="United States"/>
    <x v="158"/>
    <x v="6"/>
    <n v="53209"/>
    <x v="2"/>
    <s v="OFF-ST-10001321"/>
    <x v="1"/>
    <x v="4"/>
    <s v="Decoflex Hanging Personal Folder File, Blue"/>
    <n v="92.52"/>
    <n v="6"/>
    <n v="0"/>
    <n v="24.980400000000007"/>
  </r>
  <r>
    <n v="9007"/>
    <s v="CA-2014-107825"/>
    <x v="3"/>
    <x v="551"/>
    <d v="2014-11-19T00:00:00"/>
    <s v="Same Day"/>
    <x v="240"/>
    <s v="Nona Balk"/>
    <x v="1"/>
    <s v="United States"/>
    <x v="158"/>
    <x v="6"/>
    <n v="53209"/>
    <x v="2"/>
    <s v="OFF-ST-10000777"/>
    <x v="1"/>
    <x v="4"/>
    <s v="Companion Letter/Legal File, Black"/>
    <n v="37.76"/>
    <n v="1"/>
    <n v="0"/>
    <n v="10.572800000000001"/>
  </r>
  <r>
    <n v="9008"/>
    <s v="CA-2014-107825"/>
    <x v="3"/>
    <x v="551"/>
    <d v="2014-11-19T00:00:00"/>
    <s v="Same Day"/>
    <x v="240"/>
    <s v="Nona Balk"/>
    <x v="1"/>
    <s v="United States"/>
    <x v="158"/>
    <x v="6"/>
    <n v="53209"/>
    <x v="2"/>
    <s v="OFF-LA-10003720"/>
    <x v="1"/>
    <x v="2"/>
    <s v="Avery 487"/>
    <n v="7.38"/>
    <n v="2"/>
    <n v="0"/>
    <n v="3.4685999999999999"/>
  </r>
  <r>
    <n v="9009"/>
    <s v="CA-2014-107825"/>
    <x v="3"/>
    <x v="551"/>
    <d v="2014-11-19T00:00:00"/>
    <s v="Same Day"/>
    <x v="240"/>
    <s v="Nona Balk"/>
    <x v="1"/>
    <s v="United States"/>
    <x v="158"/>
    <x v="6"/>
    <n v="53209"/>
    <x v="2"/>
    <s v="FUR-FU-10000206"/>
    <x v="0"/>
    <x v="5"/>
    <s v="GE General Purpose, Extra Long Life, Showcase &amp; Floodlight Incandescent Bulbs"/>
    <n v="5.82"/>
    <n v="2"/>
    <n v="0"/>
    <n v="2.7353999999999998"/>
  </r>
  <r>
    <n v="9010"/>
    <s v="CA-2014-106047"/>
    <x v="3"/>
    <x v="1210"/>
    <d v="2014-07-19T00:00:00"/>
    <s v="Standard Class"/>
    <x v="750"/>
    <s v="Cari Schnelling"/>
    <x v="0"/>
    <s v="United States"/>
    <x v="54"/>
    <x v="24"/>
    <n v="45014"/>
    <x v="3"/>
    <s v="OFF-PA-10000791"/>
    <x v="1"/>
    <x v="10"/>
    <s v="Wirebound Message Books, Four 2 3/4 x 5 Forms per Page, 200 Sets per Book"/>
    <n v="3.8159999999999998"/>
    <n v="1"/>
    <n v="0.2"/>
    <n v="1.1924999999999997"/>
  </r>
  <r>
    <n v="9011"/>
    <s v="CA-2014-127803"/>
    <x v="3"/>
    <x v="240"/>
    <d v="2014-05-24T00:00:00"/>
    <s v="Standard Class"/>
    <x v="540"/>
    <s v="Neil Ducich"/>
    <x v="1"/>
    <s v="United States"/>
    <x v="114"/>
    <x v="19"/>
    <n v="35810"/>
    <x v="0"/>
    <s v="OFF-BI-10001787"/>
    <x v="1"/>
    <x v="8"/>
    <s v="Wilson Jones Four-Pocket Poly Binders"/>
    <n v="26.16"/>
    <n v="4"/>
    <n v="0"/>
    <n v="12.8184"/>
  </r>
  <r>
    <n v="9012"/>
    <s v="CA-2012-137071"/>
    <x v="1"/>
    <x v="139"/>
    <d v="2012-12-21T00:00:00"/>
    <s v="First Class"/>
    <x v="525"/>
    <s v="Emily Ducich"/>
    <x v="2"/>
    <s v="United States"/>
    <x v="12"/>
    <x v="5"/>
    <n v="77036"/>
    <x v="2"/>
    <s v="TEC-AC-10004353"/>
    <x v="2"/>
    <x v="11"/>
    <s v="Hypercom P1300 Pinpad"/>
    <n v="100.80000000000001"/>
    <n v="2"/>
    <n v="0.2"/>
    <n v="21.42"/>
  </r>
  <r>
    <n v="9013"/>
    <s v="CA-2013-121447"/>
    <x v="0"/>
    <x v="823"/>
    <d v="2013-02-22T00:00:00"/>
    <s v="First Class"/>
    <x v="105"/>
    <s v="Erin Ashbrook"/>
    <x v="1"/>
    <s v="United States"/>
    <x v="20"/>
    <x v="15"/>
    <n v="10011"/>
    <x v="3"/>
    <s v="FUR-FU-10001861"/>
    <x v="0"/>
    <x v="5"/>
    <s v="Floodlight Indoor Halogen Bulbs, 1 Bulb per Pack, 60 Watts"/>
    <n v="135.79999999999998"/>
    <n v="7"/>
    <n v="0"/>
    <n v="66.541999999999987"/>
  </r>
  <r>
    <n v="9014"/>
    <s v="CA-2014-143084"/>
    <x v="3"/>
    <x v="257"/>
    <d v="2014-03-23T00:00:00"/>
    <s v="Standard Class"/>
    <x v="771"/>
    <s v="Barry Pond"/>
    <x v="1"/>
    <s v="United States"/>
    <x v="1"/>
    <x v="1"/>
    <n v="90008"/>
    <x v="1"/>
    <s v="OFF-AR-10002766"/>
    <x v="1"/>
    <x v="6"/>
    <s v="Prang Drawing Pencil Set"/>
    <n v="13.899999999999999"/>
    <n v="5"/>
    <n v="0"/>
    <n v="3.7529999999999997"/>
  </r>
  <r>
    <n v="9015"/>
    <s v="CA-2014-143084"/>
    <x v="3"/>
    <x v="257"/>
    <d v="2014-03-23T00:00:00"/>
    <s v="Standard Class"/>
    <x v="771"/>
    <s v="Barry Pond"/>
    <x v="1"/>
    <s v="United States"/>
    <x v="1"/>
    <x v="1"/>
    <n v="90008"/>
    <x v="1"/>
    <s v="OFF-EN-10003072"/>
    <x v="1"/>
    <x v="12"/>
    <s v="Peel &amp; Seel Envelopes"/>
    <n v="19.399999999999999"/>
    <n v="5"/>
    <n v="0"/>
    <n v="9.3120000000000012"/>
  </r>
  <r>
    <n v="9016"/>
    <s v="CA-2013-131639"/>
    <x v="0"/>
    <x v="907"/>
    <d v="2013-12-24T00:00:00"/>
    <s v="Standard Class"/>
    <x v="374"/>
    <s v="Noel Staavos"/>
    <x v="1"/>
    <s v="United States"/>
    <x v="51"/>
    <x v="27"/>
    <n v="88220"/>
    <x v="1"/>
    <s v="OFF-BI-10001636"/>
    <x v="1"/>
    <x v="8"/>
    <s v="Ibico Plastic and Wire Spiral Binding Combs"/>
    <n v="13.488"/>
    <n v="2"/>
    <n v="0.2"/>
    <n v="4.3835999999999995"/>
  </r>
  <r>
    <n v="9017"/>
    <s v="CA-2013-131639"/>
    <x v="0"/>
    <x v="907"/>
    <d v="2013-12-24T00:00:00"/>
    <s v="Standard Class"/>
    <x v="374"/>
    <s v="Noel Staavos"/>
    <x v="1"/>
    <s v="United States"/>
    <x v="51"/>
    <x v="27"/>
    <n v="88220"/>
    <x v="1"/>
    <s v="OFF-BI-10000948"/>
    <x v="1"/>
    <x v="8"/>
    <s v="GBC Laser Imprintable Binding System Covers, Desert Sand"/>
    <n v="11.416"/>
    <n v="1"/>
    <n v="0.2"/>
    <n v="3.8528999999999991"/>
  </r>
  <r>
    <n v="9018"/>
    <s v="CA-2013-161361"/>
    <x v="0"/>
    <x v="253"/>
    <d v="2013-03-29T00:00:00"/>
    <s v="Second Class"/>
    <x v="597"/>
    <s v="Mark Van Huff"/>
    <x v="0"/>
    <s v="United States"/>
    <x v="449"/>
    <x v="45"/>
    <n v="83201"/>
    <x v="1"/>
    <s v="OFF-PA-10001838"/>
    <x v="1"/>
    <x v="10"/>
    <s v="Adams Telephone Message Book W/Dividers/Space For Phone Numbers, 5 1/4&quot;X8 1/2&quot;, 300/Messages"/>
    <n v="17.64"/>
    <n v="3"/>
    <n v="0"/>
    <n v="8.6435999999999993"/>
  </r>
  <r>
    <n v="9019"/>
    <s v="CA-2013-161361"/>
    <x v="0"/>
    <x v="253"/>
    <d v="2013-03-29T00:00:00"/>
    <s v="Second Class"/>
    <x v="597"/>
    <s v="Mark Van Huff"/>
    <x v="0"/>
    <s v="United States"/>
    <x v="449"/>
    <x v="45"/>
    <n v="83201"/>
    <x v="1"/>
    <s v="OFF-BI-10002215"/>
    <x v="1"/>
    <x v="8"/>
    <s v="Wilson Jones Hanging View Binder, White, 1&quot;"/>
    <n v="17.04"/>
    <n v="3"/>
    <n v="0.2"/>
    <n v="5.5379999999999985"/>
  </r>
  <r>
    <n v="9020"/>
    <s v="CA-2011-100706"/>
    <x v="2"/>
    <x v="757"/>
    <d v="2011-12-18T00:00:00"/>
    <s v="Second Class"/>
    <x v="97"/>
    <s v="Laurel Elliston"/>
    <x v="0"/>
    <s v="United States"/>
    <x v="24"/>
    <x v="17"/>
    <n v="22153"/>
    <x v="0"/>
    <s v="TEC-AC-10001314"/>
    <x v="2"/>
    <x v="11"/>
    <s v="Case Logic 2.4GHz Wireless Keyboard"/>
    <n v="99.98"/>
    <n v="2"/>
    <n v="0"/>
    <n v="7.9983999999999895"/>
  </r>
  <r>
    <n v="9021"/>
    <s v="CA-2011-100706"/>
    <x v="2"/>
    <x v="757"/>
    <d v="2011-12-18T00:00:00"/>
    <s v="Second Class"/>
    <x v="97"/>
    <s v="Laurel Elliston"/>
    <x v="0"/>
    <s v="United States"/>
    <x v="24"/>
    <x v="17"/>
    <n v="22153"/>
    <x v="0"/>
    <s v="FUR-FU-10002268"/>
    <x v="0"/>
    <x v="5"/>
    <s v="Ultra Door Push Plate"/>
    <n v="29.46"/>
    <n v="6"/>
    <n v="0"/>
    <n v="9.7217999999999982"/>
  </r>
  <r>
    <n v="9022"/>
    <s v="CA-2012-129525"/>
    <x v="1"/>
    <x v="219"/>
    <d v="2012-11-20T00:00:00"/>
    <s v="Standard Class"/>
    <x v="778"/>
    <s v="Victoria Pisteka"/>
    <x v="1"/>
    <s v="United States"/>
    <x v="167"/>
    <x v="24"/>
    <n v="43615"/>
    <x v="3"/>
    <s v="OFF-BI-10002133"/>
    <x v="1"/>
    <x v="8"/>
    <s v="Wilson Jones Elliptical Ring 3 1/2&quot; Capacity Binders, 800 sheets"/>
    <n v="166.92000000000002"/>
    <n v="13"/>
    <n v="0.7"/>
    <n v="-116.84399999999999"/>
  </r>
  <r>
    <n v="9023"/>
    <s v="US-2013-141880"/>
    <x v="0"/>
    <x v="250"/>
    <d v="2013-08-24T00:00:00"/>
    <s v="First Class"/>
    <x v="679"/>
    <s v="Tony Chapman"/>
    <x v="2"/>
    <s v="United States"/>
    <x v="299"/>
    <x v="22"/>
    <n v="80525"/>
    <x v="1"/>
    <s v="FUR-FU-10001979"/>
    <x v="0"/>
    <x v="5"/>
    <s v="Dana Halogen Swing-Arm Architect Lamp"/>
    <n v="98.328000000000003"/>
    <n v="3"/>
    <n v="0.2"/>
    <n v="9.832800000000006"/>
  </r>
  <r>
    <n v="9024"/>
    <s v="CA-2012-165799"/>
    <x v="1"/>
    <x v="685"/>
    <d v="2012-07-02T00:00:00"/>
    <s v="First Class"/>
    <x v="495"/>
    <s v="Sheri Gordon"/>
    <x v="0"/>
    <s v="United States"/>
    <x v="20"/>
    <x v="15"/>
    <n v="10024"/>
    <x v="3"/>
    <s v="FUR-CH-10001482"/>
    <x v="0"/>
    <x v="1"/>
    <s v="Office Star - Mesh Screen back chair with Vinyl seat"/>
    <n v="117.88199999999999"/>
    <n v="1"/>
    <n v="0.1"/>
    <n v="1.3097999999999956"/>
  </r>
  <r>
    <n v="9025"/>
    <s v="CA-2013-102127"/>
    <x v="0"/>
    <x v="190"/>
    <d v="2013-07-03T00:00:00"/>
    <s v="Standard Class"/>
    <x v="778"/>
    <s v="Victoria Pisteka"/>
    <x v="1"/>
    <s v="United States"/>
    <x v="20"/>
    <x v="15"/>
    <n v="10035"/>
    <x v="3"/>
    <s v="TEC-AC-10002018"/>
    <x v="2"/>
    <x v="11"/>
    <s v="AmazonBasics 3-Button USB Wired Mouse"/>
    <n v="20.97"/>
    <n v="3"/>
    <n v="0"/>
    <n v="9.017100000000001"/>
  </r>
  <r>
    <n v="9026"/>
    <s v="CA-2013-102127"/>
    <x v="0"/>
    <x v="190"/>
    <d v="2013-07-03T00:00:00"/>
    <s v="Standard Class"/>
    <x v="778"/>
    <s v="Victoria Pisteka"/>
    <x v="1"/>
    <s v="United States"/>
    <x v="20"/>
    <x v="15"/>
    <n v="10035"/>
    <x v="3"/>
    <s v="TEC-AC-10000397"/>
    <x v="2"/>
    <x v="11"/>
    <s v="Perixx PERIBOARD-512B, Ergonomic Split Keyboard"/>
    <n v="139.96"/>
    <n v="4"/>
    <n v="0"/>
    <n v="9.7972000000000037"/>
  </r>
  <r>
    <n v="9027"/>
    <s v="CA-2013-102127"/>
    <x v="0"/>
    <x v="190"/>
    <d v="2013-07-03T00:00:00"/>
    <s v="Standard Class"/>
    <x v="778"/>
    <s v="Victoria Pisteka"/>
    <x v="1"/>
    <s v="United States"/>
    <x v="20"/>
    <x v="15"/>
    <n v="10035"/>
    <x v="3"/>
    <s v="FUR-FU-10003976"/>
    <x v="0"/>
    <x v="5"/>
    <s v="DAX Executive Solid Wood Document Frame, Desktop or Hang, Mahogany, 5 x 7"/>
    <n v="37.74"/>
    <n v="3"/>
    <n v="0"/>
    <n v="12.831599999999996"/>
  </r>
  <r>
    <n v="9028"/>
    <s v="US-2013-152415"/>
    <x v="0"/>
    <x v="42"/>
    <d v="2013-09-23T00:00:00"/>
    <s v="Standard Class"/>
    <x v="22"/>
    <s v="Patrick O'Donnell"/>
    <x v="0"/>
    <s v="United States"/>
    <x v="516"/>
    <x v="31"/>
    <n v="1752"/>
    <x v="3"/>
    <s v="FUR-FU-10002597"/>
    <x v="0"/>
    <x v="5"/>
    <s v="C-Line Magnetic Cubicle Keepers, Clear Polypropylene"/>
    <n v="14.82"/>
    <n v="3"/>
    <n v="0"/>
    <n v="6.224400000000001"/>
  </r>
  <r>
    <n v="9029"/>
    <s v="US-2013-152415"/>
    <x v="0"/>
    <x v="42"/>
    <d v="2013-09-23T00:00:00"/>
    <s v="Standard Class"/>
    <x v="22"/>
    <s v="Patrick O'Donnell"/>
    <x v="0"/>
    <s v="United States"/>
    <x v="516"/>
    <x v="31"/>
    <n v="1752"/>
    <x v="3"/>
    <s v="FUR-FU-10004864"/>
    <x v="0"/>
    <x v="5"/>
    <s v="Howard Miller 14-1/2&quot; Diameter Chrome Round Wall Clock"/>
    <n v="191.82"/>
    <n v="3"/>
    <n v="0"/>
    <n v="61.382399999999997"/>
  </r>
  <r>
    <n v="9030"/>
    <s v="CA-2011-138198"/>
    <x v="2"/>
    <x v="667"/>
    <d v="2011-07-23T00:00:00"/>
    <s v="Standard Class"/>
    <x v="691"/>
    <s v="Jack Lebron"/>
    <x v="0"/>
    <s v="United States"/>
    <x v="106"/>
    <x v="15"/>
    <n v="10801"/>
    <x v="3"/>
    <s v="OFF-BI-10002103"/>
    <x v="1"/>
    <x v="8"/>
    <s v="Cardinal Slant-D Ring Binder, Heavy Gauge Vinyl"/>
    <n v="13.904"/>
    <n v="2"/>
    <n v="0.2"/>
    <n v="4.5187999999999997"/>
  </r>
  <r>
    <n v="9031"/>
    <s v="CA-2014-128041"/>
    <x v="3"/>
    <x v="853"/>
    <d v="2014-09-02T00:00:00"/>
    <s v="Same Day"/>
    <x v="459"/>
    <s v="Rick Wilson"/>
    <x v="1"/>
    <s v="United States"/>
    <x v="4"/>
    <x v="4"/>
    <n v="98103"/>
    <x v="1"/>
    <s v="OFF-AP-10001005"/>
    <x v="1"/>
    <x v="9"/>
    <s v="Honeywell Quietcare HEPA Air Cleaner"/>
    <n v="314.60000000000002"/>
    <n v="4"/>
    <n v="0"/>
    <n v="103.81799999999998"/>
  </r>
  <r>
    <n v="9032"/>
    <s v="CA-2014-128041"/>
    <x v="3"/>
    <x v="853"/>
    <d v="2014-09-02T00:00:00"/>
    <s v="Same Day"/>
    <x v="459"/>
    <s v="Rick Wilson"/>
    <x v="1"/>
    <s v="United States"/>
    <x v="4"/>
    <x v="4"/>
    <n v="98103"/>
    <x v="1"/>
    <s v="FUR-TA-10002607"/>
    <x v="0"/>
    <x v="3"/>
    <s v="KI Conference Tables"/>
    <n v="283.56"/>
    <n v="4"/>
    <n v="0"/>
    <n v="45.36960000000002"/>
  </r>
  <r>
    <n v="9033"/>
    <s v="CA-2014-105823"/>
    <x v="3"/>
    <x v="738"/>
    <d v="2014-06-27T00:00:00"/>
    <s v="Standard Class"/>
    <x v="46"/>
    <s v="Rick Bensley"/>
    <x v="2"/>
    <s v="United States"/>
    <x v="66"/>
    <x v="12"/>
    <n v="48227"/>
    <x v="2"/>
    <s v="FUR-CH-10000454"/>
    <x v="0"/>
    <x v="1"/>
    <s v="Hon Deluxe Fabric Upholstered Stacking Chairs, Rounded Back"/>
    <n v="487.96"/>
    <n v="2"/>
    <n v="0"/>
    <n v="146.38799999999998"/>
  </r>
  <r>
    <n v="9034"/>
    <s v="CA-2011-152268"/>
    <x v="2"/>
    <x v="814"/>
    <d v="2011-09-07T00:00:00"/>
    <s v="Standard Class"/>
    <x v="183"/>
    <s v="Sanjit Chand"/>
    <x v="0"/>
    <s v="United States"/>
    <x v="115"/>
    <x v="36"/>
    <n v="72701"/>
    <x v="0"/>
    <s v="OFF-BI-10001359"/>
    <x v="1"/>
    <x v="8"/>
    <s v="GBC DocuBind TL300 Electric Binding System"/>
    <n v="1793.98"/>
    <n v="2"/>
    <n v="0"/>
    <n v="843.17059999999992"/>
  </r>
  <r>
    <n v="9035"/>
    <s v="CA-2012-148873"/>
    <x v="1"/>
    <x v="486"/>
    <d v="2012-10-05T00:00:00"/>
    <s v="Standard Class"/>
    <x v="75"/>
    <s v="Eric Murdock"/>
    <x v="0"/>
    <s v="United States"/>
    <x v="94"/>
    <x v="10"/>
    <n v="62301"/>
    <x v="2"/>
    <s v="OFF-BI-10003196"/>
    <x v="1"/>
    <x v="8"/>
    <s v="Accohide Poly Flexible Ring Binders"/>
    <n v="2.9919999999999995"/>
    <n v="4"/>
    <n v="0.8"/>
    <n v="-4.4880000000000013"/>
  </r>
  <r>
    <n v="9036"/>
    <s v="CA-2012-148873"/>
    <x v="1"/>
    <x v="486"/>
    <d v="2012-10-05T00:00:00"/>
    <s v="Standard Class"/>
    <x v="75"/>
    <s v="Eric Murdock"/>
    <x v="0"/>
    <s v="United States"/>
    <x v="94"/>
    <x v="10"/>
    <n v="62301"/>
    <x v="2"/>
    <s v="TEC-AC-10003657"/>
    <x v="2"/>
    <x v="11"/>
    <s v="Lenovo 17-Key USB Numeric Keypad"/>
    <n v="108.76800000000001"/>
    <n v="4"/>
    <n v="0.2"/>
    <n v="2.7191999999999901"/>
  </r>
  <r>
    <n v="9037"/>
    <s v="CA-2012-166492"/>
    <x v="1"/>
    <x v="1003"/>
    <d v="2012-04-10T00:00:00"/>
    <s v="First Class"/>
    <x v="261"/>
    <s v="Resi Pölking"/>
    <x v="0"/>
    <s v="United States"/>
    <x v="20"/>
    <x v="15"/>
    <n v="10035"/>
    <x v="3"/>
    <s v="OFF-PA-10002262"/>
    <x v="1"/>
    <x v="10"/>
    <s v="Xerox 192"/>
    <n v="25.92"/>
    <n v="4"/>
    <n v="0"/>
    <n v="12.441600000000001"/>
  </r>
  <r>
    <n v="9038"/>
    <s v="CA-2012-166492"/>
    <x v="1"/>
    <x v="1003"/>
    <d v="2012-04-10T00:00:00"/>
    <s v="First Class"/>
    <x v="261"/>
    <s v="Resi Pölking"/>
    <x v="0"/>
    <s v="United States"/>
    <x v="20"/>
    <x v="15"/>
    <n v="10035"/>
    <x v="3"/>
    <s v="OFF-ST-10002214"/>
    <x v="1"/>
    <x v="4"/>
    <s v="X-Rack File for Hanging Folders"/>
    <n v="22.58"/>
    <n v="2"/>
    <n v="0"/>
    <n v="5.8707999999999991"/>
  </r>
  <r>
    <n v="9039"/>
    <s v="CA-2014-157420"/>
    <x v="3"/>
    <x v="610"/>
    <d v="2014-11-22T00:00:00"/>
    <s v="Same Day"/>
    <x v="521"/>
    <s v="Henia Zydlo"/>
    <x v="0"/>
    <s v="United States"/>
    <x v="12"/>
    <x v="5"/>
    <n v="77095"/>
    <x v="2"/>
    <s v="TEC-PH-10003555"/>
    <x v="2"/>
    <x v="7"/>
    <s v="Motorola HK250 Universal Bluetooth Headset"/>
    <n v="55.176000000000002"/>
    <n v="3"/>
    <n v="0.2"/>
    <n v="-12.414599999999997"/>
  </r>
  <r>
    <n v="9040"/>
    <s v="CA-2013-117121"/>
    <x v="0"/>
    <x v="907"/>
    <d v="2013-12-22T00:00:00"/>
    <s v="Standard Class"/>
    <x v="455"/>
    <s v="Adrian Barton"/>
    <x v="0"/>
    <s v="United States"/>
    <x v="66"/>
    <x v="12"/>
    <n v="48205"/>
    <x v="2"/>
    <s v="OFF-BI-10000545"/>
    <x v="1"/>
    <x v="8"/>
    <s v="GBC Ibimaster 500 Manual ProClick Binding System"/>
    <n v="9892.74"/>
    <n v="13"/>
    <n v="0"/>
    <n v="4946.37"/>
  </r>
  <r>
    <n v="9041"/>
    <s v="CA-2011-138177"/>
    <x v="2"/>
    <x v="111"/>
    <d v="2011-09-24T00:00:00"/>
    <s v="Standard Class"/>
    <x v="540"/>
    <s v="Neil Ducich"/>
    <x v="1"/>
    <s v="United States"/>
    <x v="432"/>
    <x v="16"/>
    <n v="85224"/>
    <x v="1"/>
    <s v="FUR-TA-10004607"/>
    <x v="0"/>
    <x v="3"/>
    <s v="Hon 2111 Invitation Series Straight Table"/>
    <n v="73.915000000000006"/>
    <n v="1"/>
    <n v="0.5"/>
    <n v="-45.827300000000008"/>
  </r>
  <r>
    <n v="9042"/>
    <s v="CA-2011-114335"/>
    <x v="2"/>
    <x v="450"/>
    <d v="2011-10-03T00:00:00"/>
    <s v="Standard Class"/>
    <x v="190"/>
    <s v="Xylona Preis"/>
    <x v="0"/>
    <s v="United States"/>
    <x v="389"/>
    <x v="2"/>
    <n v="33021"/>
    <x v="0"/>
    <s v="FUR-FU-10000277"/>
    <x v="0"/>
    <x v="5"/>
    <s v="Deflect-o DuraMat Antistatic Studded Beveled Mat for Medium Pile Carpeting"/>
    <n v="337.08800000000002"/>
    <n v="4"/>
    <n v="0.2"/>
    <n v="16.854399999999984"/>
  </r>
  <r>
    <n v="9043"/>
    <s v="CA-2012-168760"/>
    <x v="1"/>
    <x v="357"/>
    <d v="2012-09-26T00:00:00"/>
    <s v="Second Class"/>
    <x v="152"/>
    <s v="Muhammed MacIntyre"/>
    <x v="1"/>
    <s v="United States"/>
    <x v="1"/>
    <x v="1"/>
    <n v="90049"/>
    <x v="1"/>
    <s v="OFF-AP-10004532"/>
    <x v="1"/>
    <x v="9"/>
    <s v="Kensington 6 Outlet Guardian Standard Surge Protector"/>
    <n v="61.44"/>
    <n v="3"/>
    <n v="0"/>
    <n v="16.588799999999999"/>
  </r>
  <r>
    <n v="9044"/>
    <s v="CA-2013-168830"/>
    <x v="0"/>
    <x v="77"/>
    <d v="2013-11-14T00:00:00"/>
    <s v="Standard Class"/>
    <x v="504"/>
    <s v="Marina Lichtenstein"/>
    <x v="1"/>
    <s v="United States"/>
    <x v="8"/>
    <x v="1"/>
    <n v="94122"/>
    <x v="1"/>
    <s v="TEC-AC-10003911"/>
    <x v="2"/>
    <x v="11"/>
    <s v="NETGEAR AC1750 Dual Band Gigabit Smart WiFi Router"/>
    <n v="479.97"/>
    <n v="3"/>
    <n v="0"/>
    <n v="163.18979999999999"/>
  </r>
  <r>
    <n v="9045"/>
    <s v="CA-2014-137463"/>
    <x v="3"/>
    <x v="819"/>
    <d v="2014-12-21T00:00:00"/>
    <s v="Second Class"/>
    <x v="366"/>
    <s v="Kalyca Meade"/>
    <x v="1"/>
    <s v="United States"/>
    <x v="282"/>
    <x v="1"/>
    <n v="94086"/>
    <x v="1"/>
    <s v="OFF-BI-10003196"/>
    <x v="1"/>
    <x v="8"/>
    <s v="Accohide Poly Flexible Ring Binders"/>
    <n v="5.9840000000000009"/>
    <n v="2"/>
    <n v="0.2"/>
    <n v="2.2439999999999998"/>
  </r>
  <r>
    <n v="9046"/>
    <s v="CA-2014-137463"/>
    <x v="3"/>
    <x v="819"/>
    <d v="2014-12-21T00:00:00"/>
    <s v="Second Class"/>
    <x v="366"/>
    <s v="Kalyca Meade"/>
    <x v="1"/>
    <s v="United States"/>
    <x v="282"/>
    <x v="1"/>
    <n v="94086"/>
    <x v="1"/>
    <s v="TEC-AC-10000358"/>
    <x v="2"/>
    <x v="11"/>
    <s v="Imation Secure Drive + Hardware Encrypted USB flash drive - 16 GB"/>
    <n v="189.95000000000002"/>
    <n v="5"/>
    <n v="0"/>
    <n v="45.587999999999994"/>
  </r>
  <r>
    <n v="9047"/>
    <s v="CA-2014-137463"/>
    <x v="3"/>
    <x v="819"/>
    <d v="2014-12-21T00:00:00"/>
    <s v="Second Class"/>
    <x v="366"/>
    <s v="Kalyca Meade"/>
    <x v="1"/>
    <s v="United States"/>
    <x v="282"/>
    <x v="1"/>
    <n v="94086"/>
    <x v="1"/>
    <s v="TEC-AC-10000057"/>
    <x v="2"/>
    <x v="11"/>
    <s v="Microsoft Natural Ergonomic Keyboard 4000"/>
    <n v="149.94999999999999"/>
    <n v="5"/>
    <n v="0"/>
    <n v="31.489499999999992"/>
  </r>
  <r>
    <n v="9048"/>
    <s v="CA-2014-137463"/>
    <x v="3"/>
    <x v="819"/>
    <d v="2014-12-21T00:00:00"/>
    <s v="Second Class"/>
    <x v="366"/>
    <s v="Kalyca Meade"/>
    <x v="1"/>
    <s v="United States"/>
    <x v="282"/>
    <x v="1"/>
    <n v="94086"/>
    <x v="1"/>
    <s v="OFF-AR-10001988"/>
    <x v="1"/>
    <x v="6"/>
    <s v="Bulldog Table or Wall-Mount Pencil Sharpener"/>
    <n v="29.950000000000003"/>
    <n v="5"/>
    <n v="0"/>
    <n v="8.6854999999999993"/>
  </r>
  <r>
    <n v="9049"/>
    <s v="CA-2014-137463"/>
    <x v="3"/>
    <x v="819"/>
    <d v="2014-12-21T00:00:00"/>
    <s v="Second Class"/>
    <x v="366"/>
    <s v="Kalyca Meade"/>
    <x v="1"/>
    <s v="United States"/>
    <x v="282"/>
    <x v="1"/>
    <n v="94086"/>
    <x v="1"/>
    <s v="OFF-LA-10003498"/>
    <x v="1"/>
    <x v="2"/>
    <s v="Avery 475"/>
    <n v="44.400000000000006"/>
    <n v="3"/>
    <n v="0"/>
    <n v="22.200000000000003"/>
  </r>
  <r>
    <n v="9050"/>
    <s v="CA-2011-124513"/>
    <x v="2"/>
    <x v="158"/>
    <d v="2011-09-25T00:00:00"/>
    <s v="Standard Class"/>
    <x v="359"/>
    <s v="Sara Luxemburg"/>
    <x v="2"/>
    <s v="United States"/>
    <x v="20"/>
    <x v="15"/>
    <n v="10011"/>
    <x v="3"/>
    <s v="OFF-AR-10002956"/>
    <x v="1"/>
    <x v="6"/>
    <s v="Boston 16801 Nautilus Battery Pencil Sharpener"/>
    <n v="66.03"/>
    <n v="3"/>
    <n v="0"/>
    <n v="17.1678"/>
  </r>
  <r>
    <n v="9051"/>
    <s v="CA-2012-165554"/>
    <x v="1"/>
    <x v="1211"/>
    <d v="2012-05-22T00:00:00"/>
    <s v="Standard Class"/>
    <x v="321"/>
    <s v="Anthony Jacobs"/>
    <x v="1"/>
    <s v="United States"/>
    <x v="1"/>
    <x v="1"/>
    <n v="90004"/>
    <x v="1"/>
    <s v="OFF-PA-10003724"/>
    <x v="1"/>
    <x v="10"/>
    <s v="Wirebound Message Book, 4 per Page"/>
    <n v="10.86"/>
    <n v="2"/>
    <n v="0"/>
    <n v="5.3213999999999997"/>
  </r>
  <r>
    <n v="9052"/>
    <s v="CA-2011-141838"/>
    <x v="2"/>
    <x v="959"/>
    <d v="2011-03-31T00:00:00"/>
    <s v="Second Class"/>
    <x v="460"/>
    <s v="Damala Kotsonis"/>
    <x v="1"/>
    <s v="United States"/>
    <x v="8"/>
    <x v="1"/>
    <n v="94122"/>
    <x v="1"/>
    <s v="OFF-AR-10004272"/>
    <x v="1"/>
    <x v="6"/>
    <s v="Newell 308"/>
    <n v="3.36"/>
    <n v="2"/>
    <n v="0"/>
    <n v="0.83999999999999986"/>
  </r>
  <r>
    <n v="9053"/>
    <s v="CA-2011-141838"/>
    <x v="2"/>
    <x v="959"/>
    <d v="2011-03-31T00:00:00"/>
    <s v="Second Class"/>
    <x v="460"/>
    <s v="Damala Kotsonis"/>
    <x v="1"/>
    <s v="United States"/>
    <x v="8"/>
    <x v="1"/>
    <n v="94122"/>
    <x v="1"/>
    <s v="OFF-BI-10003291"/>
    <x v="1"/>
    <x v="8"/>
    <s v="Wilson Jones Leather-Like Binders with DublLock Round Rings"/>
    <n v="27.936000000000003"/>
    <n v="4"/>
    <n v="0.2"/>
    <n v="9.4283999999999963"/>
  </r>
  <r>
    <n v="9054"/>
    <s v="CA-2011-141838"/>
    <x v="2"/>
    <x v="959"/>
    <d v="2011-03-31T00:00:00"/>
    <s v="Second Class"/>
    <x v="460"/>
    <s v="Damala Kotsonis"/>
    <x v="1"/>
    <s v="United States"/>
    <x v="8"/>
    <x v="1"/>
    <n v="94122"/>
    <x v="1"/>
    <s v="TEC-PH-10004100"/>
    <x v="2"/>
    <x v="7"/>
    <s v="Griffin GC17055 Auxiliary Audio Cable"/>
    <n v="28.783999999999999"/>
    <n v="2"/>
    <n v="0.2"/>
    <n v="2.878400000000001"/>
  </r>
  <r>
    <n v="9055"/>
    <s v="CA-2014-117009"/>
    <x v="3"/>
    <x v="585"/>
    <d v="2014-09-29T00:00:00"/>
    <s v="Standard Class"/>
    <x v="318"/>
    <s v="Berenike Kampe"/>
    <x v="0"/>
    <s v="United States"/>
    <x v="157"/>
    <x v="1"/>
    <n v="92704"/>
    <x v="1"/>
    <s v="OFF-SU-10001218"/>
    <x v="1"/>
    <x v="14"/>
    <s v="Fiskars Softgrip Scissors"/>
    <n v="21.96"/>
    <n v="2"/>
    <n v="0"/>
    <n v="6.1488000000000014"/>
  </r>
  <r>
    <n v="9056"/>
    <s v="CA-2012-128993"/>
    <x v="1"/>
    <x v="811"/>
    <d v="2012-09-17T00:00:00"/>
    <s v="Second Class"/>
    <x v="113"/>
    <s v="Craig Carreira"/>
    <x v="0"/>
    <s v="United States"/>
    <x v="4"/>
    <x v="4"/>
    <n v="98103"/>
    <x v="1"/>
    <s v="TEC-AC-10004209"/>
    <x v="2"/>
    <x v="11"/>
    <s v="Memorex Froggy Flash Drive 4 GB"/>
    <n v="21.98"/>
    <n v="2"/>
    <n v="0"/>
    <n v="8.5722000000000005"/>
  </r>
  <r>
    <n v="9057"/>
    <s v="CA-2012-160227"/>
    <x v="1"/>
    <x v="121"/>
    <d v="2012-11-04T00:00:00"/>
    <s v="First Class"/>
    <x v="525"/>
    <s v="Emily Ducich"/>
    <x v="2"/>
    <s v="United States"/>
    <x v="20"/>
    <x v="15"/>
    <n v="10011"/>
    <x v="3"/>
    <s v="FUR-CH-10002073"/>
    <x v="0"/>
    <x v="1"/>
    <s v="Hon Olson Stacker Chairs"/>
    <n v="2621.3220000000001"/>
    <n v="11"/>
    <n v="0.1"/>
    <n v="553.39019999999982"/>
  </r>
  <r>
    <n v="9058"/>
    <s v="CA-2012-149097"/>
    <x v="1"/>
    <x v="1182"/>
    <d v="2012-10-24T00:00:00"/>
    <s v="Standard Class"/>
    <x v="647"/>
    <s v="Stewart Visinsky"/>
    <x v="0"/>
    <s v="United States"/>
    <x v="1"/>
    <x v="1"/>
    <n v="90045"/>
    <x v="1"/>
    <s v="FUR-FU-10003424"/>
    <x v="0"/>
    <x v="5"/>
    <s v="Nu-Dell Oak Frame"/>
    <n v="74.759999999999991"/>
    <n v="7"/>
    <n v="0"/>
    <n v="23.923199999999994"/>
  </r>
  <r>
    <n v="9059"/>
    <s v="CA-2012-149097"/>
    <x v="1"/>
    <x v="1182"/>
    <d v="2012-10-24T00:00:00"/>
    <s v="Standard Class"/>
    <x v="647"/>
    <s v="Stewart Visinsky"/>
    <x v="0"/>
    <s v="United States"/>
    <x v="1"/>
    <x v="1"/>
    <n v="90045"/>
    <x v="1"/>
    <s v="FUR-TA-10001086"/>
    <x v="0"/>
    <x v="3"/>
    <s v="SAFCO PlanMaster Boards, 60w x 37-1/2d, White Melamine"/>
    <n v="364.77600000000007"/>
    <n v="3"/>
    <n v="0.2"/>
    <n v="27.358200000000011"/>
  </r>
  <r>
    <n v="9060"/>
    <s v="CA-2013-132304"/>
    <x v="0"/>
    <x v="403"/>
    <d v="2013-06-19T00:00:00"/>
    <s v="Standard Class"/>
    <x v="255"/>
    <s v="Anthony Rawles"/>
    <x v="1"/>
    <s v="United States"/>
    <x v="4"/>
    <x v="4"/>
    <n v="98103"/>
    <x v="1"/>
    <s v="FUR-TA-10004619"/>
    <x v="0"/>
    <x v="3"/>
    <s v="Hon Non-Folding Utility Tables"/>
    <n v="1115.17"/>
    <n v="7"/>
    <n v="0"/>
    <n v="334.55099999999993"/>
  </r>
  <r>
    <n v="9061"/>
    <s v="CA-2012-136420"/>
    <x v="1"/>
    <x v="312"/>
    <d v="2012-11-21T00:00:00"/>
    <s v="First Class"/>
    <x v="294"/>
    <s v="Chris Selesnick"/>
    <x v="1"/>
    <s v="United States"/>
    <x v="70"/>
    <x v="1"/>
    <n v="92024"/>
    <x v="1"/>
    <s v="OFF-BI-10002854"/>
    <x v="1"/>
    <x v="8"/>
    <s v="Performers Binder/Pad Holder, Black"/>
    <n v="89.696000000000012"/>
    <n v="4"/>
    <n v="0.2"/>
    <n v="33.635999999999996"/>
  </r>
  <r>
    <n v="9062"/>
    <s v="CA-2012-136420"/>
    <x v="1"/>
    <x v="312"/>
    <d v="2012-11-21T00:00:00"/>
    <s v="First Class"/>
    <x v="294"/>
    <s v="Chris Selesnick"/>
    <x v="1"/>
    <s v="United States"/>
    <x v="70"/>
    <x v="1"/>
    <n v="92024"/>
    <x v="1"/>
    <s v="OFF-LA-10002762"/>
    <x v="1"/>
    <x v="2"/>
    <s v="Avery 485"/>
    <n v="50.12"/>
    <n v="4"/>
    <n v="0"/>
    <n v="23.556399999999996"/>
  </r>
  <r>
    <n v="9063"/>
    <s v="CA-2013-101623"/>
    <x v="0"/>
    <x v="1212"/>
    <d v="2013-03-07T00:00:00"/>
    <s v="Standard Class"/>
    <x v="645"/>
    <s v="Rick Reed"/>
    <x v="1"/>
    <s v="United States"/>
    <x v="20"/>
    <x v="15"/>
    <n v="10035"/>
    <x v="3"/>
    <s v="OFF-FA-10003495"/>
    <x v="1"/>
    <x v="13"/>
    <s v="Staples"/>
    <n v="36.480000000000004"/>
    <n v="6"/>
    <n v="0"/>
    <n v="18.240000000000002"/>
  </r>
  <r>
    <n v="9064"/>
    <s v="US-2011-151015"/>
    <x v="2"/>
    <x v="1005"/>
    <d v="2011-10-20T00:00:00"/>
    <s v="Standard Class"/>
    <x v="214"/>
    <s v="Bradley Drucker"/>
    <x v="0"/>
    <s v="United States"/>
    <x v="22"/>
    <x v="10"/>
    <n v="60653"/>
    <x v="2"/>
    <s v="OFF-PA-10002581"/>
    <x v="1"/>
    <x v="10"/>
    <s v="Xerox 1951"/>
    <n v="322.19200000000001"/>
    <n v="13"/>
    <n v="0.2"/>
    <n v="100.68499999999997"/>
  </r>
  <r>
    <n v="9065"/>
    <s v="US-2011-151015"/>
    <x v="2"/>
    <x v="1005"/>
    <d v="2011-10-20T00:00:00"/>
    <s v="Standard Class"/>
    <x v="214"/>
    <s v="Bradley Drucker"/>
    <x v="0"/>
    <s v="United States"/>
    <x v="22"/>
    <x v="10"/>
    <n v="60653"/>
    <x v="2"/>
    <s v="OFF-BI-10000343"/>
    <x v="1"/>
    <x v="8"/>
    <s v="Pressboard Covers with Storage Hooks, 9 1/2&quot; x 11&quot;, Light Blue"/>
    <n v="2.9459999999999993"/>
    <n v="3"/>
    <n v="0.8"/>
    <n v="-4.8609000000000009"/>
  </r>
  <r>
    <n v="9066"/>
    <s v="US-2011-151015"/>
    <x v="2"/>
    <x v="1005"/>
    <d v="2011-10-20T00:00:00"/>
    <s v="Standard Class"/>
    <x v="214"/>
    <s v="Bradley Drucker"/>
    <x v="0"/>
    <s v="United States"/>
    <x v="22"/>
    <x v="10"/>
    <n v="60653"/>
    <x v="2"/>
    <s v="OFF-PA-10001184"/>
    <x v="1"/>
    <x v="10"/>
    <s v="Xerox 1903"/>
    <n v="19.136000000000003"/>
    <n v="4"/>
    <n v="0.2"/>
    <n v="6.9367999999999999"/>
  </r>
  <r>
    <n v="9067"/>
    <s v="CA-2014-152968"/>
    <x v="3"/>
    <x v="1143"/>
    <d v="2014-05-31T00:00:00"/>
    <s v="Standard Class"/>
    <x v="298"/>
    <s v="Bryan Mills"/>
    <x v="0"/>
    <s v="United States"/>
    <x v="193"/>
    <x v="17"/>
    <n v="22801"/>
    <x v="0"/>
    <s v="TEC-AC-10000521"/>
    <x v="2"/>
    <x v="11"/>
    <s v="Verbatim Slim CD and DVD Storage Cases, 50/Pack"/>
    <n v="23.08"/>
    <n v="2"/>
    <n v="0"/>
    <n v="6.9239999999999995"/>
  </r>
  <r>
    <n v="9068"/>
    <s v="CA-2013-150077"/>
    <x v="0"/>
    <x v="1084"/>
    <d v="2013-02-10T00:00:00"/>
    <s v="Standard Class"/>
    <x v="333"/>
    <s v="Maribeth Schnelling"/>
    <x v="0"/>
    <s v="United States"/>
    <x v="196"/>
    <x v="39"/>
    <n v="20852"/>
    <x v="3"/>
    <s v="TEC-PH-10002890"/>
    <x v="2"/>
    <x v="7"/>
    <s v="AT&amp;T 17929 Lendline Telephone"/>
    <n v="90.48"/>
    <n v="2"/>
    <n v="0"/>
    <n v="23.524799999999999"/>
  </r>
  <r>
    <n v="9069"/>
    <s v="CA-2013-106278"/>
    <x v="0"/>
    <x v="476"/>
    <d v="2013-09-06T00:00:00"/>
    <s v="Second Class"/>
    <x v="78"/>
    <s v="Becky Martin"/>
    <x v="0"/>
    <s v="United States"/>
    <x v="96"/>
    <x v="4"/>
    <n v="98198"/>
    <x v="1"/>
    <s v="FUR-CH-10003061"/>
    <x v="0"/>
    <x v="1"/>
    <s v="Global Leather Task Chair, Black"/>
    <n v="215.976"/>
    <n v="3"/>
    <n v="0.2"/>
    <n v="-2.6997000000000355"/>
  </r>
  <r>
    <n v="9070"/>
    <s v="CA-2013-106278"/>
    <x v="0"/>
    <x v="476"/>
    <d v="2013-09-06T00:00:00"/>
    <s v="Second Class"/>
    <x v="78"/>
    <s v="Becky Martin"/>
    <x v="0"/>
    <s v="United States"/>
    <x v="96"/>
    <x v="4"/>
    <n v="98198"/>
    <x v="1"/>
    <s v="OFF-EN-10003567"/>
    <x v="1"/>
    <x v="12"/>
    <s v="Inter-Office Recycled Envelopes, Brown Kraft, Button-String,10&quot; x 13&quot; , 100/Box"/>
    <n v="65.94"/>
    <n v="3"/>
    <n v="0"/>
    <n v="30.991800000000001"/>
  </r>
  <r>
    <n v="9071"/>
    <s v="CA-2014-147550"/>
    <x v="3"/>
    <x v="769"/>
    <d v="2014-12-06T00:00:00"/>
    <s v="First Class"/>
    <x v="722"/>
    <s v="Katrina Edelman"/>
    <x v="1"/>
    <s v="United States"/>
    <x v="10"/>
    <x v="9"/>
    <n v="19134"/>
    <x v="3"/>
    <s v="FUR-FU-10001918"/>
    <x v="0"/>
    <x v="5"/>
    <s v="C-Line Cubicle Keepers Polyproplyene Holder With Velcro Backings"/>
    <n v="11.352000000000002"/>
    <n v="3"/>
    <n v="0.2"/>
    <n v="2.6961000000000008"/>
  </r>
  <r>
    <n v="9072"/>
    <s v="CA-2012-136105"/>
    <x v="1"/>
    <x v="821"/>
    <d v="2012-06-16T00:00:00"/>
    <s v="Standard Class"/>
    <x v="449"/>
    <s v="Sam Zeldin"/>
    <x v="2"/>
    <s v="United States"/>
    <x v="38"/>
    <x v="14"/>
    <n v="47201"/>
    <x v="2"/>
    <s v="OFF-ST-10002444"/>
    <x v="1"/>
    <x v="4"/>
    <s v="Recycled Eldon Regeneration Jumbo File"/>
    <n v="24.56"/>
    <n v="2"/>
    <n v="0"/>
    <n v="6.8767999999999994"/>
  </r>
  <r>
    <n v="9073"/>
    <s v="CA-2013-142524"/>
    <x v="0"/>
    <x v="913"/>
    <d v="2013-09-09T00:00:00"/>
    <s v="Standard Class"/>
    <x v="469"/>
    <s v="Mick Brown"/>
    <x v="0"/>
    <s v="United States"/>
    <x v="24"/>
    <x v="25"/>
    <n v="65807"/>
    <x v="2"/>
    <s v="OFF-EN-10003286"/>
    <x v="1"/>
    <x v="12"/>
    <s v="Staples"/>
    <n v="16.559999999999999"/>
    <n v="2"/>
    <n v="0"/>
    <n v="7.783199999999999"/>
  </r>
  <r>
    <n v="9074"/>
    <s v="CA-2013-142524"/>
    <x v="0"/>
    <x v="913"/>
    <d v="2013-09-09T00:00:00"/>
    <s v="Standard Class"/>
    <x v="469"/>
    <s v="Mick Brown"/>
    <x v="0"/>
    <s v="United States"/>
    <x v="24"/>
    <x v="25"/>
    <n v="65807"/>
    <x v="2"/>
    <s v="TEC-AC-10000109"/>
    <x v="2"/>
    <x v="11"/>
    <s v="Sony Micro Vault Click 16 GB USB 2.0 Flash Drive"/>
    <n v="279.95"/>
    <n v="5"/>
    <n v="0"/>
    <n v="67.188000000000017"/>
  </r>
  <r>
    <n v="9075"/>
    <s v="CA-2011-136336"/>
    <x v="2"/>
    <x v="419"/>
    <d v="2011-04-26T00:00:00"/>
    <s v="Standard Class"/>
    <x v="587"/>
    <s v="Dorothy Badders"/>
    <x v="1"/>
    <s v="United States"/>
    <x v="0"/>
    <x v="0"/>
    <n v="42420"/>
    <x v="0"/>
    <s v="OFF-ST-10002574"/>
    <x v="1"/>
    <x v="4"/>
    <s v="SAFCO Commercial Wire Shelving, Black"/>
    <n v="828.83999999999992"/>
    <n v="6"/>
    <n v="0"/>
    <n v="0"/>
  </r>
  <r>
    <n v="9076"/>
    <s v="US-2012-136259"/>
    <x v="1"/>
    <x v="599"/>
    <d v="2012-11-08T00:00:00"/>
    <s v="First Class"/>
    <x v="558"/>
    <s v="Christy Brittain"/>
    <x v="0"/>
    <s v="United States"/>
    <x v="80"/>
    <x v="24"/>
    <n v="44107"/>
    <x v="3"/>
    <s v="OFF-BI-10000773"/>
    <x v="1"/>
    <x v="8"/>
    <s v="Insertable Tab Post Binder Dividers"/>
    <n v="7.218"/>
    <n v="3"/>
    <n v="0.7"/>
    <n v="-5.5338000000000012"/>
  </r>
  <r>
    <n v="9077"/>
    <s v="US-2012-136259"/>
    <x v="1"/>
    <x v="599"/>
    <d v="2012-11-08T00:00:00"/>
    <s v="First Class"/>
    <x v="558"/>
    <s v="Christy Brittain"/>
    <x v="0"/>
    <s v="United States"/>
    <x v="80"/>
    <x v="24"/>
    <n v="44107"/>
    <x v="3"/>
    <s v="OFF-SU-10004661"/>
    <x v="1"/>
    <x v="14"/>
    <s v="Acme Titanium Bonded Scissors"/>
    <n v="27.200000000000003"/>
    <n v="4"/>
    <n v="0.2"/>
    <n v="2.0399999999999991"/>
  </r>
  <r>
    <n v="9078"/>
    <s v="US-2011-124625"/>
    <x v="2"/>
    <x v="935"/>
    <d v="2011-11-07T00:00:00"/>
    <s v="Standard Class"/>
    <x v="70"/>
    <s v="Stephanie Phelps"/>
    <x v="1"/>
    <s v="United States"/>
    <x v="155"/>
    <x v="8"/>
    <n v="68104"/>
    <x v="2"/>
    <s v="TEC-AC-10003280"/>
    <x v="2"/>
    <x v="11"/>
    <s v="Belkin F8E887 USB Wired Ergonomic Keyboard"/>
    <n v="89.97"/>
    <n v="3"/>
    <n v="0"/>
    <n v="18.893699999999995"/>
  </r>
  <r>
    <n v="9079"/>
    <s v="CA-2013-108105"/>
    <x v="0"/>
    <x v="595"/>
    <d v="2013-02-23T00:00:00"/>
    <s v="Standard Class"/>
    <x v="543"/>
    <s v="Giulietta Weimer"/>
    <x v="0"/>
    <s v="United States"/>
    <x v="0"/>
    <x v="0"/>
    <n v="42420"/>
    <x v="0"/>
    <s v="FUR-FU-10003773"/>
    <x v="0"/>
    <x v="5"/>
    <s v="Eldon Cleatmat Plus Chair Mats for High Pile Carpets"/>
    <n v="318.08"/>
    <n v="4"/>
    <n v="0"/>
    <n v="34.988799999999969"/>
  </r>
  <r>
    <n v="9080"/>
    <s v="CA-2013-108105"/>
    <x v="0"/>
    <x v="595"/>
    <d v="2013-02-23T00:00:00"/>
    <s v="Standard Class"/>
    <x v="543"/>
    <s v="Giulietta Weimer"/>
    <x v="0"/>
    <s v="United States"/>
    <x v="0"/>
    <x v="0"/>
    <n v="42420"/>
    <x v="0"/>
    <s v="OFF-BI-10002412"/>
    <x v="1"/>
    <x v="8"/>
    <s v="Wilson Jones “Snap” Scratch Pad Binder Tool for Ring Binders"/>
    <n v="5.8"/>
    <n v="1"/>
    <n v="0"/>
    <n v="2.61"/>
  </r>
  <r>
    <n v="9081"/>
    <s v="CA-2014-166898"/>
    <x v="3"/>
    <x v="220"/>
    <d v="2014-09-14T00:00:00"/>
    <s v="Second Class"/>
    <x v="175"/>
    <s v="Ken Heidel"/>
    <x v="1"/>
    <s v="United States"/>
    <x v="157"/>
    <x v="1"/>
    <n v="92704"/>
    <x v="1"/>
    <s v="TEC-PH-10002564"/>
    <x v="2"/>
    <x v="7"/>
    <s v="OtterBox Defender Series Case - Samsung Galaxy S4"/>
    <n v="143.952"/>
    <n v="6"/>
    <n v="0.2"/>
    <n v="17.993999999999978"/>
  </r>
  <r>
    <n v="9082"/>
    <s v="CA-2014-166898"/>
    <x v="3"/>
    <x v="220"/>
    <d v="2014-09-14T00:00:00"/>
    <s v="Second Class"/>
    <x v="175"/>
    <s v="Ken Heidel"/>
    <x v="1"/>
    <s v="United States"/>
    <x v="157"/>
    <x v="1"/>
    <n v="92704"/>
    <x v="1"/>
    <s v="OFF-PA-10002262"/>
    <x v="1"/>
    <x v="10"/>
    <s v="Xerox 192"/>
    <n v="19.440000000000001"/>
    <n v="3"/>
    <n v="0"/>
    <n v="9.3312000000000008"/>
  </r>
  <r>
    <n v="9083"/>
    <s v="CA-2014-169005"/>
    <x v="3"/>
    <x v="808"/>
    <d v="2014-11-07T00:00:00"/>
    <s v="Standard Class"/>
    <x v="767"/>
    <s v="Barry Gonzalez"/>
    <x v="0"/>
    <s v="United States"/>
    <x v="24"/>
    <x v="17"/>
    <n v="22153"/>
    <x v="0"/>
    <s v="OFF-AR-10000246"/>
    <x v="1"/>
    <x v="6"/>
    <s v="Newell 318"/>
    <n v="5.56"/>
    <n v="2"/>
    <n v="0"/>
    <n v="1.4455999999999998"/>
  </r>
  <r>
    <n v="9084"/>
    <s v="CA-2012-104038"/>
    <x v="1"/>
    <x v="525"/>
    <d v="2012-02-08T00:00:00"/>
    <s v="First Class"/>
    <x v="628"/>
    <s v="Lori Olson"/>
    <x v="1"/>
    <s v="United States"/>
    <x v="244"/>
    <x v="17"/>
    <n v="23434"/>
    <x v="0"/>
    <s v="OFF-ST-10002554"/>
    <x v="1"/>
    <x v="4"/>
    <s v="Tennsco Industrial Shelving"/>
    <n v="146.72999999999999"/>
    <n v="3"/>
    <n v="0"/>
    <n v="2.9346000000000032"/>
  </r>
  <r>
    <n v="9085"/>
    <s v="CA-2012-104038"/>
    <x v="1"/>
    <x v="525"/>
    <d v="2012-02-08T00:00:00"/>
    <s v="First Class"/>
    <x v="628"/>
    <s v="Lori Olson"/>
    <x v="1"/>
    <s v="United States"/>
    <x v="244"/>
    <x v="17"/>
    <n v="23434"/>
    <x v="0"/>
    <s v="OFF-PA-10002751"/>
    <x v="1"/>
    <x v="10"/>
    <s v="Xerox 1920"/>
    <n v="29.900000000000002"/>
    <n v="5"/>
    <n v="0"/>
    <n v="13.454999999999998"/>
  </r>
  <r>
    <n v="9086"/>
    <s v="CA-2013-126102"/>
    <x v="0"/>
    <x v="545"/>
    <d v="2013-09-13T00:00:00"/>
    <s v="Second Class"/>
    <x v="231"/>
    <s v="Dianna Vittorini"/>
    <x v="0"/>
    <s v="United States"/>
    <x v="1"/>
    <x v="1"/>
    <n v="90049"/>
    <x v="1"/>
    <s v="OFF-BI-10004318"/>
    <x v="1"/>
    <x v="8"/>
    <s v="Ibico EB-19 Dual Function Manual Binding System"/>
    <n v="276.78400000000005"/>
    <n v="2"/>
    <n v="0.2"/>
    <n v="89.954799999999992"/>
  </r>
  <r>
    <n v="9087"/>
    <s v="CA-2013-143406"/>
    <x v="0"/>
    <x v="182"/>
    <d v="2013-10-01T00:00:00"/>
    <s v="Standard Class"/>
    <x v="756"/>
    <s v="Lisa Ryan"/>
    <x v="1"/>
    <s v="United States"/>
    <x v="12"/>
    <x v="5"/>
    <n v="77041"/>
    <x v="2"/>
    <s v="OFF-AP-10001564"/>
    <x v="1"/>
    <x v="9"/>
    <s v="Hoover Commercial Lightweight Upright Vacuum with E-Z Empty Dirt Cup"/>
    <n v="93.031999999999982"/>
    <n v="2"/>
    <n v="0.8"/>
    <n v="-251.18640000000005"/>
  </r>
  <r>
    <n v="9088"/>
    <s v="CA-2013-143406"/>
    <x v="0"/>
    <x v="182"/>
    <d v="2013-10-01T00:00:00"/>
    <s v="Standard Class"/>
    <x v="756"/>
    <s v="Lisa Ryan"/>
    <x v="1"/>
    <s v="United States"/>
    <x v="12"/>
    <x v="5"/>
    <n v="77041"/>
    <x v="2"/>
    <s v="FUR-CH-10000513"/>
    <x v="0"/>
    <x v="1"/>
    <s v="High-Back Leather Manager's Chair"/>
    <n v="454.96499999999997"/>
    <n v="5"/>
    <n v="0.3"/>
    <n v="-136.48950000000002"/>
  </r>
  <r>
    <n v="9089"/>
    <s v="CA-2012-150308"/>
    <x v="1"/>
    <x v="83"/>
    <d v="2012-12-20T00:00:00"/>
    <s v="Standard Class"/>
    <x v="645"/>
    <s v="Rick Reed"/>
    <x v="1"/>
    <s v="United States"/>
    <x v="143"/>
    <x v="3"/>
    <n v="27511"/>
    <x v="0"/>
    <s v="TEC-PH-10001433"/>
    <x v="2"/>
    <x v="7"/>
    <s v="Cisco Small Business SPA 502G VoIP phone"/>
    <n v="246.16800000000001"/>
    <n v="3"/>
    <n v="0.2"/>
    <n v="21.539699999999996"/>
  </r>
  <r>
    <n v="9090"/>
    <s v="CA-2013-131093"/>
    <x v="0"/>
    <x v="42"/>
    <d v="2013-09-21T00:00:00"/>
    <s v="Second Class"/>
    <x v="59"/>
    <s v="Troy Staebel"/>
    <x v="0"/>
    <s v="United States"/>
    <x v="24"/>
    <x v="24"/>
    <n v="45503"/>
    <x v="3"/>
    <s v="OFF-ST-10002790"/>
    <x v="1"/>
    <x v="4"/>
    <s v="Safco Industrial Shelving"/>
    <n v="295.39999999999998"/>
    <n v="5"/>
    <n v="0.2"/>
    <n v="-62.772499999999965"/>
  </r>
  <r>
    <n v="9091"/>
    <s v="US-2014-148831"/>
    <x v="3"/>
    <x v="119"/>
    <d v="2014-10-16T00:00:00"/>
    <s v="First Class"/>
    <x v="117"/>
    <s v="Alan Hwang"/>
    <x v="0"/>
    <s v="United States"/>
    <x v="103"/>
    <x v="0"/>
    <n v="40214"/>
    <x v="0"/>
    <s v="OFF-ST-10002974"/>
    <x v="1"/>
    <x v="4"/>
    <s v="Trav-L-File Heavy-Duty Shuttle II, Black"/>
    <n v="348.56"/>
    <n v="8"/>
    <n v="0"/>
    <n v="104.56799999999998"/>
  </r>
  <r>
    <n v="9092"/>
    <s v="CA-2012-162950"/>
    <x v="1"/>
    <x v="1141"/>
    <d v="2012-07-03T00:00:00"/>
    <s v="Second Class"/>
    <x v="61"/>
    <s v="Dorothy Wardle"/>
    <x v="1"/>
    <s v="United States"/>
    <x v="21"/>
    <x v="24"/>
    <n v="45373"/>
    <x v="3"/>
    <s v="OFF-PA-10003177"/>
    <x v="1"/>
    <x v="10"/>
    <s v="Xerox 1999"/>
    <n v="15.552000000000003"/>
    <n v="3"/>
    <n v="0.2"/>
    <n v="5.4432"/>
  </r>
  <r>
    <n v="9093"/>
    <s v="CA-2012-162950"/>
    <x v="1"/>
    <x v="1141"/>
    <d v="2012-07-03T00:00:00"/>
    <s v="Second Class"/>
    <x v="61"/>
    <s v="Dorothy Wardle"/>
    <x v="1"/>
    <s v="United States"/>
    <x v="21"/>
    <x v="24"/>
    <n v="45373"/>
    <x v="3"/>
    <s v="FUR-BO-10001918"/>
    <x v="0"/>
    <x v="0"/>
    <s v="Sauder Forest Hills Library with Doors, Woodland Oak Finish"/>
    <n v="482.93999999999994"/>
    <n v="6"/>
    <n v="0.5"/>
    <n v="-376.69319999999999"/>
  </r>
  <r>
    <n v="9094"/>
    <s v="US-2012-132836"/>
    <x v="1"/>
    <x v="932"/>
    <d v="2012-06-05T00:00:00"/>
    <s v="Standard Class"/>
    <x v="219"/>
    <s v="Ashley Jarboe"/>
    <x v="0"/>
    <s v="United States"/>
    <x v="66"/>
    <x v="12"/>
    <n v="48227"/>
    <x v="2"/>
    <s v="TEC-PH-10001299"/>
    <x v="2"/>
    <x v="7"/>
    <s v="Polycom CX300 Desktop Phone USB VoIP phone"/>
    <n v="299.98"/>
    <n v="2"/>
    <n v="0"/>
    <n v="83.994400000000013"/>
  </r>
  <r>
    <n v="9095"/>
    <s v="US-2012-132836"/>
    <x v="1"/>
    <x v="932"/>
    <d v="2012-06-05T00:00:00"/>
    <s v="Standard Class"/>
    <x v="219"/>
    <s v="Ashley Jarboe"/>
    <x v="0"/>
    <s v="United States"/>
    <x v="66"/>
    <x v="12"/>
    <n v="48227"/>
    <x v="2"/>
    <s v="OFF-BI-10004224"/>
    <x v="1"/>
    <x v="8"/>
    <s v="Catalog Binders with Expanding Posts"/>
    <n v="403.68"/>
    <n v="6"/>
    <n v="0"/>
    <n v="181.65599999999998"/>
  </r>
  <r>
    <n v="9096"/>
    <s v="US-2012-132836"/>
    <x v="1"/>
    <x v="932"/>
    <d v="2012-06-05T00:00:00"/>
    <s v="Standard Class"/>
    <x v="219"/>
    <s v="Ashley Jarboe"/>
    <x v="0"/>
    <s v="United States"/>
    <x v="66"/>
    <x v="12"/>
    <n v="48227"/>
    <x v="2"/>
    <s v="TEC-PH-10001300"/>
    <x v="2"/>
    <x v="7"/>
    <s v="iKross Bluetooth Portable Keyboard + Cell Phone Stand Holder + Brush for Apple iPhone 5S 5C 5, 4S 4"/>
    <n v="41.9"/>
    <n v="2"/>
    <n v="0"/>
    <n v="11.731999999999999"/>
  </r>
  <r>
    <n v="9097"/>
    <s v="US-2012-132836"/>
    <x v="1"/>
    <x v="932"/>
    <d v="2012-06-05T00:00:00"/>
    <s v="Standard Class"/>
    <x v="219"/>
    <s v="Ashley Jarboe"/>
    <x v="0"/>
    <s v="United States"/>
    <x v="66"/>
    <x v="12"/>
    <n v="48227"/>
    <x v="2"/>
    <s v="OFF-LA-10004178"/>
    <x v="1"/>
    <x v="2"/>
    <s v="Avery 491"/>
    <n v="28.91"/>
    <n v="7"/>
    <n v="0"/>
    <n v="13.2986"/>
  </r>
  <r>
    <n v="9098"/>
    <s v="US-2011-158365"/>
    <x v="2"/>
    <x v="791"/>
    <d v="2011-04-17T00:00:00"/>
    <s v="Standard Class"/>
    <x v="647"/>
    <s v="Stewart Visinsky"/>
    <x v="0"/>
    <s v="United States"/>
    <x v="41"/>
    <x v="14"/>
    <n v="47401"/>
    <x v="2"/>
    <s v="OFF-PA-10000289"/>
    <x v="1"/>
    <x v="10"/>
    <s v="Xerox 213"/>
    <n v="32.400000000000006"/>
    <n v="5"/>
    <n v="0"/>
    <n v="15.552000000000001"/>
  </r>
  <r>
    <n v="9099"/>
    <s v="CA-2014-152933"/>
    <x v="3"/>
    <x v="386"/>
    <d v="2014-10-17T00:00:00"/>
    <s v="Standard Class"/>
    <x v="377"/>
    <s v="Matthew Grinstein"/>
    <x v="2"/>
    <s v="United States"/>
    <x v="61"/>
    <x v="5"/>
    <n v="75081"/>
    <x v="2"/>
    <s v="TEC-PH-10002085"/>
    <x v="2"/>
    <x v="7"/>
    <s v="Clarity 53712"/>
    <n v="369.54399999999998"/>
    <n v="7"/>
    <n v="0.2"/>
    <n v="27.71580000000003"/>
  </r>
  <r>
    <n v="9100"/>
    <s v="CA-2014-152933"/>
    <x v="3"/>
    <x v="386"/>
    <d v="2014-10-17T00:00:00"/>
    <s v="Standard Class"/>
    <x v="377"/>
    <s v="Matthew Grinstein"/>
    <x v="2"/>
    <s v="United States"/>
    <x v="61"/>
    <x v="5"/>
    <n v="75081"/>
    <x v="2"/>
    <s v="OFF-PA-10001934"/>
    <x v="1"/>
    <x v="10"/>
    <s v="Xerox 1993"/>
    <n v="10.368000000000002"/>
    <n v="2"/>
    <n v="0.2"/>
    <n v="3.7584"/>
  </r>
  <r>
    <n v="9101"/>
    <s v="CA-2014-152933"/>
    <x v="3"/>
    <x v="386"/>
    <d v="2014-10-17T00:00:00"/>
    <s v="Standard Class"/>
    <x v="377"/>
    <s v="Matthew Grinstein"/>
    <x v="2"/>
    <s v="United States"/>
    <x v="61"/>
    <x v="5"/>
    <n v="75081"/>
    <x v="2"/>
    <s v="TEC-AC-10003033"/>
    <x v="2"/>
    <x v="11"/>
    <s v="Plantronics CS510 - Over-the-Head monaural Wireless Headset System"/>
    <n v="791.87999999999988"/>
    <n v="3"/>
    <n v="0.2"/>
    <n v="128.68049999999994"/>
  </r>
  <r>
    <n v="9102"/>
    <s v="CA-2012-163181"/>
    <x v="1"/>
    <x v="209"/>
    <d v="2012-11-12T00:00:00"/>
    <s v="Standard Class"/>
    <x v="455"/>
    <s v="Adrian Barton"/>
    <x v="0"/>
    <s v="United States"/>
    <x v="12"/>
    <x v="5"/>
    <n v="77041"/>
    <x v="2"/>
    <s v="OFF-AR-10001683"/>
    <x v="1"/>
    <x v="6"/>
    <s v="Lumber Crayons"/>
    <n v="23.64"/>
    <n v="3"/>
    <n v="0.2"/>
    <n v="5.3190000000000008"/>
  </r>
  <r>
    <n v="9103"/>
    <s v="CA-2012-163181"/>
    <x v="1"/>
    <x v="209"/>
    <d v="2012-11-12T00:00:00"/>
    <s v="Standard Class"/>
    <x v="455"/>
    <s v="Adrian Barton"/>
    <x v="0"/>
    <s v="United States"/>
    <x v="12"/>
    <x v="5"/>
    <n v="77041"/>
    <x v="2"/>
    <s v="OFF-ST-10001713"/>
    <x v="1"/>
    <x v="4"/>
    <s v="Gould Plastics 9-Pocket Panel Bin, 18-3/8w x 5-1/4d x 20-1/2h, Black"/>
    <n v="84.784000000000006"/>
    <n v="2"/>
    <n v="0.2"/>
    <n v="-16.956800000000005"/>
  </r>
  <r>
    <n v="9104"/>
    <s v="CA-2012-163181"/>
    <x v="1"/>
    <x v="209"/>
    <d v="2012-11-12T00:00:00"/>
    <s v="Standard Class"/>
    <x v="455"/>
    <s v="Adrian Barton"/>
    <x v="0"/>
    <s v="United States"/>
    <x v="12"/>
    <x v="5"/>
    <n v="77041"/>
    <x v="2"/>
    <s v="FUR-FU-10000193"/>
    <x v="0"/>
    <x v="5"/>
    <s v="Tenex Chairmats For Use with Hard Floors"/>
    <n v="64.959999999999994"/>
    <n v="5"/>
    <n v="0.6"/>
    <n v="-84.447999999999993"/>
  </r>
  <r>
    <n v="9105"/>
    <s v="CA-2012-163181"/>
    <x v="1"/>
    <x v="209"/>
    <d v="2012-11-12T00:00:00"/>
    <s v="Standard Class"/>
    <x v="455"/>
    <s v="Adrian Barton"/>
    <x v="0"/>
    <s v="United States"/>
    <x v="12"/>
    <x v="5"/>
    <n v="77041"/>
    <x v="2"/>
    <s v="OFF-BI-10000474"/>
    <x v="1"/>
    <x v="8"/>
    <s v="Avery Recycled Flexi-View Covers for Binding Systems"/>
    <n v="32.059999999999995"/>
    <n v="10"/>
    <n v="0.8"/>
    <n v="-51.296000000000006"/>
  </r>
  <r>
    <n v="9106"/>
    <s v="CA-2012-163181"/>
    <x v="1"/>
    <x v="209"/>
    <d v="2012-11-12T00:00:00"/>
    <s v="Standard Class"/>
    <x v="455"/>
    <s v="Adrian Barton"/>
    <x v="0"/>
    <s v="United States"/>
    <x v="12"/>
    <x v="5"/>
    <n v="77041"/>
    <x v="2"/>
    <s v="OFF-ST-10000129"/>
    <x v="1"/>
    <x v="4"/>
    <s v="Fellowes Recycled Storage Drawers"/>
    <n v="177.64800000000002"/>
    <n v="2"/>
    <n v="0.2"/>
    <n v="-28.867800000000017"/>
  </r>
  <r>
    <n v="9107"/>
    <s v="CA-2012-163181"/>
    <x v="1"/>
    <x v="209"/>
    <d v="2012-11-12T00:00:00"/>
    <s v="Standard Class"/>
    <x v="455"/>
    <s v="Adrian Barton"/>
    <x v="0"/>
    <s v="United States"/>
    <x v="12"/>
    <x v="5"/>
    <n v="77041"/>
    <x v="2"/>
    <s v="TEC-MA-10001016"/>
    <x v="2"/>
    <x v="15"/>
    <s v="Canon PC170 Desktop Personal Copier"/>
    <n v="287.90999999999997"/>
    <n v="3"/>
    <n v="0.4"/>
    <n v="33.589499999999987"/>
  </r>
  <r>
    <n v="9108"/>
    <s v="CA-2012-132941"/>
    <x v="1"/>
    <x v="442"/>
    <d v="2012-05-28T00:00:00"/>
    <s v="First Class"/>
    <x v="152"/>
    <s v="Muhammed MacIntyre"/>
    <x v="1"/>
    <s v="United States"/>
    <x v="319"/>
    <x v="5"/>
    <n v="76117"/>
    <x v="2"/>
    <s v="OFF-SU-10002557"/>
    <x v="1"/>
    <x v="14"/>
    <s v="Fiskars Spring-Action Scissors"/>
    <n v="22.368000000000002"/>
    <n v="2"/>
    <n v="0.2"/>
    <n v="1.6776"/>
  </r>
  <r>
    <n v="9109"/>
    <s v="CA-2012-132941"/>
    <x v="1"/>
    <x v="442"/>
    <d v="2012-05-28T00:00:00"/>
    <s v="First Class"/>
    <x v="152"/>
    <s v="Muhammed MacIntyre"/>
    <x v="1"/>
    <s v="United States"/>
    <x v="319"/>
    <x v="5"/>
    <n v="76117"/>
    <x v="2"/>
    <s v="OFF-PA-10002160"/>
    <x v="1"/>
    <x v="10"/>
    <s v="Xerox 1978"/>
    <n v="32.368000000000002"/>
    <n v="7"/>
    <n v="0.2"/>
    <n v="11.733400000000001"/>
  </r>
  <r>
    <n v="9110"/>
    <s v="CA-2012-132941"/>
    <x v="1"/>
    <x v="442"/>
    <d v="2012-05-28T00:00:00"/>
    <s v="First Class"/>
    <x v="152"/>
    <s v="Muhammed MacIntyre"/>
    <x v="1"/>
    <s v="United States"/>
    <x v="319"/>
    <x v="5"/>
    <n v="76117"/>
    <x v="2"/>
    <s v="TEC-AC-10003095"/>
    <x v="2"/>
    <x v="11"/>
    <s v="Logitech G35 7.1-Channel Surround Sound Headset"/>
    <n v="207.98400000000004"/>
    <n v="2"/>
    <n v="0.2"/>
    <n v="36.397199999999998"/>
  </r>
  <r>
    <n v="9111"/>
    <s v="CA-2011-132010"/>
    <x v="2"/>
    <x v="303"/>
    <d v="2011-10-15T00:00:00"/>
    <s v="First Class"/>
    <x v="671"/>
    <s v="Michelle Arnett"/>
    <x v="2"/>
    <s v="United States"/>
    <x v="102"/>
    <x v="17"/>
    <n v="23223"/>
    <x v="0"/>
    <s v="OFF-EN-10003160"/>
    <x v="1"/>
    <x v="12"/>
    <s v="Pastel Pink Envelopes"/>
    <n v="36.4"/>
    <n v="5"/>
    <n v="0"/>
    <n v="17.472000000000001"/>
  </r>
  <r>
    <n v="9112"/>
    <s v="CA-2011-132010"/>
    <x v="2"/>
    <x v="303"/>
    <d v="2011-10-15T00:00:00"/>
    <s v="First Class"/>
    <x v="671"/>
    <s v="Michelle Arnett"/>
    <x v="2"/>
    <s v="United States"/>
    <x v="102"/>
    <x v="17"/>
    <n v="23223"/>
    <x v="0"/>
    <s v="TEC-AC-10001542"/>
    <x v="2"/>
    <x v="11"/>
    <s v="SanDisk Cruzer 16 GB USB Flash Drive"/>
    <n v="22.96"/>
    <n v="2"/>
    <n v="0"/>
    <n v="4.3623999999999974"/>
  </r>
  <r>
    <n v="9113"/>
    <s v="CA-2011-132010"/>
    <x v="2"/>
    <x v="303"/>
    <d v="2011-10-15T00:00:00"/>
    <s v="First Class"/>
    <x v="671"/>
    <s v="Michelle Arnett"/>
    <x v="2"/>
    <s v="United States"/>
    <x v="102"/>
    <x v="17"/>
    <n v="23223"/>
    <x v="0"/>
    <s v="OFF-ST-10003641"/>
    <x v="1"/>
    <x v="4"/>
    <s v="Space Solutions Industrial Galvanized Steel Shelving."/>
    <n v="315.2"/>
    <n v="4"/>
    <n v="0"/>
    <n v="6.3040000000000305"/>
  </r>
  <r>
    <n v="9114"/>
    <s v="CA-2011-132010"/>
    <x v="2"/>
    <x v="303"/>
    <d v="2011-10-15T00:00:00"/>
    <s v="First Class"/>
    <x v="671"/>
    <s v="Michelle Arnett"/>
    <x v="2"/>
    <s v="United States"/>
    <x v="102"/>
    <x v="17"/>
    <n v="23223"/>
    <x v="0"/>
    <s v="OFF-BI-10002432"/>
    <x v="1"/>
    <x v="8"/>
    <s v="Wilson Jones Standard D-Ring Binders"/>
    <n v="15.18"/>
    <n v="3"/>
    <n v="0"/>
    <n v="7.1345999999999989"/>
  </r>
  <r>
    <n v="9115"/>
    <s v="CA-2013-135461"/>
    <x v="0"/>
    <x v="569"/>
    <d v="2013-02-10T00:00:00"/>
    <s v="Second Class"/>
    <x v="424"/>
    <s v="Erica Bern"/>
    <x v="1"/>
    <s v="United States"/>
    <x v="1"/>
    <x v="1"/>
    <n v="90049"/>
    <x v="1"/>
    <s v="TEC-PH-10004094"/>
    <x v="2"/>
    <x v="7"/>
    <s v="Motorola L703CM"/>
    <n v="623.96"/>
    <n v="5"/>
    <n v="0.2"/>
    <n v="38.997500000000002"/>
  </r>
  <r>
    <n v="9116"/>
    <s v="CA-2014-153045"/>
    <x v="3"/>
    <x v="617"/>
    <d v="2014-01-25T00:00:00"/>
    <s v="Second Class"/>
    <x v="515"/>
    <s v="Neola Schneider"/>
    <x v="0"/>
    <s v="United States"/>
    <x v="10"/>
    <x v="9"/>
    <n v="19140"/>
    <x v="3"/>
    <s v="TEC-PH-10001817"/>
    <x v="2"/>
    <x v="7"/>
    <s v="Wilson Electronics DB Pro Signal Booster"/>
    <n v="429.59999999999997"/>
    <n v="2"/>
    <n v="0.4"/>
    <n v="-93.079999999999984"/>
  </r>
  <r>
    <n v="9117"/>
    <s v="CA-2014-153045"/>
    <x v="3"/>
    <x v="617"/>
    <d v="2014-01-25T00:00:00"/>
    <s v="Second Class"/>
    <x v="515"/>
    <s v="Neola Schneider"/>
    <x v="0"/>
    <s v="United States"/>
    <x v="10"/>
    <x v="9"/>
    <n v="19140"/>
    <x v="3"/>
    <s v="FUR-FU-10002759"/>
    <x v="0"/>
    <x v="5"/>
    <s v="12-1/2 Diameter Round Wall Clock"/>
    <n v="31.968000000000004"/>
    <n v="2"/>
    <n v="0.2"/>
    <n v="6.3935999999999993"/>
  </r>
  <r>
    <n v="9118"/>
    <s v="CA-2014-153045"/>
    <x v="3"/>
    <x v="617"/>
    <d v="2014-01-25T00:00:00"/>
    <s v="Second Class"/>
    <x v="515"/>
    <s v="Neola Schneider"/>
    <x v="0"/>
    <s v="United States"/>
    <x v="10"/>
    <x v="9"/>
    <n v="19140"/>
    <x v="3"/>
    <s v="FUR-CH-10000309"/>
    <x v="0"/>
    <x v="1"/>
    <s v="Global Comet Stacking Arm Chair"/>
    <n v="887.27099999999984"/>
    <n v="3"/>
    <n v="0.3"/>
    <n v="-63.376499999999965"/>
  </r>
  <r>
    <n v="9119"/>
    <s v="CA-2014-153045"/>
    <x v="3"/>
    <x v="617"/>
    <d v="2014-01-25T00:00:00"/>
    <s v="Second Class"/>
    <x v="515"/>
    <s v="Neola Schneider"/>
    <x v="0"/>
    <s v="United States"/>
    <x v="10"/>
    <x v="9"/>
    <n v="19140"/>
    <x v="3"/>
    <s v="OFF-PA-10003673"/>
    <x v="1"/>
    <x v="10"/>
    <s v="Strathmore Photo Mount Cards"/>
    <n v="21.696000000000002"/>
    <n v="4"/>
    <n v="0.2"/>
    <n v="7.0511999999999988"/>
  </r>
  <r>
    <n v="9120"/>
    <s v="US-2013-155971"/>
    <x v="0"/>
    <x v="112"/>
    <d v="2013-06-13T00:00:00"/>
    <s v="Standard Class"/>
    <x v="176"/>
    <s v="Ross Baird"/>
    <x v="2"/>
    <s v="United States"/>
    <x v="1"/>
    <x v="1"/>
    <n v="90036"/>
    <x v="1"/>
    <s v="OFF-LA-10000452"/>
    <x v="1"/>
    <x v="2"/>
    <s v="Avery 488"/>
    <n v="22.05"/>
    <n v="7"/>
    <n v="0"/>
    <n v="10.584"/>
  </r>
  <r>
    <n v="9121"/>
    <s v="US-2013-155971"/>
    <x v="0"/>
    <x v="112"/>
    <d v="2013-06-13T00:00:00"/>
    <s v="Standard Class"/>
    <x v="176"/>
    <s v="Ross Baird"/>
    <x v="2"/>
    <s v="United States"/>
    <x v="1"/>
    <x v="1"/>
    <n v="90036"/>
    <x v="1"/>
    <s v="OFF-PA-10000210"/>
    <x v="1"/>
    <x v="10"/>
    <s v="Xerox Blank Computer Paper"/>
    <n v="99.9"/>
    <n v="5"/>
    <n v="0"/>
    <n v="46.952999999999996"/>
  </r>
  <r>
    <n v="9122"/>
    <s v="CA-2014-122007"/>
    <x v="3"/>
    <x v="257"/>
    <d v="2014-03-21T00:00:00"/>
    <s v="Second Class"/>
    <x v="759"/>
    <s v="Jason Klamczynski"/>
    <x v="1"/>
    <s v="United States"/>
    <x v="1"/>
    <x v="1"/>
    <n v="90032"/>
    <x v="1"/>
    <s v="OFF-AP-10000358"/>
    <x v="1"/>
    <x v="9"/>
    <s v="Fellowes Basic Home/Office Series Surge Protectors"/>
    <n v="90.86"/>
    <n v="7"/>
    <n v="0"/>
    <n v="26.349399999999992"/>
  </r>
  <r>
    <n v="9123"/>
    <s v="CA-2014-162250"/>
    <x v="3"/>
    <x v="221"/>
    <d v="2014-11-25T00:00:00"/>
    <s v="Same Day"/>
    <x v="701"/>
    <s v="Patrick Ryan"/>
    <x v="0"/>
    <s v="United States"/>
    <x v="8"/>
    <x v="1"/>
    <n v="94109"/>
    <x v="1"/>
    <s v="OFF-PA-10002137"/>
    <x v="1"/>
    <x v="10"/>
    <s v="Southworth 100% Résumé Paper, 24lb."/>
    <n v="7.78"/>
    <n v="1"/>
    <n v="0"/>
    <n v="3.5009999999999994"/>
  </r>
  <r>
    <n v="9124"/>
    <s v="US-2013-158288"/>
    <x v="0"/>
    <x v="491"/>
    <d v="2013-11-29T00:00:00"/>
    <s v="Second Class"/>
    <x v="13"/>
    <s v="Eric Hoffmann"/>
    <x v="0"/>
    <s v="United States"/>
    <x v="10"/>
    <x v="9"/>
    <n v="19120"/>
    <x v="3"/>
    <s v="OFF-BI-10003364"/>
    <x v="1"/>
    <x v="8"/>
    <s v="Binding Machine Supplies"/>
    <n v="78.759000000000015"/>
    <n v="9"/>
    <n v="0.7"/>
    <n v="-57.75660000000002"/>
  </r>
  <r>
    <n v="9125"/>
    <s v="CA-2013-128916"/>
    <x v="0"/>
    <x v="298"/>
    <d v="2013-08-21T00:00:00"/>
    <s v="Second Class"/>
    <x v="15"/>
    <s v="Matt Abelman"/>
    <x v="2"/>
    <s v="United States"/>
    <x v="12"/>
    <x v="5"/>
    <n v="77070"/>
    <x v="2"/>
    <s v="FUR-FU-10001940"/>
    <x v="0"/>
    <x v="5"/>
    <s v="Staples"/>
    <n v="9.5519999999999996"/>
    <n v="3"/>
    <n v="0.6"/>
    <n v="-3.8207999999999984"/>
  </r>
  <r>
    <n v="9126"/>
    <s v="CA-2013-128916"/>
    <x v="0"/>
    <x v="298"/>
    <d v="2013-08-21T00:00:00"/>
    <s v="Second Class"/>
    <x v="15"/>
    <s v="Matt Abelman"/>
    <x v="2"/>
    <s v="United States"/>
    <x v="12"/>
    <x v="5"/>
    <n v="77070"/>
    <x v="2"/>
    <s v="FUR-FU-10000320"/>
    <x v="0"/>
    <x v="5"/>
    <s v="OIC Stacking Trays"/>
    <n v="5.3440000000000003"/>
    <n v="4"/>
    <n v="0.6"/>
    <n v="-2.1375999999999991"/>
  </r>
  <r>
    <n v="9127"/>
    <s v="CA-2012-157028"/>
    <x v="1"/>
    <x v="109"/>
    <d v="2012-12-03T00:00:00"/>
    <s v="Standard Class"/>
    <x v="671"/>
    <s v="Michelle Arnett"/>
    <x v="2"/>
    <s v="United States"/>
    <x v="324"/>
    <x v="27"/>
    <n v="88001"/>
    <x v="1"/>
    <s v="OFF-AR-10004441"/>
    <x v="1"/>
    <x v="6"/>
    <s v="BIC Brite Liner Highlighters"/>
    <n v="8.2799999999999994"/>
    <n v="2"/>
    <n v="0"/>
    <n v="3.4775999999999998"/>
  </r>
  <r>
    <n v="9128"/>
    <s v="CA-2014-112473"/>
    <x v="3"/>
    <x v="1126"/>
    <d v="2014-06-02T00:00:00"/>
    <s v="Standard Class"/>
    <x v="145"/>
    <s v="Jeremy Lonsdale"/>
    <x v="0"/>
    <s v="United States"/>
    <x v="12"/>
    <x v="5"/>
    <n v="77070"/>
    <x v="2"/>
    <s v="OFF-ST-10002182"/>
    <x v="1"/>
    <x v="4"/>
    <s v="Iris 3-Drawer Stacking Bin, Black"/>
    <n v="50.135999999999996"/>
    <n v="3"/>
    <n v="0.2"/>
    <n v="-11.2806"/>
  </r>
  <r>
    <n v="9129"/>
    <s v="US-2014-147655"/>
    <x v="3"/>
    <x v="507"/>
    <d v="2014-09-06T00:00:00"/>
    <s v="First Class"/>
    <x v="442"/>
    <s v="Aaron Smayling"/>
    <x v="1"/>
    <s v="United States"/>
    <x v="252"/>
    <x v="21"/>
    <n v="97756"/>
    <x v="1"/>
    <s v="OFF-BI-10002931"/>
    <x v="1"/>
    <x v="8"/>
    <s v="Avery Trapezoid Extra Heavy Duty 4&quot; Binders"/>
    <n v="88.074000000000012"/>
    <n v="7"/>
    <n v="0.7"/>
    <n v="-58.71599999999998"/>
  </r>
  <r>
    <n v="9130"/>
    <s v="CA-2013-130911"/>
    <x v="0"/>
    <x v="830"/>
    <d v="2013-03-27T00:00:00"/>
    <s v="Second Class"/>
    <x v="419"/>
    <s v="Dan Campbell"/>
    <x v="0"/>
    <s v="United States"/>
    <x v="138"/>
    <x v="24"/>
    <n v="44105"/>
    <x v="3"/>
    <s v="FUR-BO-10004357"/>
    <x v="0"/>
    <x v="0"/>
    <s v="O'Sullivan Living Dimensions 3-Shelf Bookcases"/>
    <n v="301.46999999999997"/>
    <n v="3"/>
    <n v="0.5"/>
    <n v="-241.17600000000002"/>
  </r>
  <r>
    <n v="9131"/>
    <s v="CA-2013-130911"/>
    <x v="0"/>
    <x v="830"/>
    <d v="2013-03-27T00:00:00"/>
    <s v="Second Class"/>
    <x v="419"/>
    <s v="Dan Campbell"/>
    <x v="0"/>
    <s v="United States"/>
    <x v="138"/>
    <x v="24"/>
    <n v="44105"/>
    <x v="3"/>
    <s v="OFF-AR-10000475"/>
    <x v="1"/>
    <x v="6"/>
    <s v="Hunt BOSTON Vista Battery-Operated Pencil Sharpener, Black"/>
    <n v="18.656000000000002"/>
    <n v="2"/>
    <n v="0.2"/>
    <n v="1.6324000000000014"/>
  </r>
  <r>
    <n v="9132"/>
    <s v="CA-2014-100055"/>
    <x v="3"/>
    <x v="39"/>
    <d v="2014-06-02T00:00:00"/>
    <s v="Standard Class"/>
    <x v="550"/>
    <s v="Michael Dominguez"/>
    <x v="1"/>
    <s v="United States"/>
    <x v="517"/>
    <x v="39"/>
    <n v="20707"/>
    <x v="3"/>
    <s v="FUR-FU-10001473"/>
    <x v="0"/>
    <x v="5"/>
    <s v="DAX Wood Document Frame"/>
    <n v="27.46"/>
    <n v="2"/>
    <n v="0"/>
    <n v="9.8856000000000002"/>
  </r>
  <r>
    <n v="9133"/>
    <s v="CA-2014-100055"/>
    <x v="3"/>
    <x v="39"/>
    <d v="2014-06-02T00:00:00"/>
    <s v="Standard Class"/>
    <x v="550"/>
    <s v="Michael Dominguez"/>
    <x v="1"/>
    <s v="United States"/>
    <x v="517"/>
    <x v="39"/>
    <n v="20707"/>
    <x v="3"/>
    <s v="OFF-AP-10001469"/>
    <x v="1"/>
    <x v="9"/>
    <s v="Fellowes 8 Outlet Superior Workstation Surge Protector"/>
    <n v="125.13"/>
    <n v="3"/>
    <n v="0"/>
    <n v="36.287699999999987"/>
  </r>
  <r>
    <n v="9134"/>
    <s v="CA-2012-157805"/>
    <x v="1"/>
    <x v="284"/>
    <d v="2012-09-04T00:00:00"/>
    <s v="Standard Class"/>
    <x v="563"/>
    <s v="Rick Huthwaite"/>
    <x v="2"/>
    <s v="United States"/>
    <x v="70"/>
    <x v="1"/>
    <n v="92037"/>
    <x v="1"/>
    <s v="TEC-PH-10004447"/>
    <x v="2"/>
    <x v="7"/>
    <s v="Toshiba IPT2010-SD IP Telephone"/>
    <n v="555.96"/>
    <n v="5"/>
    <n v="0.2"/>
    <n v="41.697000000000003"/>
  </r>
  <r>
    <n v="9135"/>
    <s v="CA-2013-124254"/>
    <x v="0"/>
    <x v="408"/>
    <d v="2013-04-18T00:00:00"/>
    <s v="Standard Class"/>
    <x v="533"/>
    <s v="Thomas Boland"/>
    <x v="1"/>
    <s v="United States"/>
    <x v="481"/>
    <x v="3"/>
    <n v="27893"/>
    <x v="0"/>
    <s v="OFF-ST-10001469"/>
    <x v="1"/>
    <x v="4"/>
    <s v="Fellowes Bankers Box Recycled Super Stor/Drawer"/>
    <n v="129.55199999999999"/>
    <n v="3"/>
    <n v="0.2"/>
    <n v="-22.671600000000005"/>
  </r>
  <r>
    <n v="9136"/>
    <s v="CA-2013-124254"/>
    <x v="0"/>
    <x v="408"/>
    <d v="2013-04-18T00:00:00"/>
    <s v="Standard Class"/>
    <x v="533"/>
    <s v="Thomas Boland"/>
    <x v="1"/>
    <s v="United States"/>
    <x v="481"/>
    <x v="3"/>
    <n v="27893"/>
    <x v="0"/>
    <s v="OFF-ST-10000060"/>
    <x v="1"/>
    <x v="4"/>
    <s v="Fellowes Bankers Box Staxonsteel Drawer File/Stacking System"/>
    <n v="51.984000000000009"/>
    <n v="1"/>
    <n v="0.2"/>
    <n v="-5.1983999999999995"/>
  </r>
  <r>
    <n v="9137"/>
    <s v="CA-2013-124254"/>
    <x v="0"/>
    <x v="408"/>
    <d v="2013-04-18T00:00:00"/>
    <s v="Standard Class"/>
    <x v="533"/>
    <s v="Thomas Boland"/>
    <x v="1"/>
    <s v="United States"/>
    <x v="481"/>
    <x v="3"/>
    <n v="27893"/>
    <x v="0"/>
    <s v="OFF-PA-10000807"/>
    <x v="1"/>
    <x v="10"/>
    <s v="TOPS &quot;Important Message&quot; Pads, Canary, 4-1/4 x 5-1/2, 50 Sheets per Pad"/>
    <n v="10.272000000000002"/>
    <n v="3"/>
    <n v="0.2"/>
    <n v="3.4668000000000001"/>
  </r>
  <r>
    <n v="9138"/>
    <s v="CA-2011-123400"/>
    <x v="2"/>
    <x v="563"/>
    <d v="2011-02-10T00:00:00"/>
    <s v="Standard Class"/>
    <x v="518"/>
    <s v="Eric Barreto"/>
    <x v="0"/>
    <s v="United States"/>
    <x v="84"/>
    <x v="2"/>
    <n v="33710"/>
    <x v="0"/>
    <s v="OFF-BI-10000666"/>
    <x v="1"/>
    <x v="8"/>
    <s v="Surelock Post Binders"/>
    <n v="18.336000000000002"/>
    <n v="2"/>
    <n v="0.7"/>
    <n v="-12.224"/>
  </r>
  <r>
    <n v="9139"/>
    <s v="CA-2011-123400"/>
    <x v="2"/>
    <x v="563"/>
    <d v="2011-02-10T00:00:00"/>
    <s v="Standard Class"/>
    <x v="518"/>
    <s v="Eric Barreto"/>
    <x v="0"/>
    <s v="United States"/>
    <x v="84"/>
    <x v="2"/>
    <n v="33710"/>
    <x v="0"/>
    <s v="TEC-PH-10002890"/>
    <x v="2"/>
    <x v="7"/>
    <s v="AT&amp;T 17929 Lendline Telephone"/>
    <n v="180.96"/>
    <n v="5"/>
    <n v="0.2"/>
    <n v="13.571999999999996"/>
  </r>
  <r>
    <n v="9140"/>
    <s v="CA-2011-106971"/>
    <x v="2"/>
    <x v="814"/>
    <d v="2011-09-08T00:00:00"/>
    <s v="Standard Class"/>
    <x v="298"/>
    <s v="Bryan Mills"/>
    <x v="0"/>
    <s v="United States"/>
    <x v="452"/>
    <x v="10"/>
    <n v="60089"/>
    <x v="2"/>
    <s v="TEC-AC-10000844"/>
    <x v="2"/>
    <x v="11"/>
    <s v="Logitech Gaming G510s - Keyboard"/>
    <n v="475.94400000000002"/>
    <n v="7"/>
    <n v="0.2"/>
    <n v="95.188799999999972"/>
  </r>
  <r>
    <n v="9141"/>
    <s v="CA-2014-123029"/>
    <x v="3"/>
    <x v="1033"/>
    <d v="2014-10-03T00:00:00"/>
    <s v="Second Class"/>
    <x v="404"/>
    <s v="Bradley Talbott"/>
    <x v="2"/>
    <s v="United States"/>
    <x v="1"/>
    <x v="1"/>
    <n v="90049"/>
    <x v="1"/>
    <s v="TEC-AC-10002402"/>
    <x v="2"/>
    <x v="11"/>
    <s v="Razer Kraken PRO Over Ear PC and Music Headset"/>
    <n v="159.97999999999999"/>
    <n v="2"/>
    <n v="0"/>
    <n v="47.993999999999986"/>
  </r>
  <r>
    <n v="9142"/>
    <s v="CA-2013-139409"/>
    <x v="0"/>
    <x v="64"/>
    <d v="2013-09-08T00:00:00"/>
    <s v="First Class"/>
    <x v="783"/>
    <s v="Fred Wasserman"/>
    <x v="1"/>
    <s v="United States"/>
    <x v="20"/>
    <x v="15"/>
    <n v="10011"/>
    <x v="3"/>
    <s v="TEC-PH-10003988"/>
    <x v="2"/>
    <x v="7"/>
    <s v="LF Elite 3D Dazzle Designer Hard Case Cover, Lf Stylus Pen and Wiper For Apple Iphone 5c Mini Lite"/>
    <n v="43.6"/>
    <n v="4"/>
    <n v="0"/>
    <n v="12.208000000000002"/>
  </r>
  <r>
    <n v="9143"/>
    <s v="US-2014-166688"/>
    <x v="3"/>
    <x v="968"/>
    <d v="2014-05-27T00:00:00"/>
    <s v="Standard Class"/>
    <x v="502"/>
    <s v="Rick Duston"/>
    <x v="0"/>
    <s v="United States"/>
    <x v="98"/>
    <x v="33"/>
    <n v="89115"/>
    <x v="1"/>
    <s v="OFF-BI-10004040"/>
    <x v="1"/>
    <x v="8"/>
    <s v="Wilson Jones Impact Binders"/>
    <n v="8.2880000000000003"/>
    <n v="2"/>
    <n v="0.2"/>
    <n v="3.0043999999999995"/>
  </r>
  <r>
    <n v="9144"/>
    <s v="US-2014-166688"/>
    <x v="3"/>
    <x v="968"/>
    <d v="2014-05-27T00:00:00"/>
    <s v="Standard Class"/>
    <x v="502"/>
    <s v="Rick Duston"/>
    <x v="0"/>
    <s v="United States"/>
    <x v="98"/>
    <x v="33"/>
    <n v="89115"/>
    <x v="1"/>
    <s v="TEC-PH-10004094"/>
    <x v="2"/>
    <x v="7"/>
    <s v="Motorola L703CM"/>
    <n v="1123.1280000000002"/>
    <n v="9"/>
    <n v="0.2"/>
    <n v="70.195499999999981"/>
  </r>
  <r>
    <n v="9145"/>
    <s v="US-2014-166688"/>
    <x v="3"/>
    <x v="968"/>
    <d v="2014-05-27T00:00:00"/>
    <s v="Standard Class"/>
    <x v="502"/>
    <s v="Rick Duston"/>
    <x v="0"/>
    <s v="United States"/>
    <x v="98"/>
    <x v="33"/>
    <n v="89115"/>
    <x v="1"/>
    <s v="OFF-AP-10000358"/>
    <x v="1"/>
    <x v="9"/>
    <s v="Fellowes Basic Home/Office Series Surge Protectors"/>
    <n v="64.900000000000006"/>
    <n v="5"/>
    <n v="0"/>
    <n v="18.820999999999994"/>
  </r>
  <r>
    <n v="9146"/>
    <s v="CA-2012-126970"/>
    <x v="1"/>
    <x v="1181"/>
    <d v="2012-09-24T00:00:00"/>
    <s v="Standard Class"/>
    <x v="236"/>
    <s v="Theone Pippenger"/>
    <x v="0"/>
    <s v="United States"/>
    <x v="14"/>
    <x v="10"/>
    <n v="60540"/>
    <x v="2"/>
    <s v="OFF-BI-10000138"/>
    <x v="1"/>
    <x v="8"/>
    <s v="Acco Translucent Poly Ring Binders"/>
    <n v="2.8079999999999989"/>
    <n v="3"/>
    <n v="0.8"/>
    <n v="-4.492799999999999"/>
  </r>
  <r>
    <n v="9147"/>
    <s v="US-2013-165505"/>
    <x v="0"/>
    <x v="1156"/>
    <d v="2013-01-27T00:00:00"/>
    <s v="Standard Class"/>
    <x v="118"/>
    <s v="Claudia Bergmann"/>
    <x v="1"/>
    <s v="United States"/>
    <x v="140"/>
    <x v="42"/>
    <s v="05408"/>
    <x v="3"/>
    <s v="TEC-AC-10002926"/>
    <x v="2"/>
    <x v="11"/>
    <s v="Logitech Wireless Marathon Mouse M705"/>
    <n v="99.98"/>
    <n v="2"/>
    <n v="0"/>
    <n v="42.991400000000006"/>
  </r>
  <r>
    <n v="9148"/>
    <s v="US-2013-165505"/>
    <x v="0"/>
    <x v="1156"/>
    <d v="2013-01-27T00:00:00"/>
    <s v="Standard Class"/>
    <x v="118"/>
    <s v="Claudia Bergmann"/>
    <x v="1"/>
    <s v="United States"/>
    <x v="140"/>
    <x v="42"/>
    <s v="05408"/>
    <x v="3"/>
    <s v="OFF-AR-10003477"/>
    <x v="1"/>
    <x v="6"/>
    <s v="4009 Highlighters"/>
    <n v="8.0400000000000009"/>
    <n v="6"/>
    <n v="0"/>
    <n v="2.7336"/>
  </r>
  <r>
    <n v="9149"/>
    <s v="US-2013-165505"/>
    <x v="0"/>
    <x v="1156"/>
    <d v="2013-01-27T00:00:00"/>
    <s v="Standard Class"/>
    <x v="118"/>
    <s v="Claudia Bergmann"/>
    <x v="1"/>
    <s v="United States"/>
    <x v="140"/>
    <x v="42"/>
    <s v="05408"/>
    <x v="3"/>
    <s v="OFF-ST-10001526"/>
    <x v="1"/>
    <x v="4"/>
    <s v="Iceberg Mobile Mega Data/Printer Cart "/>
    <n v="1564.29"/>
    <n v="13"/>
    <n v="0"/>
    <n v="406.71539999999993"/>
  </r>
  <r>
    <n v="9150"/>
    <s v="US-2011-157070"/>
    <x v="2"/>
    <x v="106"/>
    <d v="2011-06-06T00:00:00"/>
    <s v="Standard Class"/>
    <x v="425"/>
    <s v="Quincy Jones"/>
    <x v="1"/>
    <s v="United States"/>
    <x v="66"/>
    <x v="12"/>
    <n v="48234"/>
    <x v="2"/>
    <s v="OFF-BI-10001765"/>
    <x v="1"/>
    <x v="8"/>
    <s v="Wilson Jones Heavy-Duty Casebound Ring Binders with Metal Hinges"/>
    <n v="138.56"/>
    <n v="4"/>
    <n v="0"/>
    <n v="66.508799999999994"/>
  </r>
  <r>
    <n v="9151"/>
    <s v="US-2011-157070"/>
    <x v="2"/>
    <x v="106"/>
    <d v="2011-06-06T00:00:00"/>
    <s v="Standard Class"/>
    <x v="425"/>
    <s v="Quincy Jones"/>
    <x v="1"/>
    <s v="United States"/>
    <x v="66"/>
    <x v="12"/>
    <n v="48234"/>
    <x v="2"/>
    <s v="OFF-AP-10004859"/>
    <x v="1"/>
    <x v="9"/>
    <s v="Acco 6 Outlet Guardian Premium Surge Suppressor"/>
    <n v="65.52000000000001"/>
    <n v="5"/>
    <n v="0.1"/>
    <n v="12.376000000000001"/>
  </r>
  <r>
    <n v="9152"/>
    <s v="US-2012-106873"/>
    <x v="1"/>
    <x v="496"/>
    <d v="2012-09-29T00:00:00"/>
    <s v="Second Class"/>
    <x v="27"/>
    <s v="Kunst Miller"/>
    <x v="0"/>
    <s v="United States"/>
    <x v="418"/>
    <x v="16"/>
    <n v="85323"/>
    <x v="1"/>
    <s v="OFF-AR-10003179"/>
    <x v="1"/>
    <x v="6"/>
    <s v="Dixon Ticonderoga Core-Lock Colored Pencils"/>
    <n v="14.576000000000001"/>
    <n v="2"/>
    <n v="0.2"/>
    <n v="2.3685999999999989"/>
  </r>
  <r>
    <n v="9153"/>
    <s v="US-2012-106873"/>
    <x v="1"/>
    <x v="496"/>
    <d v="2012-09-29T00:00:00"/>
    <s v="Second Class"/>
    <x v="27"/>
    <s v="Kunst Miller"/>
    <x v="0"/>
    <s v="United States"/>
    <x v="418"/>
    <x v="16"/>
    <n v="85323"/>
    <x v="1"/>
    <s v="TEC-AC-10002345"/>
    <x v="2"/>
    <x v="11"/>
    <s v="HP Standard 104 key PS/2 Keyboard"/>
    <n v="23.200000000000003"/>
    <n v="2"/>
    <n v="0.2"/>
    <n v="1.4499999999999993"/>
  </r>
  <r>
    <n v="9154"/>
    <s v="US-2012-106873"/>
    <x v="1"/>
    <x v="496"/>
    <d v="2012-09-29T00:00:00"/>
    <s v="Second Class"/>
    <x v="27"/>
    <s v="Kunst Miller"/>
    <x v="0"/>
    <s v="United States"/>
    <x v="418"/>
    <x v="16"/>
    <n v="85323"/>
    <x v="1"/>
    <s v="OFF-AR-10001246"/>
    <x v="1"/>
    <x v="6"/>
    <s v="Newell 317"/>
    <n v="16.463999999999999"/>
    <n v="7"/>
    <n v="0.2"/>
    <n v="1.852199999999999"/>
  </r>
  <r>
    <n v="9155"/>
    <s v="CA-2013-132990"/>
    <x v="0"/>
    <x v="1147"/>
    <d v="2013-08-04T00:00:00"/>
    <s v="Second Class"/>
    <x v="730"/>
    <s v="Khloe Miller"/>
    <x v="0"/>
    <s v="United States"/>
    <x v="10"/>
    <x v="9"/>
    <n v="19140"/>
    <x v="3"/>
    <s v="FUR-FU-10004864"/>
    <x v="0"/>
    <x v="5"/>
    <s v="Eldon 500 Class Desk Accessories"/>
    <n v="19.312000000000001"/>
    <n v="2"/>
    <n v="0.2"/>
    <n v="3.1382000000000003"/>
  </r>
  <r>
    <n v="9156"/>
    <s v="CA-2011-102645"/>
    <x v="2"/>
    <x v="1213"/>
    <d v="2011-01-29T00:00:00"/>
    <s v="Standard Class"/>
    <x v="780"/>
    <s v="Ionia McGrath"/>
    <x v="0"/>
    <s v="United States"/>
    <x v="98"/>
    <x v="33"/>
    <n v="89115"/>
    <x v="1"/>
    <s v="OFF-PA-10001804"/>
    <x v="1"/>
    <x v="10"/>
    <s v="Xerox 195"/>
    <n v="40.08"/>
    <n v="6"/>
    <n v="0"/>
    <n v="19.238399999999999"/>
  </r>
  <r>
    <n v="9157"/>
    <s v="CA-2011-134215"/>
    <x v="2"/>
    <x v="472"/>
    <d v="2011-08-08T00:00:00"/>
    <s v="Standard Class"/>
    <x v="504"/>
    <s v="Marina Lichtenstein"/>
    <x v="1"/>
    <s v="United States"/>
    <x v="294"/>
    <x v="43"/>
    <n v="4401"/>
    <x v="3"/>
    <s v="OFF-AP-10001271"/>
    <x v="1"/>
    <x v="9"/>
    <s v="Eureka The Boss Cordless Rechargeable Stick Vac"/>
    <n v="101.96"/>
    <n v="2"/>
    <n v="0"/>
    <n v="27.529200000000003"/>
  </r>
  <r>
    <n v="9158"/>
    <s v="CA-2011-134215"/>
    <x v="2"/>
    <x v="472"/>
    <d v="2011-08-08T00:00:00"/>
    <s v="Standard Class"/>
    <x v="504"/>
    <s v="Marina Lichtenstein"/>
    <x v="1"/>
    <s v="United States"/>
    <x v="294"/>
    <x v="43"/>
    <n v="4401"/>
    <x v="3"/>
    <s v="OFF-PA-10004353"/>
    <x v="1"/>
    <x v="10"/>
    <s v="Southworth 25% Cotton Premium Laser Paper and Envelopes"/>
    <n v="259.74"/>
    <n v="13"/>
    <n v="0"/>
    <n v="124.6752"/>
  </r>
  <r>
    <n v="9159"/>
    <s v="CA-2011-134215"/>
    <x v="2"/>
    <x v="472"/>
    <d v="2011-08-08T00:00:00"/>
    <s v="Standard Class"/>
    <x v="504"/>
    <s v="Marina Lichtenstein"/>
    <x v="1"/>
    <s v="United States"/>
    <x v="294"/>
    <x v="43"/>
    <n v="4401"/>
    <x v="3"/>
    <s v="TEC-AC-10002473"/>
    <x v="2"/>
    <x v="11"/>
    <s v="Maxell 4.7GB DVD-R"/>
    <n v="255.42"/>
    <n v="9"/>
    <n v="0"/>
    <n v="104.7222"/>
  </r>
  <r>
    <n v="9160"/>
    <s v="CA-2013-118934"/>
    <x v="0"/>
    <x v="888"/>
    <d v="2013-08-15T00:00:00"/>
    <s v="Standard Class"/>
    <x v="689"/>
    <s v="Gary Hansen"/>
    <x v="2"/>
    <s v="United States"/>
    <x v="469"/>
    <x v="18"/>
    <n v="37075"/>
    <x v="0"/>
    <s v="OFF-BI-10003314"/>
    <x v="1"/>
    <x v="8"/>
    <s v="Tuff Stuff Recycled Round Ring Binders"/>
    <n v="4.338000000000001"/>
    <n v="3"/>
    <n v="0.7"/>
    <n v="-3.0366"/>
  </r>
  <r>
    <n v="9161"/>
    <s v="CA-2013-118934"/>
    <x v="0"/>
    <x v="888"/>
    <d v="2013-08-15T00:00:00"/>
    <s v="Standard Class"/>
    <x v="689"/>
    <s v="Gary Hansen"/>
    <x v="2"/>
    <s v="United States"/>
    <x v="469"/>
    <x v="18"/>
    <n v="37075"/>
    <x v="0"/>
    <s v="OFF-BI-10004465"/>
    <x v="1"/>
    <x v="8"/>
    <s v="Avery Durable Slant Ring Binders"/>
    <n v="11.880000000000003"/>
    <n v="5"/>
    <n v="0.7"/>
    <n v="-7.9199999999999982"/>
  </r>
  <r>
    <n v="9162"/>
    <s v="CA-2013-160108"/>
    <x v="0"/>
    <x v="16"/>
    <d v="2013-12-13T00:00:00"/>
    <s v="Standard Class"/>
    <x v="151"/>
    <s v="Arthur Gainer"/>
    <x v="0"/>
    <s v="United States"/>
    <x v="342"/>
    <x v="6"/>
    <n v="54703"/>
    <x v="2"/>
    <s v="FUR-BO-10003450"/>
    <x v="0"/>
    <x v="0"/>
    <s v="Bush Westfield Collection Bookcases, Dark Cherry Finish"/>
    <n v="405.85999999999996"/>
    <n v="7"/>
    <n v="0"/>
    <n v="32.46879999999998"/>
  </r>
  <r>
    <n v="9163"/>
    <s v="CA-2013-160108"/>
    <x v="0"/>
    <x v="16"/>
    <d v="2013-12-13T00:00:00"/>
    <s v="Standard Class"/>
    <x v="151"/>
    <s v="Arthur Gainer"/>
    <x v="0"/>
    <s v="United States"/>
    <x v="342"/>
    <x v="6"/>
    <n v="54703"/>
    <x v="2"/>
    <s v="FUR-CH-10002335"/>
    <x v="0"/>
    <x v="1"/>
    <s v="Hon GuestStacker Chair"/>
    <n v="680.01"/>
    <n v="3"/>
    <n v="0"/>
    <n v="176.80260000000001"/>
  </r>
  <r>
    <n v="9164"/>
    <s v="CA-2012-164007"/>
    <x v="1"/>
    <x v="1214"/>
    <d v="2012-06-12T00:00:00"/>
    <s v="Standard Class"/>
    <x v="726"/>
    <s v="Maureen Gnade"/>
    <x v="0"/>
    <s v="United States"/>
    <x v="22"/>
    <x v="10"/>
    <n v="60610"/>
    <x v="2"/>
    <s v="TEC-AC-10003433"/>
    <x v="2"/>
    <x v="11"/>
    <s v="Maxell 4.7GB DVD+R 5/Pack"/>
    <n v="2.3760000000000003"/>
    <n v="3"/>
    <n v="0.2"/>
    <n v="0.74249999999999994"/>
  </r>
  <r>
    <n v="9165"/>
    <s v="CA-2012-164007"/>
    <x v="1"/>
    <x v="1214"/>
    <d v="2012-06-12T00:00:00"/>
    <s v="Standard Class"/>
    <x v="726"/>
    <s v="Maureen Gnade"/>
    <x v="0"/>
    <s v="United States"/>
    <x v="22"/>
    <x v="10"/>
    <n v="60610"/>
    <x v="2"/>
    <s v="OFF-AP-10003849"/>
    <x v="1"/>
    <x v="9"/>
    <s v="Hoover Shoulder Vac Commercial Portable Vacuum"/>
    <n v="143.12799999999996"/>
    <n v="2"/>
    <n v="0.8"/>
    <n v="-393.60200000000009"/>
  </r>
  <r>
    <n v="9166"/>
    <s v="CA-2013-100300"/>
    <x v="0"/>
    <x v="890"/>
    <d v="2013-06-27T00:00:00"/>
    <s v="Second Class"/>
    <x v="77"/>
    <s v="Max Jones"/>
    <x v="0"/>
    <s v="United States"/>
    <x v="70"/>
    <x v="1"/>
    <n v="92037"/>
    <x v="1"/>
    <s v="TEC-MA-10000984"/>
    <x v="2"/>
    <x v="15"/>
    <s v="Okidata MB760 Printer"/>
    <n v="4476.8"/>
    <n v="4"/>
    <n v="0.2"/>
    <n v="503.63999999999965"/>
  </r>
  <r>
    <n v="9167"/>
    <s v="CA-2013-100300"/>
    <x v="0"/>
    <x v="890"/>
    <d v="2013-06-27T00:00:00"/>
    <s v="Second Class"/>
    <x v="77"/>
    <s v="Max Jones"/>
    <x v="0"/>
    <s v="United States"/>
    <x v="70"/>
    <x v="1"/>
    <n v="92037"/>
    <x v="1"/>
    <s v="OFF-PA-10000418"/>
    <x v="1"/>
    <x v="10"/>
    <s v="Xerox 189"/>
    <n v="104.85"/>
    <n v="1"/>
    <n v="0"/>
    <n v="50.327999999999996"/>
  </r>
  <r>
    <n v="9168"/>
    <s v="CA-2013-100300"/>
    <x v="0"/>
    <x v="890"/>
    <d v="2013-06-27T00:00:00"/>
    <s v="Second Class"/>
    <x v="77"/>
    <s v="Max Jones"/>
    <x v="0"/>
    <s v="United States"/>
    <x v="70"/>
    <x v="1"/>
    <n v="92037"/>
    <x v="1"/>
    <s v="OFF-AP-10001242"/>
    <x v="1"/>
    <x v="9"/>
    <s v="APC 7 Outlet Network SurgeArrest Surge Protector"/>
    <n v="241.44"/>
    <n v="3"/>
    <n v="0"/>
    <n v="72.431999999999988"/>
  </r>
  <r>
    <n v="9169"/>
    <s v="CA-2013-140571"/>
    <x v="0"/>
    <x v="543"/>
    <d v="2013-03-20T00:00:00"/>
    <s v="Standard Class"/>
    <x v="319"/>
    <s v="Sanjit Jacobs"/>
    <x v="2"/>
    <s v="United States"/>
    <x v="25"/>
    <x v="35"/>
    <n v="39212"/>
    <x v="0"/>
    <s v="OFF-PA-10001954"/>
    <x v="1"/>
    <x v="10"/>
    <s v="Xerox 1964"/>
    <n v="319.76"/>
    <n v="14"/>
    <n v="0"/>
    <n v="147.08959999999999"/>
  </r>
  <r>
    <n v="9170"/>
    <s v="CA-2013-140571"/>
    <x v="0"/>
    <x v="543"/>
    <d v="2013-03-20T00:00:00"/>
    <s v="Standard Class"/>
    <x v="319"/>
    <s v="Sanjit Jacobs"/>
    <x v="2"/>
    <s v="United States"/>
    <x v="25"/>
    <x v="35"/>
    <n v="39212"/>
    <x v="0"/>
    <s v="OFF-PA-10001954"/>
    <x v="1"/>
    <x v="10"/>
    <s v="Xerox 1964"/>
    <n v="45.68"/>
    <n v="2"/>
    <n v="0"/>
    <n v="21.012799999999999"/>
  </r>
  <r>
    <n v="9171"/>
    <s v="US-2013-155768"/>
    <x v="0"/>
    <x v="49"/>
    <d v="2013-12-02T00:00:00"/>
    <s v="Same Day"/>
    <x v="697"/>
    <s v="Laurel Beltran"/>
    <x v="2"/>
    <s v="United States"/>
    <x v="475"/>
    <x v="1"/>
    <n v="93030"/>
    <x v="1"/>
    <s v="FUR-FU-10000448"/>
    <x v="0"/>
    <x v="5"/>
    <s v="Tenex Chairmats For Use With Carpeted Floors"/>
    <n v="31.96"/>
    <n v="2"/>
    <n v="0"/>
    <n v="1.597999999999999"/>
  </r>
  <r>
    <n v="9172"/>
    <s v="US-2013-155768"/>
    <x v="0"/>
    <x v="49"/>
    <d v="2013-12-02T00:00:00"/>
    <s v="Same Day"/>
    <x v="697"/>
    <s v="Laurel Beltran"/>
    <x v="2"/>
    <s v="United States"/>
    <x v="475"/>
    <x v="1"/>
    <n v="93030"/>
    <x v="1"/>
    <s v="OFF-PA-10001357"/>
    <x v="1"/>
    <x v="10"/>
    <s v="Xerox 1886"/>
    <n v="47.9"/>
    <n v="1"/>
    <n v="0"/>
    <n v="22.991999999999997"/>
  </r>
  <r>
    <n v="9173"/>
    <s v="US-2013-155768"/>
    <x v="0"/>
    <x v="49"/>
    <d v="2013-12-02T00:00:00"/>
    <s v="Same Day"/>
    <x v="697"/>
    <s v="Laurel Beltran"/>
    <x v="2"/>
    <s v="United States"/>
    <x v="475"/>
    <x v="1"/>
    <n v="93030"/>
    <x v="1"/>
    <s v="OFF-ST-10002292"/>
    <x v="1"/>
    <x v="4"/>
    <s v="Sauder Facets Collection Locker/File Cabinet, Sky Alder Finish"/>
    <n v="1112.94"/>
    <n v="3"/>
    <n v="0"/>
    <n v="222.58799999999991"/>
  </r>
  <r>
    <n v="9174"/>
    <s v="US-2013-155768"/>
    <x v="0"/>
    <x v="49"/>
    <d v="2013-12-02T00:00:00"/>
    <s v="Same Day"/>
    <x v="697"/>
    <s v="Laurel Beltran"/>
    <x v="2"/>
    <s v="United States"/>
    <x v="475"/>
    <x v="1"/>
    <n v="93030"/>
    <x v="1"/>
    <s v="OFF-EN-10001219"/>
    <x v="1"/>
    <x v="12"/>
    <s v="#10- 4 1/8&quot; x 9 1/2&quot; Security-Tint Envelopes"/>
    <n v="22.919999999999998"/>
    <n v="3"/>
    <n v="0"/>
    <n v="11.230799999999999"/>
  </r>
  <r>
    <n v="9175"/>
    <s v="CA-2014-119424"/>
    <x v="3"/>
    <x v="492"/>
    <d v="2014-06-15T00:00:00"/>
    <s v="Second Class"/>
    <x v="766"/>
    <s v="Sarah Brown"/>
    <x v="0"/>
    <s v="United States"/>
    <x v="239"/>
    <x v="4"/>
    <n v="98031"/>
    <x v="1"/>
    <s v="TEC-PH-10002564"/>
    <x v="2"/>
    <x v="7"/>
    <s v="OtterBox Defender Series Case - Samsung Galaxy S4"/>
    <n v="71.975999999999999"/>
    <n v="3"/>
    <n v="0.2"/>
    <n v="8.9969999999999892"/>
  </r>
  <r>
    <n v="9176"/>
    <s v="CA-2014-119424"/>
    <x v="3"/>
    <x v="492"/>
    <d v="2014-06-15T00:00:00"/>
    <s v="Second Class"/>
    <x v="766"/>
    <s v="Sarah Brown"/>
    <x v="0"/>
    <s v="United States"/>
    <x v="239"/>
    <x v="4"/>
    <n v="98031"/>
    <x v="1"/>
    <s v="OFF-PA-10001639"/>
    <x v="1"/>
    <x v="10"/>
    <s v="Xerox 203"/>
    <n v="19.440000000000001"/>
    <n v="3"/>
    <n v="0"/>
    <n v="9.3312000000000008"/>
  </r>
  <r>
    <n v="9177"/>
    <s v="CA-2013-118178"/>
    <x v="0"/>
    <x v="690"/>
    <d v="2013-03-25T00:00:00"/>
    <s v="Standard Class"/>
    <x v="566"/>
    <s v="Corey Catlett"/>
    <x v="1"/>
    <s v="United States"/>
    <x v="316"/>
    <x v="18"/>
    <n v="37211"/>
    <x v="0"/>
    <s v="OFF-BI-10001153"/>
    <x v="1"/>
    <x v="8"/>
    <s v="Ibico Recycled Grain-Textured Covers"/>
    <n v="31.086000000000006"/>
    <n v="3"/>
    <n v="0.7"/>
    <n v="-20.72399999999999"/>
  </r>
  <r>
    <n v="9178"/>
    <s v="CA-2013-166618"/>
    <x v="0"/>
    <x v="696"/>
    <d v="2013-11-19T00:00:00"/>
    <s v="Standard Class"/>
    <x v="24"/>
    <s v="Darren Powers"/>
    <x v="0"/>
    <s v="United States"/>
    <x v="20"/>
    <x v="15"/>
    <n v="10035"/>
    <x v="3"/>
    <s v="TEC-PH-10003356"/>
    <x v="2"/>
    <x v="7"/>
    <s v="SmartStand Mobile Device Holder, Assorted Colors"/>
    <n v="13.98"/>
    <n v="2"/>
    <n v="0"/>
    <n v="3.9144000000000005"/>
  </r>
  <r>
    <n v="9179"/>
    <s v="CA-2013-166618"/>
    <x v="0"/>
    <x v="696"/>
    <d v="2013-11-19T00:00:00"/>
    <s v="Standard Class"/>
    <x v="24"/>
    <s v="Darren Powers"/>
    <x v="0"/>
    <s v="United States"/>
    <x v="20"/>
    <x v="15"/>
    <n v="10035"/>
    <x v="3"/>
    <s v="OFF-AR-10001725"/>
    <x v="1"/>
    <x v="6"/>
    <s v="Boston Home &amp; Office Model 2000 Electric Pencil Sharpeners"/>
    <n v="23.65"/>
    <n v="1"/>
    <n v="0"/>
    <n v="6.1490000000000009"/>
  </r>
  <r>
    <n v="9180"/>
    <s v="CA-2014-156776"/>
    <x v="3"/>
    <x v="783"/>
    <d v="2014-08-12T00:00:00"/>
    <s v="Standard Class"/>
    <x v="145"/>
    <s v="Jeremy Lonsdale"/>
    <x v="0"/>
    <s v="United States"/>
    <x v="223"/>
    <x v="1"/>
    <n v="92683"/>
    <x v="1"/>
    <s v="TEC-PH-10002415"/>
    <x v="2"/>
    <x v="7"/>
    <s v="Polycom VoiceStation 500 Conference phone"/>
    <n v="707.88"/>
    <n v="3"/>
    <n v="0.2"/>
    <n v="44.242500000000035"/>
  </r>
  <r>
    <n v="9181"/>
    <s v="CA-2014-156776"/>
    <x v="3"/>
    <x v="783"/>
    <d v="2014-08-12T00:00:00"/>
    <s v="Standard Class"/>
    <x v="145"/>
    <s v="Jeremy Lonsdale"/>
    <x v="0"/>
    <s v="United States"/>
    <x v="223"/>
    <x v="1"/>
    <n v="92683"/>
    <x v="1"/>
    <s v="OFF-BI-10003355"/>
    <x v="1"/>
    <x v="8"/>
    <s v="Cardinal Holdit Business Card Pockets"/>
    <n v="11.952000000000002"/>
    <n v="3"/>
    <n v="0.2"/>
    <n v="4.1832000000000003"/>
  </r>
  <r>
    <n v="9182"/>
    <s v="CA-2014-156776"/>
    <x v="3"/>
    <x v="783"/>
    <d v="2014-08-12T00:00:00"/>
    <s v="Standard Class"/>
    <x v="145"/>
    <s v="Jeremy Lonsdale"/>
    <x v="0"/>
    <s v="United States"/>
    <x v="223"/>
    <x v="1"/>
    <n v="92683"/>
    <x v="1"/>
    <s v="OFF-BI-10000216"/>
    <x v="1"/>
    <x v="8"/>
    <s v="Mead 1st Gear 2&quot; Zipper Binder, Asst. Colors"/>
    <n v="31.128000000000004"/>
    <n v="3"/>
    <n v="0.2"/>
    <n v="11.673000000000002"/>
  </r>
  <r>
    <n v="9183"/>
    <s v="CA-2014-156776"/>
    <x v="3"/>
    <x v="783"/>
    <d v="2014-08-12T00:00:00"/>
    <s v="Standard Class"/>
    <x v="145"/>
    <s v="Jeremy Lonsdale"/>
    <x v="0"/>
    <s v="United States"/>
    <x v="223"/>
    <x v="1"/>
    <n v="92683"/>
    <x v="1"/>
    <s v="TEC-AC-10004803"/>
    <x v="2"/>
    <x v="11"/>
    <s v="Sony Micro Vault Click 4 GB USB 2.0 Flash Drive"/>
    <n v="55.76"/>
    <n v="4"/>
    <n v="0"/>
    <n v="7.8064000000000036"/>
  </r>
  <r>
    <n v="9184"/>
    <s v="CA-2014-156776"/>
    <x v="3"/>
    <x v="783"/>
    <d v="2014-08-12T00:00:00"/>
    <s v="Standard Class"/>
    <x v="145"/>
    <s v="Jeremy Lonsdale"/>
    <x v="0"/>
    <s v="United States"/>
    <x v="223"/>
    <x v="1"/>
    <n v="92683"/>
    <x v="1"/>
    <s v="OFF-PA-10001970"/>
    <x v="1"/>
    <x v="10"/>
    <s v="Xerox 1881"/>
    <n v="24.56"/>
    <n v="2"/>
    <n v="0"/>
    <n v="11.543199999999999"/>
  </r>
  <r>
    <n v="9185"/>
    <s v="CA-2014-156776"/>
    <x v="3"/>
    <x v="783"/>
    <d v="2014-08-12T00:00:00"/>
    <s v="Standard Class"/>
    <x v="145"/>
    <s v="Jeremy Lonsdale"/>
    <x v="0"/>
    <s v="United States"/>
    <x v="223"/>
    <x v="1"/>
    <n v="92683"/>
    <x v="1"/>
    <s v="FUR-FU-10004848"/>
    <x v="0"/>
    <x v="5"/>
    <s v="Howard Miller 13-3/4&quot; Diameter Brushed Chrome Round Wall Clock"/>
    <n v="51.75"/>
    <n v="1"/>
    <n v="0"/>
    <n v="15.524999999999999"/>
  </r>
  <r>
    <n v="9186"/>
    <s v="CA-2014-156776"/>
    <x v="3"/>
    <x v="783"/>
    <d v="2014-08-12T00:00:00"/>
    <s v="Standard Class"/>
    <x v="145"/>
    <s v="Jeremy Lonsdale"/>
    <x v="0"/>
    <s v="United States"/>
    <x v="223"/>
    <x v="1"/>
    <n v="92683"/>
    <x v="1"/>
    <s v="FUR-CH-10002317"/>
    <x v="0"/>
    <x v="1"/>
    <s v="Global Enterprise Series Seating Low-Back Swivel/Tilt Chairs"/>
    <n v="207.18400000000003"/>
    <n v="1"/>
    <n v="0.2"/>
    <n v="25.897999999999982"/>
  </r>
  <r>
    <n v="9187"/>
    <s v="CA-2014-156776"/>
    <x v="3"/>
    <x v="783"/>
    <d v="2014-08-12T00:00:00"/>
    <s v="Standard Class"/>
    <x v="145"/>
    <s v="Jeremy Lonsdale"/>
    <x v="0"/>
    <s v="United States"/>
    <x v="223"/>
    <x v="1"/>
    <n v="92683"/>
    <x v="1"/>
    <s v="OFF-AP-10002534"/>
    <x v="1"/>
    <x v="9"/>
    <s v="3.6 Cubic Foot Counter Height Office Refrigerator"/>
    <n v="1473.1"/>
    <n v="5"/>
    <n v="0"/>
    <n v="412.46800000000007"/>
  </r>
  <r>
    <n v="9188"/>
    <s v="US-2012-130512"/>
    <x v="1"/>
    <x v="291"/>
    <d v="2012-08-25T00:00:00"/>
    <s v="Standard Class"/>
    <x v="598"/>
    <s v="Sean Miller"/>
    <x v="2"/>
    <s v="United States"/>
    <x v="227"/>
    <x v="9"/>
    <n v="18103"/>
    <x v="3"/>
    <s v="OFF-SU-10001935"/>
    <x v="1"/>
    <x v="14"/>
    <s v="Staples"/>
    <n v="3.4880000000000004"/>
    <n v="2"/>
    <n v="0.2"/>
    <n v="-0.69760000000000066"/>
  </r>
  <r>
    <n v="9189"/>
    <s v="US-2012-130512"/>
    <x v="1"/>
    <x v="291"/>
    <d v="2012-08-25T00:00:00"/>
    <s v="Standard Class"/>
    <x v="598"/>
    <s v="Sean Miller"/>
    <x v="2"/>
    <s v="United States"/>
    <x v="227"/>
    <x v="9"/>
    <n v="18103"/>
    <x v="3"/>
    <s v="TEC-AC-10000290"/>
    <x v="2"/>
    <x v="11"/>
    <s v="Sabrent 4-Port USB 2.0 Hub"/>
    <n v="21.728000000000002"/>
    <n v="4"/>
    <n v="0.2"/>
    <n v="3.8024000000000004"/>
  </r>
  <r>
    <n v="9190"/>
    <s v="US-2012-130512"/>
    <x v="1"/>
    <x v="291"/>
    <d v="2012-08-25T00:00:00"/>
    <s v="Standard Class"/>
    <x v="598"/>
    <s v="Sean Miller"/>
    <x v="2"/>
    <s v="United States"/>
    <x v="227"/>
    <x v="9"/>
    <n v="18103"/>
    <x v="3"/>
    <s v="OFF-ST-10002574"/>
    <x v="1"/>
    <x v="4"/>
    <s v="SAFCO Commercial Wire Shelving, Black"/>
    <n v="663.072"/>
    <n v="6"/>
    <n v="0.2"/>
    <n v="-165.768"/>
  </r>
  <r>
    <n v="9191"/>
    <s v="US-2012-130512"/>
    <x v="1"/>
    <x v="291"/>
    <d v="2012-08-25T00:00:00"/>
    <s v="Standard Class"/>
    <x v="598"/>
    <s v="Sean Miller"/>
    <x v="2"/>
    <s v="United States"/>
    <x v="227"/>
    <x v="9"/>
    <n v="18103"/>
    <x v="3"/>
    <s v="OFF-BI-10004519"/>
    <x v="1"/>
    <x v="8"/>
    <s v="GBC DocuBind P100 Manual Binding Machine"/>
    <n v="99.588000000000008"/>
    <n v="2"/>
    <n v="0.7"/>
    <n v="-82.989999999999981"/>
  </r>
  <r>
    <n v="9192"/>
    <s v="US-2012-130512"/>
    <x v="1"/>
    <x v="291"/>
    <d v="2012-08-25T00:00:00"/>
    <s v="Standard Class"/>
    <x v="598"/>
    <s v="Sean Miller"/>
    <x v="2"/>
    <s v="United States"/>
    <x v="227"/>
    <x v="9"/>
    <n v="18103"/>
    <x v="3"/>
    <s v="OFF-PA-10003625"/>
    <x v="1"/>
    <x v="10"/>
    <s v="Xerox 1979"/>
    <n v="49.568000000000005"/>
    <n v="2"/>
    <n v="0.2"/>
    <n v="15.489999999999997"/>
  </r>
  <r>
    <n v="9193"/>
    <s v="CA-2012-141810"/>
    <x v="1"/>
    <x v="121"/>
    <d v="2012-11-07T00:00:00"/>
    <s v="Standard Class"/>
    <x v="121"/>
    <s v="Barry Blumstein"/>
    <x v="1"/>
    <s v="United States"/>
    <x v="52"/>
    <x v="5"/>
    <n v="78207"/>
    <x v="2"/>
    <s v="OFF-BI-10001524"/>
    <x v="1"/>
    <x v="8"/>
    <s v="GBC Premium Transparent Covers with Diagonal Lined Pattern"/>
    <n v="29.371999999999993"/>
    <n v="7"/>
    <n v="0.8"/>
    <n v="-46.995200000000025"/>
  </r>
  <r>
    <n v="9194"/>
    <s v="CA-2012-141810"/>
    <x v="1"/>
    <x v="121"/>
    <d v="2012-11-07T00:00:00"/>
    <s v="Standard Class"/>
    <x v="121"/>
    <s v="Barry Blumstein"/>
    <x v="1"/>
    <s v="United States"/>
    <x v="52"/>
    <x v="5"/>
    <n v="78207"/>
    <x v="2"/>
    <s v="TEC-PH-10002200"/>
    <x v="2"/>
    <x v="7"/>
    <s v="Aastra 6757i CT Wireless VoIP phone"/>
    <n v="344.70400000000001"/>
    <n v="2"/>
    <n v="0.2"/>
    <n v="38.779199999999989"/>
  </r>
  <r>
    <n v="9195"/>
    <s v="CA-2011-146843"/>
    <x v="2"/>
    <x v="953"/>
    <d v="2011-12-06T00:00:00"/>
    <s v="Standard Class"/>
    <x v="171"/>
    <s v="Philip Brown"/>
    <x v="0"/>
    <s v="United States"/>
    <x v="418"/>
    <x v="16"/>
    <n v="85323"/>
    <x v="1"/>
    <s v="OFF-SU-10001664"/>
    <x v="1"/>
    <x v="14"/>
    <s v="Acme Office Executive Series Stainless Steel Trimmers"/>
    <n v="47.992000000000004"/>
    <n v="7"/>
    <n v="0.2"/>
    <n v="3.5993999999999993"/>
  </r>
  <r>
    <n v="9196"/>
    <s v="CA-2011-146843"/>
    <x v="2"/>
    <x v="953"/>
    <d v="2011-12-06T00:00:00"/>
    <s v="Standard Class"/>
    <x v="171"/>
    <s v="Philip Brown"/>
    <x v="0"/>
    <s v="United States"/>
    <x v="418"/>
    <x v="16"/>
    <n v="85323"/>
    <x v="1"/>
    <s v="TEC-AC-10002550"/>
    <x v="2"/>
    <x v="11"/>
    <s v="Memorex 25GB 6X Branded Blu-Ray Recordable Disc, 30/Pack"/>
    <n v="102.24000000000001"/>
    <n v="4"/>
    <n v="0.2"/>
    <n v="-16.614000000000004"/>
  </r>
  <r>
    <n v="9197"/>
    <s v="CA-2011-103310"/>
    <x v="2"/>
    <x v="1025"/>
    <d v="2011-05-15T00:00:00"/>
    <s v="Standard Class"/>
    <x v="411"/>
    <s v="Greg Matthias"/>
    <x v="0"/>
    <s v="United States"/>
    <x v="49"/>
    <x v="1"/>
    <n v="95123"/>
    <x v="1"/>
    <s v="OFF-PA-10004353"/>
    <x v="1"/>
    <x v="10"/>
    <s v="Southworth 25% Cotton Premium Laser Paper and Envelopes"/>
    <n v="39.96"/>
    <n v="2"/>
    <n v="0"/>
    <n v="19.180800000000001"/>
  </r>
  <r>
    <n v="9198"/>
    <s v="CA-2011-103310"/>
    <x v="2"/>
    <x v="1025"/>
    <d v="2011-05-15T00:00:00"/>
    <s v="Standard Class"/>
    <x v="411"/>
    <s v="Greg Matthias"/>
    <x v="0"/>
    <s v="United States"/>
    <x v="49"/>
    <x v="1"/>
    <n v="95123"/>
    <x v="1"/>
    <s v="TEC-PH-10001817"/>
    <x v="2"/>
    <x v="7"/>
    <s v="Wilson Electronics DB Pro Signal Booster"/>
    <n v="1432.0000000000002"/>
    <n v="5"/>
    <n v="0.2"/>
    <n v="125.30000000000007"/>
  </r>
  <r>
    <n v="9199"/>
    <s v="CA-2011-103310"/>
    <x v="2"/>
    <x v="1025"/>
    <d v="2011-05-15T00:00:00"/>
    <s v="Standard Class"/>
    <x v="411"/>
    <s v="Greg Matthias"/>
    <x v="0"/>
    <s v="United States"/>
    <x v="49"/>
    <x v="1"/>
    <n v="95123"/>
    <x v="1"/>
    <s v="OFF-SU-10004737"/>
    <x v="1"/>
    <x v="14"/>
    <s v="Acme Design Stainless Steel Bent Scissors"/>
    <n v="41.04"/>
    <n v="6"/>
    <n v="0"/>
    <n v="11.0808"/>
  </r>
  <r>
    <n v="9200"/>
    <s v="CA-2011-103310"/>
    <x v="2"/>
    <x v="1025"/>
    <d v="2011-05-15T00:00:00"/>
    <s v="Standard Class"/>
    <x v="411"/>
    <s v="Greg Matthias"/>
    <x v="0"/>
    <s v="United States"/>
    <x v="49"/>
    <x v="1"/>
    <n v="95123"/>
    <x v="1"/>
    <s v="FUR-CH-10002320"/>
    <x v="0"/>
    <x v="1"/>
    <s v="Hon Pagoda Stacking Chairs"/>
    <n v="256.78400000000005"/>
    <n v="1"/>
    <n v="0.2"/>
    <n v="32.097999999999971"/>
  </r>
  <r>
    <n v="9201"/>
    <s v="CA-2013-152688"/>
    <x v="0"/>
    <x v="508"/>
    <d v="2013-10-21T00:00:00"/>
    <s v="First Class"/>
    <x v="749"/>
    <s v="Nick Radford"/>
    <x v="0"/>
    <s v="United States"/>
    <x v="275"/>
    <x v="30"/>
    <n v="8861"/>
    <x v="3"/>
    <s v="FUR-BO-10001337"/>
    <x v="0"/>
    <x v="0"/>
    <s v="O'Sullivan Living Dimensions 2-Shelf Bookcases"/>
    <n v="120.98"/>
    <n v="1"/>
    <n v="0"/>
    <n v="12.097999999999999"/>
  </r>
  <r>
    <n v="9202"/>
    <s v="CA-2013-152688"/>
    <x v="0"/>
    <x v="508"/>
    <d v="2013-10-21T00:00:00"/>
    <s v="First Class"/>
    <x v="749"/>
    <s v="Nick Radford"/>
    <x v="0"/>
    <s v="United States"/>
    <x v="275"/>
    <x v="30"/>
    <n v="8861"/>
    <x v="3"/>
    <s v="OFF-BI-10004584"/>
    <x v="1"/>
    <x v="8"/>
    <s v="GBC ProClick 150 Presentation Binding System"/>
    <n v="315.98"/>
    <n v="1"/>
    <n v="0"/>
    <n v="148.51060000000001"/>
  </r>
  <r>
    <n v="9203"/>
    <s v="CA-2013-153836"/>
    <x v="0"/>
    <x v="859"/>
    <d v="2013-11-04T00:00:00"/>
    <s v="Standard Class"/>
    <x v="553"/>
    <s v="Edward Hooks"/>
    <x v="1"/>
    <s v="United States"/>
    <x v="20"/>
    <x v="15"/>
    <n v="10011"/>
    <x v="3"/>
    <s v="OFF-BI-10004817"/>
    <x v="1"/>
    <x v="8"/>
    <s v="GBC Personal VeloBind Strips"/>
    <n v="28.752000000000002"/>
    <n v="3"/>
    <n v="0.2"/>
    <n v="10.0632"/>
  </r>
  <r>
    <n v="9204"/>
    <s v="CA-2013-153836"/>
    <x v="0"/>
    <x v="859"/>
    <d v="2013-11-04T00:00:00"/>
    <s v="Standard Class"/>
    <x v="553"/>
    <s v="Edward Hooks"/>
    <x v="1"/>
    <s v="United States"/>
    <x v="20"/>
    <x v="15"/>
    <n v="10011"/>
    <x v="3"/>
    <s v="OFF-AR-10004602"/>
    <x v="1"/>
    <x v="6"/>
    <s v="Boston KS Multi-Size Manual Pencil Sharpener"/>
    <n v="114.94999999999999"/>
    <n v="5"/>
    <n v="0"/>
    <n v="32.186000000000007"/>
  </r>
  <r>
    <n v="9205"/>
    <s v="CA-2013-104689"/>
    <x v="0"/>
    <x v="49"/>
    <d v="2013-12-06T00:00:00"/>
    <s v="Standard Class"/>
    <x v="92"/>
    <s v="Fred Hopkins"/>
    <x v="1"/>
    <s v="United States"/>
    <x v="1"/>
    <x v="1"/>
    <n v="90004"/>
    <x v="1"/>
    <s v="OFF-AR-10001149"/>
    <x v="1"/>
    <x v="6"/>
    <s v="Sanford Colorific Colored Pencils, 12/Box"/>
    <n v="23.04"/>
    <n v="8"/>
    <n v="0"/>
    <n v="6.911999999999999"/>
  </r>
  <r>
    <n v="9206"/>
    <s v="CA-2013-146423"/>
    <x v="0"/>
    <x v="438"/>
    <d v="2013-04-22T00:00:00"/>
    <s v="Same Day"/>
    <x v="537"/>
    <s v="Brian Thompson"/>
    <x v="0"/>
    <s v="United States"/>
    <x v="451"/>
    <x v="29"/>
    <n v="6460"/>
    <x v="3"/>
    <s v="OFF-AR-10004817"/>
    <x v="1"/>
    <x v="6"/>
    <s v="Colorific Watercolor Pencils"/>
    <n v="15.48"/>
    <n v="3"/>
    <n v="0"/>
    <n v="4.4891999999999985"/>
  </r>
  <r>
    <n v="9207"/>
    <s v="CA-2013-146423"/>
    <x v="0"/>
    <x v="438"/>
    <d v="2013-04-22T00:00:00"/>
    <s v="Same Day"/>
    <x v="537"/>
    <s v="Brian Thompson"/>
    <x v="0"/>
    <s v="United States"/>
    <x v="451"/>
    <x v="29"/>
    <n v="6460"/>
    <x v="3"/>
    <s v="OFF-PA-10003797"/>
    <x v="1"/>
    <x v="10"/>
    <s v="Xerox 209"/>
    <n v="51.84"/>
    <n v="8"/>
    <n v="0"/>
    <n v="24.883200000000002"/>
  </r>
  <r>
    <n v="9208"/>
    <s v="CA-2014-140781"/>
    <x v="3"/>
    <x v="646"/>
    <d v="2014-08-08T00:00:00"/>
    <s v="Standard Class"/>
    <x v="455"/>
    <s v="Adrian Barton"/>
    <x v="0"/>
    <s v="United States"/>
    <x v="41"/>
    <x v="10"/>
    <n v="61701"/>
    <x v="2"/>
    <s v="TEC-AC-10000682"/>
    <x v="2"/>
    <x v="11"/>
    <s v="Kensington K72356US Mouse-in-a-Box USB Desktop Mouse"/>
    <n v="39.816000000000003"/>
    <n v="3"/>
    <n v="0.2"/>
    <n v="7.4654999999999987"/>
  </r>
  <r>
    <n v="9209"/>
    <s v="CA-2014-141747"/>
    <x v="3"/>
    <x v="646"/>
    <d v="2014-08-09T00:00:00"/>
    <s v="Second Class"/>
    <x v="554"/>
    <s v="Scot Coram"/>
    <x v="1"/>
    <s v="United States"/>
    <x v="4"/>
    <x v="4"/>
    <n v="98105"/>
    <x v="1"/>
    <s v="OFF-ST-10003996"/>
    <x v="1"/>
    <x v="4"/>
    <s v="Letter/Legal File Tote with Clear Snap-On Lid, Black Granite"/>
    <n v="16.059999999999999"/>
    <n v="1"/>
    <n v="0"/>
    <n v="4.1755999999999993"/>
  </r>
  <r>
    <n v="9210"/>
    <s v="CA-2014-142776"/>
    <x v="3"/>
    <x v="157"/>
    <d v="2014-12-15T00:00:00"/>
    <s v="Second Class"/>
    <x v="789"/>
    <s v="Roy Skaria"/>
    <x v="2"/>
    <s v="United States"/>
    <x v="140"/>
    <x v="23"/>
    <n v="52601"/>
    <x v="2"/>
    <s v="OFF-EN-10003160"/>
    <x v="1"/>
    <x v="12"/>
    <s v="Pastel Pink Envelopes"/>
    <n v="7.28"/>
    <n v="1"/>
    <n v="0"/>
    <n v="3.4944000000000002"/>
  </r>
  <r>
    <n v="9211"/>
    <s v="CA-2014-142776"/>
    <x v="3"/>
    <x v="157"/>
    <d v="2014-12-15T00:00:00"/>
    <s v="Second Class"/>
    <x v="789"/>
    <s v="Roy Skaria"/>
    <x v="2"/>
    <s v="United States"/>
    <x v="140"/>
    <x v="23"/>
    <n v="52601"/>
    <x v="2"/>
    <s v="OFF-BI-10002012"/>
    <x v="1"/>
    <x v="8"/>
    <s v="Wilson Jones Easy Flow II Sheet Lifters"/>
    <n v="5.4"/>
    <n v="3"/>
    <n v="0"/>
    <n v="2.5920000000000001"/>
  </r>
  <r>
    <n v="9212"/>
    <s v="CA-2012-167479"/>
    <x v="1"/>
    <x v="948"/>
    <d v="2012-03-19T00:00:00"/>
    <s v="Standard Class"/>
    <x v="482"/>
    <s v="Arianne Irving"/>
    <x v="0"/>
    <s v="United States"/>
    <x v="43"/>
    <x v="1"/>
    <n v="95661"/>
    <x v="1"/>
    <s v="OFF-PA-10002105"/>
    <x v="1"/>
    <x v="10"/>
    <s v="Xerox 223"/>
    <n v="19.440000000000001"/>
    <n v="3"/>
    <n v="0"/>
    <n v="9.3312000000000008"/>
  </r>
  <r>
    <n v="9213"/>
    <s v="CA-2011-144071"/>
    <x v="2"/>
    <x v="589"/>
    <d v="2011-12-15T00:00:00"/>
    <s v="Standard Class"/>
    <x v="249"/>
    <s v="Denny Joy"/>
    <x v="1"/>
    <s v="United States"/>
    <x v="8"/>
    <x v="1"/>
    <n v="94110"/>
    <x v="1"/>
    <s v="FUR-FU-10000397"/>
    <x v="0"/>
    <x v="5"/>
    <s v="Luxo Economy Swing Arm Lamp"/>
    <n v="39.880000000000003"/>
    <n v="2"/>
    <n v="0"/>
    <n v="11.166400000000003"/>
  </r>
  <r>
    <n v="9214"/>
    <s v="CA-2011-144071"/>
    <x v="2"/>
    <x v="589"/>
    <d v="2011-12-15T00:00:00"/>
    <s v="Standard Class"/>
    <x v="249"/>
    <s v="Denny Joy"/>
    <x v="1"/>
    <s v="United States"/>
    <x v="8"/>
    <x v="1"/>
    <n v="94110"/>
    <x v="1"/>
    <s v="FUR-FU-10000758"/>
    <x v="0"/>
    <x v="5"/>
    <s v="DAX Natural Wood-Tone Poster Frame"/>
    <n v="79.44"/>
    <n v="3"/>
    <n v="0"/>
    <n v="28.598399999999994"/>
  </r>
  <r>
    <n v="9215"/>
    <s v="US-2014-120908"/>
    <x v="3"/>
    <x v="1033"/>
    <d v="2014-10-03T00:00:00"/>
    <s v="First Class"/>
    <x v="541"/>
    <s v="Barbara Fisher"/>
    <x v="1"/>
    <s v="United States"/>
    <x v="10"/>
    <x v="9"/>
    <n v="19120"/>
    <x v="3"/>
    <s v="OFF-LA-10004677"/>
    <x v="1"/>
    <x v="2"/>
    <s v="Self-Adhesive Address Labels for Typewriters with Dispenser Box"/>
    <n v="20.664000000000001"/>
    <n v="7"/>
    <n v="0.2"/>
    <n v="6.9741"/>
  </r>
  <r>
    <n v="9216"/>
    <s v="CA-2013-152646"/>
    <x v="0"/>
    <x v="831"/>
    <d v="2013-11-27T00:00:00"/>
    <s v="Standard Class"/>
    <x v="260"/>
    <s v="Tiffany House"/>
    <x v="1"/>
    <s v="United States"/>
    <x v="1"/>
    <x v="1"/>
    <n v="90049"/>
    <x v="1"/>
    <s v="OFF-PA-10004451"/>
    <x v="1"/>
    <x v="10"/>
    <s v="Xerox 222"/>
    <n v="32.400000000000006"/>
    <n v="5"/>
    <n v="0"/>
    <n v="15.552000000000001"/>
  </r>
  <r>
    <n v="9217"/>
    <s v="CA-2014-103765"/>
    <x v="3"/>
    <x v="221"/>
    <d v="2014-12-01T00:00:00"/>
    <s v="Standard Class"/>
    <x v="684"/>
    <s v="Jason Gross"/>
    <x v="1"/>
    <s v="United States"/>
    <x v="372"/>
    <x v="5"/>
    <n v="79762"/>
    <x v="2"/>
    <s v="OFF-AP-10002311"/>
    <x v="1"/>
    <x v="9"/>
    <s v="Holmes Replacement Filter for HEPA Air Cleaner, Very Large Room, HEPA Filter"/>
    <n v="13.761999999999997"/>
    <n v="1"/>
    <n v="0.8"/>
    <n v="-24.771599999999999"/>
  </r>
  <r>
    <n v="9218"/>
    <s v="US-2014-118157"/>
    <x v="3"/>
    <x v="237"/>
    <d v="2014-11-18T00:00:00"/>
    <s v="First Class"/>
    <x v="585"/>
    <s v="Arthur Wiediger"/>
    <x v="2"/>
    <s v="United States"/>
    <x v="31"/>
    <x v="11"/>
    <n v="55407"/>
    <x v="2"/>
    <s v="OFF-EN-10004459"/>
    <x v="1"/>
    <x v="12"/>
    <s v="Security-Tint Envelopes"/>
    <n v="15.28"/>
    <n v="2"/>
    <n v="0"/>
    <n v="7.4871999999999996"/>
  </r>
  <r>
    <n v="9219"/>
    <s v="US-2012-164238"/>
    <x v="1"/>
    <x v="748"/>
    <d v="2012-08-20T00:00:00"/>
    <s v="Standard Class"/>
    <x v="527"/>
    <s v="Joni Wasserman"/>
    <x v="0"/>
    <s v="United States"/>
    <x v="10"/>
    <x v="9"/>
    <n v="19120"/>
    <x v="3"/>
    <s v="OFF-ST-10002352"/>
    <x v="1"/>
    <x v="4"/>
    <s v="Iris Project Case"/>
    <n v="44.688000000000002"/>
    <n v="7"/>
    <n v="0.2"/>
    <n v="3.3515999999999977"/>
  </r>
  <r>
    <n v="9220"/>
    <s v="US-2012-164238"/>
    <x v="1"/>
    <x v="748"/>
    <d v="2012-08-20T00:00:00"/>
    <s v="Standard Class"/>
    <x v="527"/>
    <s v="Joni Wasserman"/>
    <x v="0"/>
    <s v="United States"/>
    <x v="10"/>
    <x v="9"/>
    <n v="19120"/>
    <x v="3"/>
    <s v="FUR-BO-10000780"/>
    <x v="0"/>
    <x v="0"/>
    <s v="O'Sullivan Plantations 2-Door Library in Landvery Oak"/>
    <n v="301.46999999999997"/>
    <n v="3"/>
    <n v="0.5"/>
    <n v="-204.99959999999996"/>
  </r>
  <r>
    <n v="9221"/>
    <s v="CA-2014-103212"/>
    <x v="3"/>
    <x v="119"/>
    <d v="2014-10-15T00:00:00"/>
    <s v="First Class"/>
    <x v="659"/>
    <s v="Michelle Huthwaite"/>
    <x v="0"/>
    <s v="United States"/>
    <x v="240"/>
    <x v="28"/>
    <n v="70506"/>
    <x v="0"/>
    <s v="OFF-LA-10000248"/>
    <x v="1"/>
    <x v="2"/>
    <s v="Avery 52"/>
    <n v="11.07"/>
    <n v="3"/>
    <n v="0"/>
    <n v="5.2028999999999996"/>
  </r>
  <r>
    <n v="9222"/>
    <s v="CA-2014-103212"/>
    <x v="3"/>
    <x v="119"/>
    <d v="2014-10-15T00:00:00"/>
    <s v="First Class"/>
    <x v="659"/>
    <s v="Michelle Huthwaite"/>
    <x v="0"/>
    <s v="United States"/>
    <x v="240"/>
    <x v="28"/>
    <n v="70506"/>
    <x v="0"/>
    <s v="FUR-TA-10003473"/>
    <x v="0"/>
    <x v="3"/>
    <s v="Bretford Rectangular Conference Table Tops"/>
    <n v="1504.52"/>
    <n v="4"/>
    <n v="0"/>
    <n v="346.03960000000006"/>
  </r>
  <r>
    <n v="9223"/>
    <s v="CA-2014-103212"/>
    <x v="3"/>
    <x v="119"/>
    <d v="2014-10-15T00:00:00"/>
    <s v="First Class"/>
    <x v="659"/>
    <s v="Michelle Huthwaite"/>
    <x v="0"/>
    <s v="United States"/>
    <x v="240"/>
    <x v="28"/>
    <n v="70506"/>
    <x v="0"/>
    <s v="OFF-PA-10004355"/>
    <x v="1"/>
    <x v="10"/>
    <s v="Xerox 231"/>
    <n v="25.92"/>
    <n v="4"/>
    <n v="0"/>
    <n v="12.441600000000001"/>
  </r>
  <r>
    <n v="9224"/>
    <s v="CA-2014-121160"/>
    <x v="3"/>
    <x v="259"/>
    <d v="2014-11-05T00:00:00"/>
    <s v="Same Day"/>
    <x v="86"/>
    <s v="Frank Merwin"/>
    <x v="2"/>
    <s v="United States"/>
    <x v="518"/>
    <x v="5"/>
    <n v="77803"/>
    <x v="2"/>
    <s v="OFF-BI-10001308"/>
    <x v="1"/>
    <x v="8"/>
    <s v="GBC Standard Plastic Binding Systems' Combs"/>
    <n v="7.5359999999999987"/>
    <n v="6"/>
    <n v="0.8"/>
    <n v="-13.188000000000009"/>
  </r>
  <r>
    <n v="9225"/>
    <s v="CA-2014-121160"/>
    <x v="3"/>
    <x v="259"/>
    <d v="2014-11-05T00:00:00"/>
    <s v="Same Day"/>
    <x v="86"/>
    <s v="Frank Merwin"/>
    <x v="2"/>
    <s v="United States"/>
    <x v="518"/>
    <x v="5"/>
    <n v="77803"/>
    <x v="2"/>
    <s v="OFF-BI-10003094"/>
    <x v="1"/>
    <x v="8"/>
    <s v="Self-Adhesive Ring Binder Labels"/>
    <n v="1.4079999999999997"/>
    <n v="2"/>
    <n v="0.8"/>
    <n v="-2.3232000000000008"/>
  </r>
  <r>
    <n v="9226"/>
    <s v="CA-2014-121160"/>
    <x v="3"/>
    <x v="259"/>
    <d v="2014-11-05T00:00:00"/>
    <s v="Same Day"/>
    <x v="86"/>
    <s v="Frank Merwin"/>
    <x v="2"/>
    <s v="United States"/>
    <x v="518"/>
    <x v="5"/>
    <n v="77803"/>
    <x v="2"/>
    <s v="OFF-BI-10004040"/>
    <x v="1"/>
    <x v="8"/>
    <s v="Wilson Jones Impact Binders"/>
    <n v="4.1439999999999992"/>
    <n v="4"/>
    <n v="0.8"/>
    <n v="-6.4232000000000014"/>
  </r>
  <r>
    <n v="9227"/>
    <s v="CA-2014-121160"/>
    <x v="3"/>
    <x v="259"/>
    <d v="2014-11-05T00:00:00"/>
    <s v="Same Day"/>
    <x v="86"/>
    <s v="Frank Merwin"/>
    <x v="2"/>
    <s v="United States"/>
    <x v="518"/>
    <x v="5"/>
    <n v="77803"/>
    <x v="2"/>
    <s v="OFF-ST-10002485"/>
    <x v="1"/>
    <x v="4"/>
    <s v="Rogers Deluxe File Chest"/>
    <n v="52.751999999999995"/>
    <n v="3"/>
    <n v="0.2"/>
    <n v="-12.528600000000001"/>
  </r>
  <r>
    <n v="9228"/>
    <s v="CA-2014-140515"/>
    <x v="3"/>
    <x v="498"/>
    <d v="2014-03-25T00:00:00"/>
    <s v="Standard Class"/>
    <x v="433"/>
    <s v="George Zrebassa"/>
    <x v="1"/>
    <s v="United States"/>
    <x v="1"/>
    <x v="1"/>
    <n v="90008"/>
    <x v="1"/>
    <s v="OFF-AP-10001205"/>
    <x v="1"/>
    <x v="9"/>
    <s v="Belkin 5 Outlet SurgeMaster Power Centers"/>
    <n v="381.35999999999996"/>
    <n v="7"/>
    <n v="0"/>
    <n v="106.78080000000003"/>
  </r>
  <r>
    <n v="9229"/>
    <s v="CA-2011-153619"/>
    <x v="2"/>
    <x v="935"/>
    <d v="2011-11-03T00:00:00"/>
    <s v="Same Day"/>
    <x v="426"/>
    <s v="Tracy Collins"/>
    <x v="2"/>
    <s v="United States"/>
    <x v="1"/>
    <x v="1"/>
    <n v="90049"/>
    <x v="1"/>
    <s v="OFF-AR-10001868"/>
    <x v="1"/>
    <x v="6"/>
    <s v="Prang Dustless Chalk Sticks"/>
    <n v="6.72"/>
    <n v="4"/>
    <n v="0"/>
    <n v="3.36"/>
  </r>
  <r>
    <n v="9230"/>
    <s v="CA-2014-133718"/>
    <x v="3"/>
    <x v="283"/>
    <d v="2014-07-27T00:00:00"/>
    <s v="First Class"/>
    <x v="14"/>
    <s v="Tracy Blumstein"/>
    <x v="0"/>
    <s v="United States"/>
    <x v="1"/>
    <x v="1"/>
    <n v="90045"/>
    <x v="1"/>
    <s v="OFF-BI-10003429"/>
    <x v="1"/>
    <x v="8"/>
    <s v="Cardinal HOLDit! Binder Insert Strips,Extra Strips"/>
    <n v="15.192"/>
    <n v="3"/>
    <n v="0.2"/>
    <n v="5.5070999999999994"/>
  </r>
  <r>
    <n v="9231"/>
    <s v="CA-2014-133718"/>
    <x v="3"/>
    <x v="283"/>
    <d v="2014-07-27T00:00:00"/>
    <s v="First Class"/>
    <x v="14"/>
    <s v="Tracy Blumstein"/>
    <x v="0"/>
    <s v="United States"/>
    <x v="1"/>
    <x v="1"/>
    <n v="90045"/>
    <x v="1"/>
    <s v="OFF-PA-10002689"/>
    <x v="1"/>
    <x v="10"/>
    <s v="Weyerhaeuser First Choice Laser/Copy Paper (20Lb. and 88 Bright)"/>
    <n v="58.320000000000007"/>
    <n v="9"/>
    <n v="0"/>
    <n v="27.993600000000001"/>
  </r>
  <r>
    <n v="9232"/>
    <s v="CA-2011-148383"/>
    <x v="2"/>
    <x v="422"/>
    <d v="2011-12-31T00:00:00"/>
    <s v="Standard Class"/>
    <x v="261"/>
    <s v="Resi Pölking"/>
    <x v="0"/>
    <s v="United States"/>
    <x v="42"/>
    <x v="16"/>
    <n v="85023"/>
    <x v="1"/>
    <s v="OFF-BI-10003650"/>
    <x v="1"/>
    <x v="8"/>
    <s v="GBC DocuBind 300 Electric Binding Machine"/>
    <n v="946.76400000000024"/>
    <n v="6"/>
    <n v="0.7"/>
    <n v="-694.29359999999997"/>
  </r>
  <r>
    <n v="9233"/>
    <s v="CA-2013-126732"/>
    <x v="0"/>
    <x v="476"/>
    <d v="2013-09-07T00:00:00"/>
    <s v="Standard Class"/>
    <x v="235"/>
    <s v="Lena Radford"/>
    <x v="0"/>
    <s v="United States"/>
    <x v="1"/>
    <x v="1"/>
    <n v="90036"/>
    <x v="1"/>
    <s v="FUR-FU-10001889"/>
    <x v="0"/>
    <x v="5"/>
    <s v="Ultra Door Pull Handle"/>
    <n v="94.679999999999993"/>
    <n v="9"/>
    <n v="0"/>
    <n v="31.244399999999995"/>
  </r>
  <r>
    <n v="9234"/>
    <s v="CA-2013-126732"/>
    <x v="0"/>
    <x v="476"/>
    <d v="2013-09-07T00:00:00"/>
    <s v="Standard Class"/>
    <x v="235"/>
    <s v="Lena Radford"/>
    <x v="0"/>
    <s v="United States"/>
    <x v="1"/>
    <x v="1"/>
    <n v="90036"/>
    <x v="1"/>
    <s v="OFF-ST-10000321"/>
    <x v="1"/>
    <x v="4"/>
    <s v="Akro Stacking Bins"/>
    <n v="23.669999999999998"/>
    <n v="3"/>
    <n v="0"/>
    <n v="0.94679999999999698"/>
  </r>
  <r>
    <n v="9235"/>
    <s v="CA-2013-126732"/>
    <x v="0"/>
    <x v="476"/>
    <d v="2013-09-07T00:00:00"/>
    <s v="Standard Class"/>
    <x v="235"/>
    <s v="Lena Radford"/>
    <x v="0"/>
    <s v="United States"/>
    <x v="1"/>
    <x v="1"/>
    <n v="90036"/>
    <x v="1"/>
    <s v="TEC-PH-10001530"/>
    <x v="2"/>
    <x v="7"/>
    <s v="Cisco Unified IP Phone 7945G VoIP phone"/>
    <n v="1091.1680000000001"/>
    <n v="4"/>
    <n v="0.2"/>
    <n v="68.197999999999979"/>
  </r>
  <r>
    <n v="9236"/>
    <s v="CA-2013-126732"/>
    <x v="0"/>
    <x v="476"/>
    <d v="2013-09-07T00:00:00"/>
    <s v="Standard Class"/>
    <x v="235"/>
    <s v="Lena Radford"/>
    <x v="0"/>
    <s v="United States"/>
    <x v="1"/>
    <x v="1"/>
    <n v="90036"/>
    <x v="1"/>
    <s v="OFF-AR-10004752"/>
    <x v="1"/>
    <x v="6"/>
    <s v="Blackstonian Pencils"/>
    <n v="18.689999999999998"/>
    <n v="7"/>
    <n v="0"/>
    <n v="5.2332000000000001"/>
  </r>
  <r>
    <n v="9237"/>
    <s v="CA-2013-126732"/>
    <x v="0"/>
    <x v="476"/>
    <d v="2013-09-07T00:00:00"/>
    <s v="Standard Class"/>
    <x v="235"/>
    <s v="Lena Radford"/>
    <x v="0"/>
    <s v="United States"/>
    <x v="1"/>
    <x v="1"/>
    <n v="90036"/>
    <x v="1"/>
    <s v="FUR-TA-10001539"/>
    <x v="0"/>
    <x v="3"/>
    <s v="Chromcraft Rectangular Conference Tables"/>
    <n v="568.72800000000007"/>
    <n v="3"/>
    <n v="0.2"/>
    <n v="28.436399999999935"/>
  </r>
  <r>
    <n v="9238"/>
    <s v="CA-2013-126732"/>
    <x v="0"/>
    <x v="476"/>
    <d v="2013-09-07T00:00:00"/>
    <s v="Standard Class"/>
    <x v="235"/>
    <s v="Lena Radford"/>
    <x v="0"/>
    <s v="United States"/>
    <x v="1"/>
    <x v="1"/>
    <n v="90036"/>
    <x v="1"/>
    <s v="OFF-BI-10001553"/>
    <x v="1"/>
    <x v="8"/>
    <s v="SpineVue Locking Slant-D Ring Binders by Cardinal"/>
    <n v="7.3120000000000012"/>
    <n v="1"/>
    <n v="0.2"/>
    <n v="2.5591999999999997"/>
  </r>
  <r>
    <n v="9239"/>
    <s v="CA-2014-138156"/>
    <x v="3"/>
    <x v="512"/>
    <d v="2014-02-15T00:00:00"/>
    <s v="First Class"/>
    <x v="570"/>
    <s v="Magdelene Morse"/>
    <x v="0"/>
    <s v="United States"/>
    <x v="38"/>
    <x v="24"/>
    <n v="43229"/>
    <x v="3"/>
    <s v="FUR-FU-10003601"/>
    <x v="0"/>
    <x v="5"/>
    <s v="Deflect-o RollaMat Studded, Beveled Mat for Medium Pile Carpeting"/>
    <n v="147.56800000000001"/>
    <n v="2"/>
    <n v="0.2"/>
    <n v="-3.6892000000000067"/>
  </r>
  <r>
    <n v="9240"/>
    <s v="CA-2014-110310"/>
    <x v="3"/>
    <x v="855"/>
    <d v="2014-11-03T00:00:00"/>
    <s v="Standard Class"/>
    <x v="240"/>
    <s v="Nona Balk"/>
    <x v="1"/>
    <s v="United States"/>
    <x v="315"/>
    <x v="2"/>
    <n v="32303"/>
    <x v="0"/>
    <s v="OFF-PA-10001685"/>
    <x v="1"/>
    <x v="10"/>
    <s v="Staples"/>
    <n v="56.783999999999999"/>
    <n v="7"/>
    <n v="0.2"/>
    <n v="20.584200000000003"/>
  </r>
  <r>
    <n v="9241"/>
    <s v="CA-2014-110310"/>
    <x v="3"/>
    <x v="855"/>
    <d v="2014-11-03T00:00:00"/>
    <s v="Standard Class"/>
    <x v="240"/>
    <s v="Nona Balk"/>
    <x v="1"/>
    <s v="United States"/>
    <x v="315"/>
    <x v="2"/>
    <n v="32303"/>
    <x v="0"/>
    <s v="OFF-BI-10001097"/>
    <x v="1"/>
    <x v="8"/>
    <s v="Avery Hole Reinforcements"/>
    <n v="5.6070000000000011"/>
    <n v="3"/>
    <n v="0.7"/>
    <n v="-3.9248999999999974"/>
  </r>
  <r>
    <n v="9242"/>
    <s v="CA-2014-110310"/>
    <x v="3"/>
    <x v="855"/>
    <d v="2014-11-03T00:00:00"/>
    <s v="Standard Class"/>
    <x v="240"/>
    <s v="Nona Balk"/>
    <x v="1"/>
    <s v="United States"/>
    <x v="315"/>
    <x v="2"/>
    <n v="32303"/>
    <x v="0"/>
    <s v="OFF-AR-10001662"/>
    <x v="1"/>
    <x v="6"/>
    <s v="Rogers Handheld Barrel Pencil Sharpener"/>
    <n v="6.5760000000000005"/>
    <n v="3"/>
    <n v="0.2"/>
    <n v="0.57540000000000058"/>
  </r>
  <r>
    <n v="9243"/>
    <s v="CA-2011-113271"/>
    <x v="2"/>
    <x v="868"/>
    <d v="2011-07-14T00:00:00"/>
    <s v="Standard Class"/>
    <x v="284"/>
    <s v="Darrin Sayre"/>
    <x v="2"/>
    <s v="United States"/>
    <x v="8"/>
    <x v="1"/>
    <n v="94122"/>
    <x v="1"/>
    <s v="OFF-BI-10002609"/>
    <x v="1"/>
    <x v="8"/>
    <s v="Avery Hidden Tab Dividers for Binding Systems"/>
    <n v="14.303999999999998"/>
    <n v="6"/>
    <n v="0.2"/>
    <n v="4.6487999999999987"/>
  </r>
  <r>
    <n v="9244"/>
    <s v="CA-2011-113271"/>
    <x v="2"/>
    <x v="868"/>
    <d v="2011-07-14T00:00:00"/>
    <s v="Standard Class"/>
    <x v="284"/>
    <s v="Darrin Sayre"/>
    <x v="2"/>
    <s v="United States"/>
    <x v="8"/>
    <x v="1"/>
    <n v="94122"/>
    <x v="1"/>
    <s v="FUR-BO-10004218"/>
    <x v="0"/>
    <x v="0"/>
    <s v="Bush Heritage Pine Collection 5-Shelf Bookcase, Albany Pine Finish, *Special Order"/>
    <n v="119.83299999999998"/>
    <n v="1"/>
    <n v="0.15"/>
    <n v="7.0489999999999995"/>
  </r>
  <r>
    <n v="9245"/>
    <s v="CA-2011-113271"/>
    <x v="2"/>
    <x v="868"/>
    <d v="2011-07-14T00:00:00"/>
    <s v="Standard Class"/>
    <x v="284"/>
    <s v="Darrin Sayre"/>
    <x v="2"/>
    <s v="United States"/>
    <x v="8"/>
    <x v="1"/>
    <n v="94122"/>
    <x v="1"/>
    <s v="OFF-AR-10003251"/>
    <x v="1"/>
    <x v="6"/>
    <s v="Prang Drawing Pencil Set"/>
    <n v="5.56"/>
    <n v="2"/>
    <n v="0"/>
    <n v="2.2239999999999998"/>
  </r>
  <r>
    <n v="9246"/>
    <s v="CA-2011-113271"/>
    <x v="2"/>
    <x v="868"/>
    <d v="2011-07-14T00:00:00"/>
    <s v="Standard Class"/>
    <x v="284"/>
    <s v="Darrin Sayre"/>
    <x v="2"/>
    <s v="United States"/>
    <x v="8"/>
    <x v="1"/>
    <n v="94122"/>
    <x v="1"/>
    <s v="OFF-PA-10002365"/>
    <x v="1"/>
    <x v="10"/>
    <s v="Xerox 1967"/>
    <n v="32.400000000000006"/>
    <n v="5"/>
    <n v="0"/>
    <n v="15.552000000000001"/>
  </r>
  <r>
    <n v="9247"/>
    <s v="CA-2014-130106"/>
    <x v="3"/>
    <x v="1053"/>
    <d v="2014-05-27T00:00:00"/>
    <s v="Standard Class"/>
    <x v="665"/>
    <s v="Vicky Freymann"/>
    <x v="2"/>
    <s v="United States"/>
    <x v="8"/>
    <x v="1"/>
    <n v="94109"/>
    <x v="1"/>
    <s v="OFF-AR-10003651"/>
    <x v="1"/>
    <x v="6"/>
    <s v="Newell 350"/>
    <n v="9.84"/>
    <n v="3"/>
    <n v="0"/>
    <n v="2.8535999999999988"/>
  </r>
  <r>
    <n v="9248"/>
    <s v="CA-2014-130106"/>
    <x v="3"/>
    <x v="1053"/>
    <d v="2014-05-27T00:00:00"/>
    <s v="Standard Class"/>
    <x v="665"/>
    <s v="Vicky Freymann"/>
    <x v="2"/>
    <s v="United States"/>
    <x v="8"/>
    <x v="1"/>
    <n v="94109"/>
    <x v="1"/>
    <s v="OFF-AR-10003732"/>
    <x v="1"/>
    <x v="6"/>
    <s v="Newell 333"/>
    <n v="2.78"/>
    <n v="1"/>
    <n v="0"/>
    <n v="0.72279999999999989"/>
  </r>
  <r>
    <n v="9249"/>
    <s v="CA-2013-127761"/>
    <x v="0"/>
    <x v="338"/>
    <d v="2013-11-15T00:00:00"/>
    <s v="Standard Class"/>
    <x v="349"/>
    <s v="Scott Williamson"/>
    <x v="0"/>
    <s v="United States"/>
    <x v="20"/>
    <x v="15"/>
    <n v="10009"/>
    <x v="3"/>
    <s v="OFF-BI-10002557"/>
    <x v="1"/>
    <x v="8"/>
    <s v="Presstex Flexible Ring Binders"/>
    <n v="3.64"/>
    <n v="1"/>
    <n v="0.2"/>
    <n v="1.3649999999999998"/>
  </r>
  <r>
    <n v="9250"/>
    <s v="CA-2013-127761"/>
    <x v="0"/>
    <x v="338"/>
    <d v="2013-11-15T00:00:00"/>
    <s v="Standard Class"/>
    <x v="349"/>
    <s v="Scott Williamson"/>
    <x v="0"/>
    <s v="United States"/>
    <x v="20"/>
    <x v="15"/>
    <n v="10009"/>
    <x v="3"/>
    <s v="TEC-PH-10003691"/>
    <x v="2"/>
    <x v="7"/>
    <s v="BlackBerry Q10"/>
    <n v="881.93"/>
    <n v="7"/>
    <n v="0"/>
    <n v="220.48250000000002"/>
  </r>
  <r>
    <n v="9251"/>
    <s v="CA-2013-105354"/>
    <x v="0"/>
    <x v="499"/>
    <d v="2013-12-07T00:00:00"/>
    <s v="Standard Class"/>
    <x v="463"/>
    <s v="Pauline Webber"/>
    <x v="1"/>
    <s v="United States"/>
    <x v="292"/>
    <x v="23"/>
    <n v="52302"/>
    <x v="2"/>
    <s v="OFF-BI-10001107"/>
    <x v="1"/>
    <x v="8"/>
    <s v="GBC White Gloss Covers, Plain Front"/>
    <n v="115.84"/>
    <n v="8"/>
    <n v="0"/>
    <n v="54.444800000000001"/>
  </r>
  <r>
    <n v="9252"/>
    <s v="CA-2014-155712"/>
    <x v="3"/>
    <x v="580"/>
    <d v="2014-03-09T00:00:00"/>
    <s v="Standard Class"/>
    <x v="629"/>
    <s v="Ken Dana"/>
    <x v="1"/>
    <s v="United States"/>
    <x v="1"/>
    <x v="1"/>
    <n v="90008"/>
    <x v="1"/>
    <s v="OFF-BI-10004224"/>
    <x v="1"/>
    <x v="8"/>
    <s v="Catalog Binders with Expanding Posts"/>
    <n v="107.64800000000001"/>
    <n v="2"/>
    <n v="0.2"/>
    <n v="33.639999999999986"/>
  </r>
  <r>
    <n v="9253"/>
    <s v="CA-2014-102309"/>
    <x v="3"/>
    <x v="397"/>
    <d v="2014-09-26T00:00:00"/>
    <s v="Second Class"/>
    <x v="770"/>
    <s v="Doug O'Connell"/>
    <x v="0"/>
    <s v="United States"/>
    <x v="519"/>
    <x v="36"/>
    <n v="71603"/>
    <x v="0"/>
    <s v="TEC-AC-10001114"/>
    <x v="2"/>
    <x v="11"/>
    <s v="Microsoft Wireless Mobile Mouse 4000"/>
    <n v="199.95000000000002"/>
    <n v="5"/>
    <n v="0"/>
    <n v="63.983999999999988"/>
  </r>
  <r>
    <n v="9254"/>
    <s v="CA-2014-102309"/>
    <x v="3"/>
    <x v="397"/>
    <d v="2014-09-26T00:00:00"/>
    <s v="Second Class"/>
    <x v="770"/>
    <s v="Doug O'Connell"/>
    <x v="0"/>
    <s v="United States"/>
    <x v="519"/>
    <x v="36"/>
    <n v="71603"/>
    <x v="0"/>
    <s v="OFF-PA-10002005"/>
    <x v="1"/>
    <x v="10"/>
    <s v="Xerox 225"/>
    <n v="12.96"/>
    <n v="2"/>
    <n v="0"/>
    <n v="6.2208000000000006"/>
  </r>
  <r>
    <n v="9255"/>
    <s v="CA-2011-168368"/>
    <x v="2"/>
    <x v="1058"/>
    <d v="2011-02-16T00:00:00"/>
    <s v="Second Class"/>
    <x v="315"/>
    <s v="Guy Armstrong"/>
    <x v="0"/>
    <s v="United States"/>
    <x v="29"/>
    <x v="25"/>
    <n v="65203"/>
    <x v="2"/>
    <s v="FUR-CH-10001146"/>
    <x v="0"/>
    <x v="1"/>
    <s v="Global Value Mid-Back Manager's Chair, Gray"/>
    <n v="60.89"/>
    <n v="1"/>
    <n v="0"/>
    <n v="15.222499999999997"/>
  </r>
  <r>
    <n v="9256"/>
    <s v="CA-2011-168368"/>
    <x v="2"/>
    <x v="1058"/>
    <d v="2011-02-16T00:00:00"/>
    <s v="Second Class"/>
    <x v="315"/>
    <s v="Guy Armstrong"/>
    <x v="0"/>
    <s v="United States"/>
    <x v="29"/>
    <x v="25"/>
    <n v="65203"/>
    <x v="2"/>
    <s v="OFF-LA-10004853"/>
    <x v="1"/>
    <x v="2"/>
    <s v="Avery 483"/>
    <n v="14.940000000000001"/>
    <n v="3"/>
    <n v="0"/>
    <n v="6.8723999999999998"/>
  </r>
  <r>
    <n v="9257"/>
    <s v="CA-2011-168368"/>
    <x v="2"/>
    <x v="1058"/>
    <d v="2011-02-16T00:00:00"/>
    <s v="Second Class"/>
    <x v="315"/>
    <s v="Guy Armstrong"/>
    <x v="0"/>
    <s v="United States"/>
    <x v="29"/>
    <x v="25"/>
    <n v="65203"/>
    <x v="2"/>
    <s v="OFF-BI-10004728"/>
    <x v="1"/>
    <x v="8"/>
    <s v="Wilson Jones Turn Tabs Binder Tool for Ring Binders"/>
    <n v="9.64"/>
    <n v="2"/>
    <n v="0"/>
    <n v="4.4344000000000001"/>
  </r>
  <r>
    <n v="9258"/>
    <s v="CA-2011-168368"/>
    <x v="2"/>
    <x v="1058"/>
    <d v="2011-02-16T00:00:00"/>
    <s v="Second Class"/>
    <x v="315"/>
    <s v="Guy Armstrong"/>
    <x v="0"/>
    <s v="United States"/>
    <x v="29"/>
    <x v="25"/>
    <n v="65203"/>
    <x v="2"/>
    <s v="FUR-FU-10002298"/>
    <x v="0"/>
    <x v="5"/>
    <s v="Rubbermaid ClusterMat Chairmats, Mat Size- 66&quot; x 60&quot;, Lip 20&quot; x 11&quot; -90 Degree Angle"/>
    <n v="332.94"/>
    <n v="3"/>
    <n v="0"/>
    <n v="53.270399999999995"/>
  </r>
  <r>
    <n v="9259"/>
    <s v="CA-2011-168368"/>
    <x v="2"/>
    <x v="1058"/>
    <d v="2011-02-16T00:00:00"/>
    <s v="Second Class"/>
    <x v="315"/>
    <s v="Guy Armstrong"/>
    <x v="0"/>
    <s v="United States"/>
    <x v="29"/>
    <x v="25"/>
    <n v="65203"/>
    <x v="2"/>
    <s v="OFF-BI-10004654"/>
    <x v="1"/>
    <x v="8"/>
    <s v="VariCap6 Expandable Binder"/>
    <n v="51.900000000000006"/>
    <n v="3"/>
    <n v="0"/>
    <n v="24.393000000000001"/>
  </r>
  <r>
    <n v="9260"/>
    <s v="CA-2011-168368"/>
    <x v="2"/>
    <x v="1058"/>
    <d v="2011-02-16T00:00:00"/>
    <s v="Second Class"/>
    <x v="315"/>
    <s v="Guy Armstrong"/>
    <x v="0"/>
    <s v="United States"/>
    <x v="29"/>
    <x v="25"/>
    <n v="65203"/>
    <x v="2"/>
    <s v="OFF-ST-10002583"/>
    <x v="1"/>
    <x v="4"/>
    <s v="Fellowes Neat Ideas Storage Cubes"/>
    <n v="64.959999999999994"/>
    <n v="2"/>
    <n v="0"/>
    <n v="2.598399999999998"/>
  </r>
  <r>
    <n v="9261"/>
    <s v="CA-2014-167976"/>
    <x v="3"/>
    <x v="343"/>
    <d v="2014-11-15T00:00:00"/>
    <s v="Second Class"/>
    <x v="145"/>
    <s v="Jeremy Lonsdale"/>
    <x v="0"/>
    <s v="United States"/>
    <x v="520"/>
    <x v="44"/>
    <n v="57401"/>
    <x v="2"/>
    <s v="OFF-SU-10004661"/>
    <x v="1"/>
    <x v="14"/>
    <s v="Acme Titanium Bonded Scissors"/>
    <n v="25.5"/>
    <n v="3"/>
    <n v="0"/>
    <n v="6.63"/>
  </r>
  <r>
    <n v="9262"/>
    <s v="CA-2014-111388"/>
    <x v="3"/>
    <x v="264"/>
    <d v="2014-09-03T00:00:00"/>
    <s v="Same Day"/>
    <x v="711"/>
    <s v="Stephanie Ulpright"/>
    <x v="2"/>
    <s v="United States"/>
    <x v="4"/>
    <x v="4"/>
    <n v="98103"/>
    <x v="1"/>
    <s v="FUR-CH-10003061"/>
    <x v="0"/>
    <x v="1"/>
    <s v="Global Leather Task Chair, Black"/>
    <n v="215.976"/>
    <n v="3"/>
    <n v="0.2"/>
    <n v="-2.6997000000000355"/>
  </r>
  <r>
    <n v="9263"/>
    <s v="CA-2012-124499"/>
    <x v="1"/>
    <x v="330"/>
    <d v="2012-10-13T00:00:00"/>
    <s v="Standard Class"/>
    <x v="248"/>
    <s v="Fred McMath"/>
    <x v="0"/>
    <s v="United States"/>
    <x v="66"/>
    <x v="12"/>
    <n v="48227"/>
    <x v="2"/>
    <s v="FUR-CH-10000513"/>
    <x v="0"/>
    <x v="1"/>
    <s v="High-Back Leather Manager's Chair"/>
    <n v="389.97"/>
    <n v="3"/>
    <n v="0"/>
    <n v="35.097300000000004"/>
  </r>
  <r>
    <n v="9264"/>
    <s v="CA-2012-124499"/>
    <x v="1"/>
    <x v="330"/>
    <d v="2012-10-13T00:00:00"/>
    <s v="Standard Class"/>
    <x v="248"/>
    <s v="Fred McMath"/>
    <x v="0"/>
    <s v="United States"/>
    <x v="66"/>
    <x v="12"/>
    <n v="48227"/>
    <x v="2"/>
    <s v="OFF-AP-10002191"/>
    <x v="1"/>
    <x v="9"/>
    <s v="Belkin 8 Outlet SurgeMaster II Gold Surge Protector"/>
    <n v="269.90999999999997"/>
    <n v="5"/>
    <n v="0.1"/>
    <n v="53.982000000000006"/>
  </r>
  <r>
    <n v="9265"/>
    <s v="US-2014-128118"/>
    <x v="3"/>
    <x v="221"/>
    <d v="2014-12-02T00:00:00"/>
    <s v="Standard Class"/>
    <x v="199"/>
    <s v="Maribeth Yedwab"/>
    <x v="1"/>
    <s v="United States"/>
    <x v="26"/>
    <x v="18"/>
    <n v="38109"/>
    <x v="0"/>
    <s v="OFF-BI-10000216"/>
    <x v="1"/>
    <x v="8"/>
    <s v="Mead 1st Gear 2&quot; Zipper Binder, Asst. Colors"/>
    <n v="11.673000000000002"/>
    <n v="3"/>
    <n v="0.7"/>
    <n v="-7.782"/>
  </r>
  <r>
    <n v="9266"/>
    <s v="US-2014-128118"/>
    <x v="3"/>
    <x v="221"/>
    <d v="2014-12-02T00:00:00"/>
    <s v="Standard Class"/>
    <x v="199"/>
    <s v="Maribeth Yedwab"/>
    <x v="1"/>
    <s v="United States"/>
    <x v="26"/>
    <x v="18"/>
    <n v="38109"/>
    <x v="0"/>
    <s v="OFF-EN-10003448"/>
    <x v="1"/>
    <x v="12"/>
    <s v="Peel &amp; Seel Recycled Catalog Envelopes, Brown"/>
    <n v="64.848000000000013"/>
    <n v="7"/>
    <n v="0.2"/>
    <n v="24.317999999999998"/>
  </r>
  <r>
    <n v="9267"/>
    <s v="CA-2011-125759"/>
    <x v="2"/>
    <x v="1215"/>
    <d v="2011-02-10T00:00:00"/>
    <s v="First Class"/>
    <x v="134"/>
    <s v="Nathan Mautz"/>
    <x v="2"/>
    <s v="United States"/>
    <x v="226"/>
    <x v="33"/>
    <n v="89031"/>
    <x v="1"/>
    <s v="FUR-FU-10002111"/>
    <x v="0"/>
    <x v="5"/>
    <s v="Master Caster Door Stop, Large Brown"/>
    <n v="14.56"/>
    <n v="2"/>
    <n v="0"/>
    <n v="5.5327999999999999"/>
  </r>
  <r>
    <n v="9268"/>
    <s v="CA-2012-151869"/>
    <x v="1"/>
    <x v="12"/>
    <d v="2012-09-25T00:00:00"/>
    <s v="Same Day"/>
    <x v="229"/>
    <s v="Carlos Soltero"/>
    <x v="0"/>
    <s v="United States"/>
    <x v="210"/>
    <x v="15"/>
    <n v="11520"/>
    <x v="3"/>
    <s v="FUR-CH-10001545"/>
    <x v="0"/>
    <x v="1"/>
    <s v="Hon Comfortask Task/Swivel Chairs"/>
    <n v="102.58200000000001"/>
    <n v="1"/>
    <n v="0.1"/>
    <n v="6.8388000000000009"/>
  </r>
  <r>
    <n v="9269"/>
    <s v="CA-2012-151869"/>
    <x v="1"/>
    <x v="12"/>
    <d v="2012-09-25T00:00:00"/>
    <s v="Same Day"/>
    <x v="229"/>
    <s v="Carlos Soltero"/>
    <x v="0"/>
    <s v="United States"/>
    <x v="210"/>
    <x v="15"/>
    <n v="11520"/>
    <x v="3"/>
    <s v="OFF-PA-10002947"/>
    <x v="1"/>
    <x v="10"/>
    <s v="Xerox 1923"/>
    <n v="20.04"/>
    <n v="3"/>
    <n v="0"/>
    <n v="9.6191999999999993"/>
  </r>
  <r>
    <n v="9270"/>
    <s v="US-2014-102183"/>
    <x v="3"/>
    <x v="170"/>
    <d v="2014-08-29T00:00:00"/>
    <s v="Standard Class"/>
    <x v="7"/>
    <s v="Pete Kriz"/>
    <x v="0"/>
    <s v="United States"/>
    <x v="20"/>
    <x v="15"/>
    <n v="10035"/>
    <x v="3"/>
    <s v="OFF-BI-10003476"/>
    <x v="1"/>
    <x v="8"/>
    <s v="Avery Metallic Poly Binders"/>
    <n v="32.088000000000001"/>
    <n v="7"/>
    <n v="0.2"/>
    <n v="11.2308"/>
  </r>
  <r>
    <n v="9271"/>
    <s v="US-2014-102183"/>
    <x v="3"/>
    <x v="170"/>
    <d v="2014-08-29T00:00:00"/>
    <s v="Standard Class"/>
    <x v="7"/>
    <s v="Pete Kriz"/>
    <x v="0"/>
    <s v="United States"/>
    <x v="20"/>
    <x v="15"/>
    <n v="10035"/>
    <x v="3"/>
    <s v="OFF-BI-10001359"/>
    <x v="1"/>
    <x v="8"/>
    <s v="GBC DocuBind TL300 Electric Binding System"/>
    <n v="4305.5520000000006"/>
    <n v="6"/>
    <n v="0.2"/>
    <n v="1453.1237999999996"/>
  </r>
  <r>
    <n v="9272"/>
    <s v="CA-2013-100510"/>
    <x v="0"/>
    <x v="536"/>
    <d v="2013-05-18T00:00:00"/>
    <s v="Standard Class"/>
    <x v="447"/>
    <s v="Harry Marie"/>
    <x v="1"/>
    <s v="United States"/>
    <x v="20"/>
    <x v="15"/>
    <n v="10024"/>
    <x v="3"/>
    <s v="FUR-FU-10000320"/>
    <x v="0"/>
    <x v="5"/>
    <s v="OIC Stacking Trays"/>
    <n v="10.02"/>
    <n v="3"/>
    <n v="0"/>
    <n v="4.4088000000000012"/>
  </r>
  <r>
    <n v="9273"/>
    <s v="CA-2013-100510"/>
    <x v="0"/>
    <x v="536"/>
    <d v="2013-05-18T00:00:00"/>
    <s v="Standard Class"/>
    <x v="447"/>
    <s v="Harry Marie"/>
    <x v="1"/>
    <s v="United States"/>
    <x v="20"/>
    <x v="15"/>
    <n v="10024"/>
    <x v="3"/>
    <s v="TEC-PH-10001835"/>
    <x v="2"/>
    <x v="7"/>
    <s v="Jawbone JAMBOX Wireless Bluetooth Speaker"/>
    <n v="631.96"/>
    <n v="4"/>
    <n v="0"/>
    <n v="303.3408"/>
  </r>
  <r>
    <n v="9274"/>
    <s v="CA-2014-146983"/>
    <x v="3"/>
    <x v="264"/>
    <d v="2014-09-07T00:00:00"/>
    <s v="Standard Class"/>
    <x v="117"/>
    <s v="Alan Hwang"/>
    <x v="0"/>
    <s v="United States"/>
    <x v="0"/>
    <x v="0"/>
    <n v="42420"/>
    <x v="0"/>
    <s v="OFF-BI-10003650"/>
    <x v="1"/>
    <x v="8"/>
    <s v="GBC DocuBind 300 Electric Binding Machine"/>
    <n v="1577.94"/>
    <n v="3"/>
    <n v="0"/>
    <n v="757.41120000000001"/>
  </r>
  <r>
    <n v="9275"/>
    <s v="US-2011-134054"/>
    <x v="2"/>
    <x v="982"/>
    <d v="2011-10-10T00:00:00"/>
    <s v="Same Day"/>
    <x v="712"/>
    <s v="Fred Chung"/>
    <x v="1"/>
    <s v="United States"/>
    <x v="305"/>
    <x v="27"/>
    <n v="87105"/>
    <x v="1"/>
    <s v="OFF-AR-10000937"/>
    <x v="1"/>
    <x v="6"/>
    <s v="Dixon Ticonderoga Core-Lock Colored Pencils, 48-Color Set"/>
    <n v="255.84999999999997"/>
    <n v="7"/>
    <n v="0"/>
    <n v="112.57400000000001"/>
  </r>
  <r>
    <n v="9276"/>
    <s v="CA-2013-113236"/>
    <x v="0"/>
    <x v="439"/>
    <d v="2013-05-30T00:00:00"/>
    <s v="Second Class"/>
    <x v="434"/>
    <s v="Cathy Prescott"/>
    <x v="1"/>
    <s v="United States"/>
    <x v="478"/>
    <x v="2"/>
    <n v="33445"/>
    <x v="0"/>
    <s v="OFF-ST-10000532"/>
    <x v="1"/>
    <x v="4"/>
    <s v="Advantus Rolling Drawer Organizers"/>
    <n v="184.70400000000001"/>
    <n v="6"/>
    <n v="0.2"/>
    <n v="13.852799999999995"/>
  </r>
  <r>
    <n v="9277"/>
    <s v="CA-2013-113236"/>
    <x v="0"/>
    <x v="439"/>
    <d v="2013-05-30T00:00:00"/>
    <s v="Second Class"/>
    <x v="434"/>
    <s v="Cathy Prescott"/>
    <x v="1"/>
    <s v="United States"/>
    <x v="478"/>
    <x v="2"/>
    <n v="33445"/>
    <x v="0"/>
    <s v="TEC-AC-10001267"/>
    <x v="2"/>
    <x v="11"/>
    <s v="Imation 32GB Pocket Pro USB 3.0 Flash Drive - 32 GB - Black - 1 P ..."/>
    <n v="47.92"/>
    <n v="2"/>
    <n v="0.2"/>
    <n v="11.98"/>
  </r>
  <r>
    <n v="9278"/>
    <s v="CA-2014-122539"/>
    <x v="3"/>
    <x v="96"/>
    <d v="2014-12-06T00:00:00"/>
    <s v="Standard Class"/>
    <x v="253"/>
    <s v="Sean Christensen"/>
    <x v="0"/>
    <s v="United States"/>
    <x v="10"/>
    <x v="9"/>
    <n v="19140"/>
    <x v="3"/>
    <s v="OFF-LA-10004853"/>
    <x v="1"/>
    <x v="2"/>
    <s v="Avery 483"/>
    <n v="15.936000000000002"/>
    <n v="4"/>
    <n v="0.2"/>
    <n v="5.1791999999999998"/>
  </r>
  <r>
    <n v="9279"/>
    <s v="CA-2014-122539"/>
    <x v="3"/>
    <x v="96"/>
    <d v="2014-12-06T00:00:00"/>
    <s v="Standard Class"/>
    <x v="253"/>
    <s v="Sean Christensen"/>
    <x v="0"/>
    <s v="United States"/>
    <x v="10"/>
    <x v="9"/>
    <n v="19140"/>
    <x v="3"/>
    <s v="OFF-BI-10001759"/>
    <x v="1"/>
    <x v="8"/>
    <s v="Acco Pressboard Covers with Storage Hooks, 14 7/8&quot; x 11&quot;, Dark Blue"/>
    <n v="8.0010000000000012"/>
    <n v="7"/>
    <n v="0.7"/>
    <n v="-5.6006999999999962"/>
  </r>
  <r>
    <n v="9280"/>
    <s v="CA-2014-122539"/>
    <x v="3"/>
    <x v="96"/>
    <d v="2014-12-06T00:00:00"/>
    <s v="Standard Class"/>
    <x v="253"/>
    <s v="Sean Christensen"/>
    <x v="0"/>
    <s v="United States"/>
    <x v="10"/>
    <x v="9"/>
    <n v="19140"/>
    <x v="3"/>
    <s v="FUR-CH-10003379"/>
    <x v="0"/>
    <x v="1"/>
    <s v="Global Commerce Series High-Back Swivel/Tilt Chairs"/>
    <n v="398.97199999999998"/>
    <n v="2"/>
    <n v="0.3"/>
    <n v="-28.49799999999999"/>
  </r>
  <r>
    <n v="9281"/>
    <s v="CA-2013-166772"/>
    <x v="0"/>
    <x v="873"/>
    <d v="2013-09-25T00:00:00"/>
    <s v="Standard Class"/>
    <x v="707"/>
    <s v="Heather Jas"/>
    <x v="2"/>
    <s v="United States"/>
    <x v="4"/>
    <x v="4"/>
    <n v="98105"/>
    <x v="1"/>
    <s v="FUR-BO-10002853"/>
    <x v="0"/>
    <x v="0"/>
    <s v="O'Sullivan 5-Shelf Heavy-Duty Bookcases"/>
    <n v="163.88"/>
    <n v="2"/>
    <n v="0"/>
    <n v="40.97"/>
  </r>
  <r>
    <n v="9282"/>
    <s v="US-2014-152898"/>
    <x v="3"/>
    <x v="220"/>
    <d v="2014-09-16T00:00:00"/>
    <s v="Standard Class"/>
    <x v="90"/>
    <s v="Cassandra Brandow"/>
    <x v="0"/>
    <s v="United States"/>
    <x v="102"/>
    <x v="17"/>
    <n v="23223"/>
    <x v="0"/>
    <s v="OFF-AP-10000027"/>
    <x v="1"/>
    <x v="9"/>
    <s v="Hoover Commercial SteamVac"/>
    <n v="67.900000000000006"/>
    <n v="5"/>
    <n v="0"/>
    <n v="20.369999999999997"/>
  </r>
  <r>
    <n v="9283"/>
    <s v="CA-2013-160486"/>
    <x v="0"/>
    <x v="945"/>
    <d v="2014-01-05T00:00:00"/>
    <s v="Standard Class"/>
    <x v="699"/>
    <s v="Evan Henry"/>
    <x v="0"/>
    <s v="United States"/>
    <x v="487"/>
    <x v="2"/>
    <n v="33407"/>
    <x v="0"/>
    <s v="OFF-PA-10002421"/>
    <x v="1"/>
    <x v="10"/>
    <s v="Embossed Ink Jet Note Cards"/>
    <n v="72.224000000000004"/>
    <n v="4"/>
    <n v="0.2"/>
    <n v="25.278400000000001"/>
  </r>
  <r>
    <n v="9284"/>
    <s v="CA-2014-102218"/>
    <x v="3"/>
    <x v="264"/>
    <d v="2014-09-05T00:00:00"/>
    <s v="Second Class"/>
    <x v="560"/>
    <s v="Luke Weiss"/>
    <x v="0"/>
    <s v="United States"/>
    <x v="299"/>
    <x v="22"/>
    <n v="80525"/>
    <x v="1"/>
    <s v="OFF-LA-10002475"/>
    <x v="1"/>
    <x v="2"/>
    <s v="Avery 519"/>
    <n v="11.696"/>
    <n v="2"/>
    <n v="0.2"/>
    <n v="3.9473999999999996"/>
  </r>
  <r>
    <n v="9285"/>
    <s v="CA-2011-161032"/>
    <x v="2"/>
    <x v="728"/>
    <d v="2011-11-23T00:00:00"/>
    <s v="Standard Class"/>
    <x v="149"/>
    <s v="Michael Kennedy"/>
    <x v="1"/>
    <s v="United States"/>
    <x v="47"/>
    <x v="6"/>
    <n v="53132"/>
    <x v="2"/>
    <s v="FUR-CH-10001482"/>
    <x v="0"/>
    <x v="1"/>
    <s v="Office Star - Mesh Screen back chair with Vinyl seat"/>
    <n v="392.93999999999994"/>
    <n v="3"/>
    <n v="0"/>
    <n v="43.223399999999984"/>
  </r>
  <r>
    <n v="9286"/>
    <s v="CA-2012-102778"/>
    <x v="1"/>
    <x v="82"/>
    <d v="2012-11-24T00:00:00"/>
    <s v="First Class"/>
    <x v="581"/>
    <s v="John Huston"/>
    <x v="0"/>
    <s v="United States"/>
    <x v="53"/>
    <x v="3"/>
    <n v="28110"/>
    <x v="0"/>
    <s v="FUR-FU-10000087"/>
    <x v="0"/>
    <x v="5"/>
    <s v="Executive Impressions 14&quot; Two-Color Numerals Wall Clock"/>
    <n v="18.175999999999998"/>
    <n v="1"/>
    <n v="0.2"/>
    <n v="4.7712000000000012"/>
  </r>
  <r>
    <n v="9287"/>
    <s v="CA-2014-154011"/>
    <x v="3"/>
    <x v="249"/>
    <d v="2014-06-27T00:00:00"/>
    <s v="Standard Class"/>
    <x v="489"/>
    <s v="Deborah Brumfield"/>
    <x v="2"/>
    <s v="United States"/>
    <x v="61"/>
    <x v="5"/>
    <n v="75081"/>
    <x v="2"/>
    <s v="OFF-BI-10003166"/>
    <x v="1"/>
    <x v="8"/>
    <s v="GBC Plasticlear Binding Covers"/>
    <n v="6.8879999999999981"/>
    <n v="3"/>
    <n v="0.8"/>
    <n v="-11.020800000000005"/>
  </r>
  <r>
    <n v="9288"/>
    <s v="CA-2014-154011"/>
    <x v="3"/>
    <x v="249"/>
    <d v="2014-06-27T00:00:00"/>
    <s v="Standard Class"/>
    <x v="489"/>
    <s v="Deborah Brumfield"/>
    <x v="2"/>
    <s v="United States"/>
    <x v="61"/>
    <x v="5"/>
    <n v="75081"/>
    <x v="2"/>
    <s v="FUR-TA-10000688"/>
    <x v="0"/>
    <x v="3"/>
    <s v="Chromcraft Bull-Nose Wood Round Conference Table Top, Wood Base"/>
    <n v="457.4849999999999"/>
    <n v="3"/>
    <n v="0.3"/>
    <n v="-84.961500000000029"/>
  </r>
  <r>
    <n v="9289"/>
    <s v="US-2014-165456"/>
    <x v="3"/>
    <x v="329"/>
    <d v="2014-12-04T00:00:00"/>
    <s v="First Class"/>
    <x v="577"/>
    <s v="Trudy Brown"/>
    <x v="0"/>
    <s v="United States"/>
    <x v="10"/>
    <x v="9"/>
    <n v="19134"/>
    <x v="3"/>
    <s v="FUR-CH-10003981"/>
    <x v="0"/>
    <x v="1"/>
    <s v="Global Commerce Series Low-Back Swivel/Tilt Chairs"/>
    <n v="1079.316"/>
    <n v="6"/>
    <n v="0.3"/>
    <n v="-15.418800000000203"/>
  </r>
  <r>
    <n v="9290"/>
    <s v="CA-2011-111857"/>
    <x v="2"/>
    <x v="488"/>
    <d v="2011-04-26T00:00:00"/>
    <s v="Second Class"/>
    <x v="134"/>
    <s v="Nathan Mautz"/>
    <x v="2"/>
    <s v="United States"/>
    <x v="8"/>
    <x v="1"/>
    <n v="94109"/>
    <x v="1"/>
    <s v="OFF-PA-10001878"/>
    <x v="1"/>
    <x v="10"/>
    <s v="Xerox 1891"/>
    <n v="48.91"/>
    <n v="1"/>
    <n v="0"/>
    <n v="22.987699999999997"/>
  </r>
  <r>
    <n v="9291"/>
    <s v="CA-2011-163650"/>
    <x v="2"/>
    <x v="865"/>
    <d v="2011-09-25T00:00:00"/>
    <s v="First Class"/>
    <x v="627"/>
    <s v="Thomas Thornton"/>
    <x v="0"/>
    <s v="United States"/>
    <x v="18"/>
    <x v="13"/>
    <n v="19901"/>
    <x v="3"/>
    <s v="OFF-AR-10002375"/>
    <x v="1"/>
    <x v="6"/>
    <s v="Newell 351"/>
    <n v="9.84"/>
    <n v="3"/>
    <n v="0"/>
    <n v="2.8535999999999988"/>
  </r>
  <r>
    <n v="9292"/>
    <s v="CA-2011-163650"/>
    <x v="2"/>
    <x v="865"/>
    <d v="2011-09-25T00:00:00"/>
    <s v="First Class"/>
    <x v="627"/>
    <s v="Thomas Thornton"/>
    <x v="0"/>
    <s v="United States"/>
    <x v="18"/>
    <x v="13"/>
    <n v="19901"/>
    <x v="3"/>
    <s v="OFF-BI-10004965"/>
    <x v="1"/>
    <x v="8"/>
    <s v="Ibico Covers for Plastic or Wire Binding Elements"/>
    <n v="34.5"/>
    <n v="3"/>
    <n v="0"/>
    <n v="15.524999999999999"/>
  </r>
  <r>
    <n v="9293"/>
    <s v="CA-2014-124114"/>
    <x v="3"/>
    <x v="580"/>
    <d v="2014-03-03T00:00:00"/>
    <s v="Same Day"/>
    <x v="276"/>
    <s v="Roland Schwarz"/>
    <x v="1"/>
    <s v="United States"/>
    <x v="435"/>
    <x v="5"/>
    <n v="76706"/>
    <x v="2"/>
    <s v="OFF-BI-10004022"/>
    <x v="1"/>
    <x v="8"/>
    <s v="Acco Suede Grain Vinyl Round Ring Binder"/>
    <n v="0.55599999999999983"/>
    <n v="1"/>
    <n v="0.8"/>
    <n v="-0.94520000000000004"/>
  </r>
  <r>
    <n v="9294"/>
    <s v="US-2014-116505"/>
    <x v="3"/>
    <x v="701"/>
    <d v="2014-11-22T00:00:00"/>
    <s v="Second Class"/>
    <x v="577"/>
    <s v="Trudy Brown"/>
    <x v="0"/>
    <s v="United States"/>
    <x v="521"/>
    <x v="39"/>
    <n v="21740"/>
    <x v="3"/>
    <s v="OFF-BI-10000050"/>
    <x v="1"/>
    <x v="8"/>
    <s v="Angle-D Binders with Locking Rings, Label Holders"/>
    <n v="43.8"/>
    <n v="6"/>
    <n v="0"/>
    <n v="20.585999999999999"/>
  </r>
  <r>
    <n v="9295"/>
    <s v="CA-2014-161340"/>
    <x v="3"/>
    <x v="39"/>
    <d v="2014-06-02T00:00:00"/>
    <s v="Standard Class"/>
    <x v="87"/>
    <s v="Alice McCarthy"/>
    <x v="1"/>
    <s v="United States"/>
    <x v="138"/>
    <x v="24"/>
    <n v="44105"/>
    <x v="3"/>
    <s v="OFF-PA-10002464"/>
    <x v="1"/>
    <x v="10"/>
    <s v="HP Office Recycled Paper (20Lb. and 87 Bright)"/>
    <n v="13.872000000000002"/>
    <n v="3"/>
    <n v="0.2"/>
    <n v="5.0286000000000008"/>
  </r>
  <r>
    <n v="9296"/>
    <s v="CA-2014-161340"/>
    <x v="3"/>
    <x v="39"/>
    <d v="2014-06-02T00:00:00"/>
    <s v="Standard Class"/>
    <x v="87"/>
    <s v="Alice McCarthy"/>
    <x v="1"/>
    <s v="United States"/>
    <x v="138"/>
    <x v="24"/>
    <n v="44105"/>
    <x v="3"/>
    <s v="FUR-BO-10004709"/>
    <x v="0"/>
    <x v="0"/>
    <s v="Bush Westfield Collection Bookcases, Medium Cherry Finish"/>
    <n v="115.96"/>
    <n v="4"/>
    <n v="0.5"/>
    <n v="-64.937599999999989"/>
  </r>
  <r>
    <n v="9297"/>
    <s v="US-2012-163433"/>
    <x v="1"/>
    <x v="24"/>
    <d v="2012-04-22T00:00:00"/>
    <s v="Second Class"/>
    <x v="172"/>
    <s v="Michael Paige"/>
    <x v="1"/>
    <s v="United States"/>
    <x v="392"/>
    <x v="5"/>
    <n v="78501"/>
    <x v="2"/>
    <s v="TEC-AC-10003590"/>
    <x v="2"/>
    <x v="11"/>
    <s v="TRENDnet 56K USB 2.0 Phone, Internet and Fax Modem"/>
    <n v="41.424000000000007"/>
    <n v="2"/>
    <n v="0.2"/>
    <n v="8.2847999999999971"/>
  </r>
  <r>
    <n v="9298"/>
    <s v="US-2012-163433"/>
    <x v="1"/>
    <x v="24"/>
    <d v="2012-04-22T00:00:00"/>
    <s v="Second Class"/>
    <x v="172"/>
    <s v="Michael Paige"/>
    <x v="1"/>
    <s v="United States"/>
    <x v="392"/>
    <x v="5"/>
    <n v="78501"/>
    <x v="2"/>
    <s v="TEC-PH-10003357"/>
    <x v="2"/>
    <x v="7"/>
    <s v="Grandstream GXP2100 Mainstream Business Phone"/>
    <n v="244.768"/>
    <n v="4"/>
    <n v="0.2"/>
    <n v="24.476800000000004"/>
  </r>
  <r>
    <n v="9299"/>
    <s v="US-2012-163433"/>
    <x v="1"/>
    <x v="24"/>
    <d v="2012-04-22T00:00:00"/>
    <s v="Second Class"/>
    <x v="172"/>
    <s v="Michael Paige"/>
    <x v="1"/>
    <s v="United States"/>
    <x v="392"/>
    <x v="5"/>
    <n v="78501"/>
    <x v="2"/>
    <s v="OFF-AR-10003373"/>
    <x v="1"/>
    <x v="6"/>
    <s v="Boston School Pro Electric Pencil Sharpener, 1670"/>
    <n v="74.352000000000004"/>
    <n v="3"/>
    <n v="0.2"/>
    <n v="6.5057999999999971"/>
  </r>
  <r>
    <n v="9300"/>
    <s v="US-2012-163433"/>
    <x v="1"/>
    <x v="24"/>
    <d v="2012-04-22T00:00:00"/>
    <s v="Second Class"/>
    <x v="172"/>
    <s v="Michael Paige"/>
    <x v="1"/>
    <s v="United States"/>
    <x v="392"/>
    <x v="5"/>
    <n v="78501"/>
    <x v="2"/>
    <s v="OFF-BI-10003676"/>
    <x v="1"/>
    <x v="8"/>
    <s v="GBC Standard Recycled Report Covers, Clear Plastic Sheets"/>
    <n v="4.3119999999999985"/>
    <n v="2"/>
    <n v="0.8"/>
    <n v="-6.8992000000000022"/>
  </r>
  <r>
    <n v="9301"/>
    <s v="US-2012-163433"/>
    <x v="1"/>
    <x v="24"/>
    <d v="2012-04-22T00:00:00"/>
    <s v="Second Class"/>
    <x v="172"/>
    <s v="Michael Paige"/>
    <x v="1"/>
    <s v="United States"/>
    <x v="392"/>
    <x v="5"/>
    <n v="78501"/>
    <x v="2"/>
    <s v="FUR-CH-10000225"/>
    <x v="0"/>
    <x v="1"/>
    <s v="Global Geo Office Task Chair, Gray"/>
    <n v="56.686"/>
    <n v="1"/>
    <n v="0.3"/>
    <n v="-20.245000000000008"/>
  </r>
  <r>
    <n v="9302"/>
    <s v="US-2012-163433"/>
    <x v="1"/>
    <x v="24"/>
    <d v="2012-04-22T00:00:00"/>
    <s v="Second Class"/>
    <x v="172"/>
    <s v="Michael Paige"/>
    <x v="1"/>
    <s v="United States"/>
    <x v="392"/>
    <x v="5"/>
    <n v="78501"/>
    <x v="2"/>
    <s v="TEC-PH-10001870"/>
    <x v="2"/>
    <x v="7"/>
    <s v="Lunatik TT5L-002 Taktik Strike Impact Protection System for iPhone 5"/>
    <n v="97.968000000000004"/>
    <n v="2"/>
    <n v="0.2"/>
    <n v="6.122999999999994"/>
  </r>
  <r>
    <n v="9303"/>
    <s v="US-2012-163433"/>
    <x v="1"/>
    <x v="24"/>
    <d v="2012-04-22T00:00:00"/>
    <s v="Second Class"/>
    <x v="172"/>
    <s v="Michael Paige"/>
    <x v="1"/>
    <s v="United States"/>
    <x v="392"/>
    <x v="5"/>
    <n v="78501"/>
    <x v="2"/>
    <s v="OFF-AR-10003481"/>
    <x v="1"/>
    <x v="6"/>
    <s v="Newell 348"/>
    <n v="7.8719999999999999"/>
    <n v="3"/>
    <n v="0.2"/>
    <n v="0.88559999999999883"/>
  </r>
  <r>
    <n v="9304"/>
    <s v="US-2012-163433"/>
    <x v="1"/>
    <x v="24"/>
    <d v="2012-04-22T00:00:00"/>
    <s v="Second Class"/>
    <x v="172"/>
    <s v="Michael Paige"/>
    <x v="1"/>
    <s v="United States"/>
    <x v="392"/>
    <x v="5"/>
    <n v="78501"/>
    <x v="2"/>
    <s v="OFF-PA-10003936"/>
    <x v="1"/>
    <x v="10"/>
    <s v="Xerox 1994"/>
    <n v="15.552000000000003"/>
    <n v="3"/>
    <n v="0.2"/>
    <n v="5.4432"/>
  </r>
  <r>
    <n v="9305"/>
    <s v="US-2012-163433"/>
    <x v="1"/>
    <x v="24"/>
    <d v="2012-04-22T00:00:00"/>
    <s v="Second Class"/>
    <x v="172"/>
    <s v="Michael Paige"/>
    <x v="1"/>
    <s v="United States"/>
    <x v="392"/>
    <x v="5"/>
    <n v="78501"/>
    <x v="2"/>
    <s v="OFF-BI-10000320"/>
    <x v="1"/>
    <x v="8"/>
    <s v="GBC Plastic Binding Combs"/>
    <n v="1.4759999999999998"/>
    <n v="1"/>
    <n v="0.8"/>
    <n v="-2.2877999999999998"/>
  </r>
  <r>
    <n v="9306"/>
    <s v="CA-2012-137603"/>
    <x v="1"/>
    <x v="444"/>
    <d v="2012-09-24T00:00:00"/>
    <s v="Standard Class"/>
    <x v="762"/>
    <s v="Marc Harrigan"/>
    <x v="2"/>
    <s v="United States"/>
    <x v="364"/>
    <x v="27"/>
    <n v="87505"/>
    <x v="1"/>
    <s v="OFF-AR-10001972"/>
    <x v="1"/>
    <x v="6"/>
    <s v="Newell 323"/>
    <n v="8.4"/>
    <n v="5"/>
    <n v="0"/>
    <n v="2.1840000000000002"/>
  </r>
  <r>
    <n v="9307"/>
    <s v="CA-2011-128237"/>
    <x v="2"/>
    <x v="727"/>
    <d v="2011-03-30T00:00:00"/>
    <s v="Standard Class"/>
    <x v="244"/>
    <s v="Christina Anderson"/>
    <x v="0"/>
    <s v="United States"/>
    <x v="8"/>
    <x v="1"/>
    <n v="94110"/>
    <x v="1"/>
    <s v="OFF-AR-10003829"/>
    <x v="1"/>
    <x v="6"/>
    <s v="Newell 35"/>
    <n v="6.56"/>
    <n v="2"/>
    <n v="0"/>
    <n v="1.9023999999999992"/>
  </r>
  <r>
    <n v="9308"/>
    <s v="CA-2011-128237"/>
    <x v="2"/>
    <x v="727"/>
    <d v="2011-03-30T00:00:00"/>
    <s v="Standard Class"/>
    <x v="244"/>
    <s v="Christina Anderson"/>
    <x v="0"/>
    <s v="United States"/>
    <x v="8"/>
    <x v="1"/>
    <n v="94110"/>
    <x v="1"/>
    <s v="OFF-AR-10003338"/>
    <x v="1"/>
    <x v="6"/>
    <s v="Eberhard Faber 3 1/2&quot; Golf Pencils"/>
    <n v="14.88"/>
    <n v="2"/>
    <n v="0"/>
    <n v="3.7200000000000006"/>
  </r>
  <r>
    <n v="9309"/>
    <s v="CA-2011-128237"/>
    <x v="2"/>
    <x v="727"/>
    <d v="2011-03-30T00:00:00"/>
    <s v="Standard Class"/>
    <x v="244"/>
    <s v="Christina Anderson"/>
    <x v="0"/>
    <s v="United States"/>
    <x v="8"/>
    <x v="1"/>
    <n v="94110"/>
    <x v="1"/>
    <s v="TEC-AC-10002558"/>
    <x v="2"/>
    <x v="11"/>
    <s v="Imation Swivel Flash Drive USB flash drive - 8 GB"/>
    <n v="45.48"/>
    <n v="4"/>
    <n v="0"/>
    <n v="15.917999999999999"/>
  </r>
  <r>
    <n v="9310"/>
    <s v="CA-2011-128237"/>
    <x v="2"/>
    <x v="727"/>
    <d v="2011-03-30T00:00:00"/>
    <s v="Standard Class"/>
    <x v="244"/>
    <s v="Christina Anderson"/>
    <x v="0"/>
    <s v="United States"/>
    <x v="8"/>
    <x v="1"/>
    <n v="94110"/>
    <x v="1"/>
    <s v="OFF-AR-10000034"/>
    <x v="1"/>
    <x v="6"/>
    <s v="BIC Brite Liner Grip Highlighters, Assorted, 5/Pack"/>
    <n v="25.44"/>
    <n v="6"/>
    <n v="0"/>
    <n v="9.9215999999999998"/>
  </r>
  <r>
    <n v="9311"/>
    <s v="US-2013-102141"/>
    <x v="0"/>
    <x v="370"/>
    <d v="2013-09-01T00:00:00"/>
    <s v="Standard Class"/>
    <x v="629"/>
    <s v="Ken Dana"/>
    <x v="1"/>
    <s v="United States"/>
    <x v="20"/>
    <x v="15"/>
    <n v="10024"/>
    <x v="3"/>
    <s v="OFF-BI-10001510"/>
    <x v="1"/>
    <x v="8"/>
    <s v="Deluxe Heavy-Duty Vinyl Round Ring Binder"/>
    <n v="146.68800000000002"/>
    <n v="8"/>
    <n v="0.2"/>
    <n v="45.839999999999996"/>
  </r>
  <r>
    <n v="9312"/>
    <s v="CA-2014-148642"/>
    <x v="3"/>
    <x v="904"/>
    <d v="2014-03-13T00:00:00"/>
    <s v="Standard Class"/>
    <x v="386"/>
    <s v="Don Weiss"/>
    <x v="0"/>
    <s v="United States"/>
    <x v="61"/>
    <x v="5"/>
    <n v="75220"/>
    <x v="2"/>
    <s v="OFF-LA-10000134"/>
    <x v="1"/>
    <x v="2"/>
    <s v="Avery 511"/>
    <n v="4.9280000000000008"/>
    <n v="2"/>
    <n v="0.2"/>
    <n v="1.7247999999999997"/>
  </r>
  <r>
    <n v="9313"/>
    <s v="CA-2014-148642"/>
    <x v="3"/>
    <x v="904"/>
    <d v="2014-03-13T00:00:00"/>
    <s v="Standard Class"/>
    <x v="386"/>
    <s v="Don Weiss"/>
    <x v="0"/>
    <s v="United States"/>
    <x v="61"/>
    <x v="5"/>
    <n v="75220"/>
    <x v="2"/>
    <s v="OFF-AR-10000588"/>
    <x v="1"/>
    <x v="6"/>
    <s v="Newell 345"/>
    <n v="63.488"/>
    <n v="4"/>
    <n v="0.2"/>
    <n v="4.7616000000000014"/>
  </r>
  <r>
    <n v="9314"/>
    <s v="CA-2012-111948"/>
    <x v="1"/>
    <x v="1216"/>
    <d v="2012-11-11T00:00:00"/>
    <s v="Same Day"/>
    <x v="122"/>
    <s v="Andrew Gjertsen"/>
    <x v="1"/>
    <s v="United States"/>
    <x v="66"/>
    <x v="12"/>
    <n v="48234"/>
    <x v="2"/>
    <s v="OFF-ST-10003282"/>
    <x v="1"/>
    <x v="4"/>
    <s v="Advantus 10-Drawer Portable Organizer, Chrome Metal Frame, Smoke Drawers"/>
    <n v="418.32"/>
    <n v="7"/>
    <n v="0"/>
    <n v="117.12960000000004"/>
  </r>
  <r>
    <n v="9315"/>
    <s v="CA-2012-111948"/>
    <x v="1"/>
    <x v="1216"/>
    <d v="2012-11-11T00:00:00"/>
    <s v="Same Day"/>
    <x v="122"/>
    <s v="Andrew Gjertsen"/>
    <x v="1"/>
    <s v="United States"/>
    <x v="66"/>
    <x v="12"/>
    <n v="48234"/>
    <x v="2"/>
    <s v="OFF-AP-10002311"/>
    <x v="1"/>
    <x v="9"/>
    <s v="Holmes Replacement Filter for HEPA Air Cleaner, Very Large Room, HEPA Filter"/>
    <n v="123.858"/>
    <n v="2"/>
    <n v="0.1"/>
    <n v="46.790800000000004"/>
  </r>
  <r>
    <n v="9316"/>
    <s v="CA-2013-161907"/>
    <x v="0"/>
    <x v="41"/>
    <d v="2013-04-10T00:00:00"/>
    <s v="Standard Class"/>
    <x v="423"/>
    <s v="Justin Hirsh"/>
    <x v="0"/>
    <s v="United States"/>
    <x v="10"/>
    <x v="9"/>
    <n v="19140"/>
    <x v="3"/>
    <s v="TEC-PH-10000141"/>
    <x v="2"/>
    <x v="7"/>
    <s v="Clearsounds A400"/>
    <n v="118.78199999999998"/>
    <n v="3"/>
    <n v="0.4"/>
    <n v="-27.715799999999994"/>
  </r>
  <r>
    <n v="9317"/>
    <s v="CA-2013-161907"/>
    <x v="0"/>
    <x v="41"/>
    <d v="2013-04-10T00:00:00"/>
    <s v="Standard Class"/>
    <x v="423"/>
    <s v="Justin Hirsh"/>
    <x v="0"/>
    <s v="United States"/>
    <x v="10"/>
    <x v="9"/>
    <n v="19140"/>
    <x v="3"/>
    <s v="OFF-SU-10000646"/>
    <x v="1"/>
    <x v="14"/>
    <s v="Premier Automatic Letter Opener"/>
    <n v="769.18400000000008"/>
    <n v="4"/>
    <n v="0.2"/>
    <n v="-163.45159999999996"/>
  </r>
  <r>
    <n v="9318"/>
    <s v="CA-2014-124940"/>
    <x v="3"/>
    <x v="1217"/>
    <d v="2014-02-27T00:00:00"/>
    <s v="Standard Class"/>
    <x v="54"/>
    <s v="Dave Kipp"/>
    <x v="0"/>
    <s v="United States"/>
    <x v="238"/>
    <x v="5"/>
    <n v="75007"/>
    <x v="2"/>
    <s v="TEC-AC-10002076"/>
    <x v="2"/>
    <x v="11"/>
    <s v="Microsoft Natural Keyboard Elite"/>
    <n v="47.904000000000003"/>
    <n v="1"/>
    <n v="0.2"/>
    <n v="-2.9940000000000015"/>
  </r>
  <r>
    <n v="9319"/>
    <s v="US-2014-108343"/>
    <x v="3"/>
    <x v="228"/>
    <d v="2014-07-26T00:00:00"/>
    <s v="Standard Class"/>
    <x v="255"/>
    <s v="Anthony Rawles"/>
    <x v="1"/>
    <s v="United States"/>
    <x v="20"/>
    <x v="15"/>
    <n v="10009"/>
    <x v="3"/>
    <s v="OFF-PA-10000743"/>
    <x v="1"/>
    <x v="10"/>
    <s v="Xerox 1977"/>
    <n v="13.36"/>
    <n v="2"/>
    <n v="0"/>
    <n v="6.4127999999999998"/>
  </r>
  <r>
    <n v="9320"/>
    <s v="US-2014-108343"/>
    <x v="3"/>
    <x v="228"/>
    <d v="2014-07-26T00:00:00"/>
    <s v="Standard Class"/>
    <x v="255"/>
    <s v="Anthony Rawles"/>
    <x v="1"/>
    <s v="United States"/>
    <x v="20"/>
    <x v="15"/>
    <n v="10009"/>
    <x v="3"/>
    <s v="FUR-CH-10002780"/>
    <x v="0"/>
    <x v="1"/>
    <s v="Office Star - Task Chair with Contemporary Loop Arms"/>
    <n v="163.76400000000001"/>
    <n v="2"/>
    <n v="0.1"/>
    <n v="25.474399999999999"/>
  </r>
  <r>
    <n v="9321"/>
    <s v="US-2014-108343"/>
    <x v="3"/>
    <x v="228"/>
    <d v="2014-07-26T00:00:00"/>
    <s v="Standard Class"/>
    <x v="255"/>
    <s v="Anthony Rawles"/>
    <x v="1"/>
    <s v="United States"/>
    <x v="20"/>
    <x v="15"/>
    <n v="10009"/>
    <x v="3"/>
    <s v="FUR-FU-10000747"/>
    <x v="0"/>
    <x v="5"/>
    <s v="Tenex B1-RE Series Chair Mats for Low Pile Carpets"/>
    <n v="183.92"/>
    <n v="4"/>
    <n v="0"/>
    <n v="31.266399999999976"/>
  </r>
  <r>
    <n v="9322"/>
    <s v="US-2013-111563"/>
    <x v="0"/>
    <x v="254"/>
    <d v="2013-11-09T00:00:00"/>
    <s v="Standard Class"/>
    <x v="325"/>
    <s v="Sally Matthias"/>
    <x v="0"/>
    <s v="United States"/>
    <x v="12"/>
    <x v="5"/>
    <n v="77041"/>
    <x v="2"/>
    <s v="FUR-FU-10002445"/>
    <x v="0"/>
    <x v="5"/>
    <s v="DAX Two-Tone Rosewood/Black Document Frame, Desktop, 5 x 7"/>
    <n v="11.376000000000001"/>
    <n v="3"/>
    <n v="0.6"/>
    <n v="-5.6879999999999988"/>
  </r>
  <r>
    <n v="9323"/>
    <s v="US-2013-111563"/>
    <x v="0"/>
    <x v="254"/>
    <d v="2013-11-09T00:00:00"/>
    <s v="Standard Class"/>
    <x v="325"/>
    <s v="Sally Matthias"/>
    <x v="0"/>
    <s v="United States"/>
    <x v="12"/>
    <x v="5"/>
    <n v="77041"/>
    <x v="2"/>
    <s v="FUR-FU-10000723"/>
    <x v="0"/>
    <x v="5"/>
    <s v="Deflect-o EconoMat Studded, No Bevel Mat for Low Pile Carpeting"/>
    <n v="66.112000000000009"/>
    <n v="4"/>
    <n v="0.6"/>
    <n v="-84.292799999999986"/>
  </r>
  <r>
    <n v="9324"/>
    <s v="CA-2014-121853"/>
    <x v="3"/>
    <x v="397"/>
    <d v="2014-09-30T00:00:00"/>
    <s v="Standard Class"/>
    <x v="551"/>
    <s v="Duane Benoit"/>
    <x v="0"/>
    <s v="United States"/>
    <x v="1"/>
    <x v="1"/>
    <n v="90036"/>
    <x v="1"/>
    <s v="OFF-PA-10003641"/>
    <x v="1"/>
    <x v="10"/>
    <s v="Xerox 1909"/>
    <n v="211.04"/>
    <n v="8"/>
    <n v="0"/>
    <n v="97.078399999999988"/>
  </r>
  <r>
    <n v="9325"/>
    <s v="CA-2014-121853"/>
    <x v="3"/>
    <x v="397"/>
    <d v="2014-09-30T00:00:00"/>
    <s v="Standard Class"/>
    <x v="551"/>
    <s v="Duane Benoit"/>
    <x v="0"/>
    <s v="United States"/>
    <x v="1"/>
    <x v="1"/>
    <n v="90036"/>
    <x v="1"/>
    <s v="FUR-CH-10003973"/>
    <x v="0"/>
    <x v="1"/>
    <s v="GuestStacker Chair with Chrome Finish Legs"/>
    <n v="594.81600000000003"/>
    <n v="2"/>
    <n v="0.2"/>
    <n v="59.481600000000014"/>
  </r>
  <r>
    <n v="9326"/>
    <s v="CA-2014-121853"/>
    <x v="3"/>
    <x v="397"/>
    <d v="2014-09-30T00:00:00"/>
    <s v="Standard Class"/>
    <x v="551"/>
    <s v="Duane Benoit"/>
    <x v="0"/>
    <s v="United States"/>
    <x v="1"/>
    <x v="1"/>
    <n v="90036"/>
    <x v="1"/>
    <s v="OFF-BI-10000977"/>
    <x v="1"/>
    <x v="8"/>
    <s v="Ibico Plastic Spiral Binding Combs"/>
    <n v="72.960000000000008"/>
    <n v="3"/>
    <n v="0.2"/>
    <n v="23.711999999999996"/>
  </r>
  <r>
    <n v="9327"/>
    <s v="US-2014-130687"/>
    <x v="3"/>
    <x v="210"/>
    <d v="2014-09-11T00:00:00"/>
    <s v="First Class"/>
    <x v="418"/>
    <s v="Phillip Flathmann"/>
    <x v="0"/>
    <s v="United States"/>
    <x v="156"/>
    <x v="4"/>
    <n v="98026"/>
    <x v="1"/>
    <s v="FUR-FU-10004053"/>
    <x v="0"/>
    <x v="5"/>
    <s v="DAX Two-Tone Silver Metal Document Frame"/>
    <n v="80.959999999999994"/>
    <n v="4"/>
    <n v="0"/>
    <n v="34.812800000000003"/>
  </r>
  <r>
    <n v="9328"/>
    <s v="US-2014-130687"/>
    <x v="3"/>
    <x v="210"/>
    <d v="2014-09-11T00:00:00"/>
    <s v="First Class"/>
    <x v="418"/>
    <s v="Phillip Flathmann"/>
    <x v="0"/>
    <s v="United States"/>
    <x v="156"/>
    <x v="4"/>
    <n v="98026"/>
    <x v="1"/>
    <s v="TEC-PH-10002033"/>
    <x v="2"/>
    <x v="7"/>
    <s v="Konftel 250 Conference phone - Charcoal black"/>
    <n v="455.71199999999999"/>
    <n v="2"/>
    <n v="0.2"/>
    <n v="34.178400000000011"/>
  </r>
  <r>
    <n v="9329"/>
    <s v="US-2014-130687"/>
    <x v="3"/>
    <x v="210"/>
    <d v="2014-09-11T00:00:00"/>
    <s v="First Class"/>
    <x v="418"/>
    <s v="Phillip Flathmann"/>
    <x v="0"/>
    <s v="United States"/>
    <x v="156"/>
    <x v="4"/>
    <n v="98026"/>
    <x v="1"/>
    <s v="OFF-AR-10004260"/>
    <x v="1"/>
    <x v="6"/>
    <s v="Boston 1799 Powerhouse Electric Pencil Sharpener"/>
    <n v="25.98"/>
    <n v="1"/>
    <n v="0"/>
    <n v="7.2744"/>
  </r>
  <r>
    <n v="9330"/>
    <s v="CA-2012-164497"/>
    <x v="1"/>
    <x v="109"/>
    <d v="2012-11-30T00:00:00"/>
    <s v="First Class"/>
    <x v="219"/>
    <s v="Ashley Jarboe"/>
    <x v="0"/>
    <s v="United States"/>
    <x v="8"/>
    <x v="1"/>
    <n v="94110"/>
    <x v="1"/>
    <s v="OFF-AP-10004655"/>
    <x v="1"/>
    <x v="9"/>
    <s v="Holmes Visible Mist Ultrasonic Humidifier with 2.3-Gallon Output per Day, Replacement Filter"/>
    <n v="45.28"/>
    <n v="4"/>
    <n v="0"/>
    <n v="15.395199999999999"/>
  </r>
  <r>
    <n v="9331"/>
    <s v="US-2012-153283"/>
    <x v="1"/>
    <x v="768"/>
    <d v="2012-11-18T00:00:00"/>
    <s v="Standard Class"/>
    <x v="686"/>
    <s v="Eugene Barchas"/>
    <x v="0"/>
    <s v="United States"/>
    <x v="20"/>
    <x v="15"/>
    <n v="10035"/>
    <x v="3"/>
    <s v="OFF-EN-10001539"/>
    <x v="1"/>
    <x v="12"/>
    <s v="Staples"/>
    <n v="15.56"/>
    <n v="2"/>
    <n v="0"/>
    <n v="7.3132000000000001"/>
  </r>
  <r>
    <n v="9332"/>
    <s v="CA-2013-108056"/>
    <x v="0"/>
    <x v="321"/>
    <d v="2013-10-04T00:00:00"/>
    <s v="Standard Class"/>
    <x v="20"/>
    <s v="Erin Smith"/>
    <x v="1"/>
    <s v="United States"/>
    <x v="24"/>
    <x v="21"/>
    <n v="97477"/>
    <x v="1"/>
    <s v="TEC-PH-10001817"/>
    <x v="2"/>
    <x v="7"/>
    <s v="Wilson Electronics DB Pro Signal Booster"/>
    <n v="859.2"/>
    <n v="3"/>
    <n v="0.2"/>
    <n v="75.180000000000064"/>
  </r>
  <r>
    <n v="9333"/>
    <s v="CA-2014-127726"/>
    <x v="3"/>
    <x v="220"/>
    <d v="2014-09-14T00:00:00"/>
    <s v="Second Class"/>
    <x v="757"/>
    <s v="Shahid Shariari"/>
    <x v="0"/>
    <s v="United States"/>
    <x v="430"/>
    <x v="0"/>
    <n v="40324"/>
    <x v="0"/>
    <s v="OFF-AP-10002578"/>
    <x v="1"/>
    <x v="9"/>
    <s v="Fellowes Premier Superior Surge Suppressor, 10-Outlet, With Phone and Remote"/>
    <n v="195.68"/>
    <n v="4"/>
    <n v="0"/>
    <n v="50.876800000000003"/>
  </r>
  <r>
    <n v="9334"/>
    <s v="CA-2014-127726"/>
    <x v="3"/>
    <x v="220"/>
    <d v="2014-09-14T00:00:00"/>
    <s v="Second Class"/>
    <x v="757"/>
    <s v="Shahid Shariari"/>
    <x v="0"/>
    <s v="United States"/>
    <x v="430"/>
    <x v="0"/>
    <n v="40324"/>
    <x v="0"/>
    <s v="OFF-FA-10000992"/>
    <x v="1"/>
    <x v="13"/>
    <s v="Acco Clips to Go Binder Clips, 24 Clips in Two Sizes"/>
    <n v="14.2"/>
    <n v="4"/>
    <n v="0"/>
    <n v="6.6739999999999995"/>
  </r>
  <r>
    <n v="9335"/>
    <s v="CA-2014-110198"/>
    <x v="3"/>
    <x v="927"/>
    <d v="2014-05-03T00:00:00"/>
    <s v="First Class"/>
    <x v="151"/>
    <s v="Arthur Gainer"/>
    <x v="0"/>
    <s v="United States"/>
    <x v="197"/>
    <x v="2"/>
    <n v="33065"/>
    <x v="0"/>
    <s v="FUR-BO-10001798"/>
    <x v="0"/>
    <x v="0"/>
    <s v="Bush Somerset Collection Bookcase"/>
    <n v="314.35199999999998"/>
    <n v="3"/>
    <n v="0.2"/>
    <n v="-15.71759999999999"/>
  </r>
  <r>
    <n v="9336"/>
    <s v="CA-2014-110198"/>
    <x v="3"/>
    <x v="927"/>
    <d v="2014-05-03T00:00:00"/>
    <s v="First Class"/>
    <x v="151"/>
    <s v="Arthur Gainer"/>
    <x v="0"/>
    <s v="United States"/>
    <x v="197"/>
    <x v="2"/>
    <n v="33065"/>
    <x v="0"/>
    <s v="OFF-LA-10004409"/>
    <x v="1"/>
    <x v="2"/>
    <s v="Avery 492"/>
    <n v="4.6079999999999997"/>
    <n v="2"/>
    <n v="0.2"/>
    <n v="1.4975999999999996"/>
  </r>
  <r>
    <n v="9337"/>
    <s v="CA-2014-130715"/>
    <x v="3"/>
    <x v="118"/>
    <d v="2014-09-21T00:00:00"/>
    <s v="Standard Class"/>
    <x v="388"/>
    <s v="Craig Yedwab"/>
    <x v="1"/>
    <s v="United States"/>
    <x v="8"/>
    <x v="1"/>
    <n v="94110"/>
    <x v="1"/>
    <s v="OFF-FA-10000621"/>
    <x v="1"/>
    <x v="13"/>
    <s v="OIC Colored Binder Clips, Assorted Sizes"/>
    <n v="17.899999999999999"/>
    <n v="5"/>
    <n v="0"/>
    <n v="8.7710000000000008"/>
  </r>
  <r>
    <n v="9338"/>
    <s v="CA-2011-155264"/>
    <x v="2"/>
    <x v="538"/>
    <d v="2011-10-22T00:00:00"/>
    <s v="Second Class"/>
    <x v="345"/>
    <s v="Rachel Payne"/>
    <x v="1"/>
    <s v="United States"/>
    <x v="8"/>
    <x v="1"/>
    <n v="94110"/>
    <x v="1"/>
    <s v="OFF-BI-10003196"/>
    <x v="1"/>
    <x v="8"/>
    <s v="Accohide Poly Flexible Ring Binders"/>
    <n v="2.9920000000000004"/>
    <n v="1"/>
    <n v="0.2"/>
    <n v="1.1219999999999999"/>
  </r>
  <r>
    <n v="9339"/>
    <s v="CA-2011-155264"/>
    <x v="2"/>
    <x v="538"/>
    <d v="2011-10-22T00:00:00"/>
    <s v="Second Class"/>
    <x v="345"/>
    <s v="Rachel Payne"/>
    <x v="1"/>
    <s v="United States"/>
    <x v="8"/>
    <x v="1"/>
    <n v="94110"/>
    <x v="1"/>
    <s v="OFF-BI-10003727"/>
    <x v="1"/>
    <x v="8"/>
    <s v="Avery Durable Slant Ring Binders With Label Holder"/>
    <n v="20.064"/>
    <n v="6"/>
    <n v="0.2"/>
    <n v="7.0223999999999993"/>
  </r>
  <r>
    <n v="9340"/>
    <s v="CA-2011-155264"/>
    <x v="2"/>
    <x v="538"/>
    <d v="2011-10-22T00:00:00"/>
    <s v="Second Class"/>
    <x v="345"/>
    <s v="Rachel Payne"/>
    <x v="1"/>
    <s v="United States"/>
    <x v="8"/>
    <x v="1"/>
    <n v="94110"/>
    <x v="1"/>
    <s v="OFF-PA-10003228"/>
    <x v="1"/>
    <x v="10"/>
    <s v="Xerox 1917"/>
    <n v="146.72999999999999"/>
    <n v="3"/>
    <n v="0"/>
    <n v="68.963099999999997"/>
  </r>
  <r>
    <n v="9341"/>
    <s v="CA-2011-155264"/>
    <x v="2"/>
    <x v="538"/>
    <d v="2011-10-22T00:00:00"/>
    <s v="Second Class"/>
    <x v="345"/>
    <s v="Rachel Payne"/>
    <x v="1"/>
    <s v="United States"/>
    <x v="8"/>
    <x v="1"/>
    <n v="94110"/>
    <x v="1"/>
    <s v="OFF-LA-10002787"/>
    <x v="1"/>
    <x v="2"/>
    <s v="Avery 480"/>
    <n v="18.75"/>
    <n v="5"/>
    <n v="0"/>
    <n v="9"/>
  </r>
  <r>
    <n v="9342"/>
    <s v="CA-2011-155264"/>
    <x v="2"/>
    <x v="538"/>
    <d v="2011-10-22T00:00:00"/>
    <s v="Second Class"/>
    <x v="345"/>
    <s v="Rachel Payne"/>
    <x v="1"/>
    <s v="United States"/>
    <x v="8"/>
    <x v="1"/>
    <n v="94110"/>
    <x v="1"/>
    <s v="TEC-PH-10001305"/>
    <x v="2"/>
    <x v="7"/>
    <s v="Panasonic KX TS208W Corded phone"/>
    <n v="117.57600000000002"/>
    <n v="3"/>
    <n v="0.2"/>
    <n v="11.757600000000011"/>
  </r>
  <r>
    <n v="9343"/>
    <s v="CA-2013-119123"/>
    <x v="0"/>
    <x v="69"/>
    <d v="2013-03-19T00:00:00"/>
    <s v="Standard Class"/>
    <x v="748"/>
    <s v="Dennis Bolton"/>
    <x v="2"/>
    <s v="United States"/>
    <x v="169"/>
    <x v="1"/>
    <n v="92503"/>
    <x v="1"/>
    <s v="OFF-BI-10001036"/>
    <x v="1"/>
    <x v="8"/>
    <s v="Cardinal EasyOpen D-Ring Binders"/>
    <n v="51.184000000000012"/>
    <n v="7"/>
    <n v="0.2"/>
    <n v="19.193999999999999"/>
  </r>
  <r>
    <n v="9344"/>
    <s v="CA-2014-109085"/>
    <x v="3"/>
    <x v="922"/>
    <d v="2014-02-21T00:00:00"/>
    <s v="First Class"/>
    <x v="278"/>
    <s v="Christine Kargatis"/>
    <x v="2"/>
    <s v="United States"/>
    <x v="21"/>
    <x v="24"/>
    <n v="45373"/>
    <x v="3"/>
    <s v="FUR-TA-10001086"/>
    <x v="0"/>
    <x v="3"/>
    <s v="SAFCO PlanMaster Boards, 60w x 37-1/2d, White Melamine"/>
    <n v="455.97"/>
    <n v="5"/>
    <n v="0.4"/>
    <n v="-106.39299999999997"/>
  </r>
  <r>
    <n v="9345"/>
    <s v="CA-2014-109085"/>
    <x v="3"/>
    <x v="922"/>
    <d v="2014-02-21T00:00:00"/>
    <s v="First Class"/>
    <x v="278"/>
    <s v="Christine Kargatis"/>
    <x v="2"/>
    <s v="United States"/>
    <x v="21"/>
    <x v="24"/>
    <n v="45373"/>
    <x v="3"/>
    <s v="OFF-BI-10001525"/>
    <x v="1"/>
    <x v="8"/>
    <s v="Acco Pressboard Covers with Storage Hooks, 14 7/8&quot; x 11&quot;, Executive Red"/>
    <n v="5.7150000000000016"/>
    <n v="5"/>
    <n v="0.7"/>
    <n v="-4.7625000000000011"/>
  </r>
  <r>
    <n v="9346"/>
    <s v="CA-2014-109085"/>
    <x v="3"/>
    <x v="922"/>
    <d v="2014-02-21T00:00:00"/>
    <s v="First Class"/>
    <x v="278"/>
    <s v="Christine Kargatis"/>
    <x v="2"/>
    <s v="United States"/>
    <x v="21"/>
    <x v="24"/>
    <n v="45373"/>
    <x v="3"/>
    <s v="TEC-PH-10000526"/>
    <x v="2"/>
    <x v="7"/>
    <s v="Vtech CS6719"/>
    <n v="57.593999999999994"/>
    <n v="1"/>
    <n v="0.4"/>
    <n v="-11.518799999999999"/>
  </r>
  <r>
    <n v="9347"/>
    <s v="CA-2014-109085"/>
    <x v="3"/>
    <x v="922"/>
    <d v="2014-02-21T00:00:00"/>
    <s v="First Class"/>
    <x v="278"/>
    <s v="Christine Kargatis"/>
    <x v="2"/>
    <s v="United States"/>
    <x v="21"/>
    <x v="24"/>
    <n v="45373"/>
    <x v="3"/>
    <s v="FUR-FU-10004973"/>
    <x v="0"/>
    <x v="5"/>
    <s v="Flat Face Poster Frame"/>
    <n v="30.144000000000002"/>
    <n v="2"/>
    <n v="0.2"/>
    <n v="8.2896000000000001"/>
  </r>
  <r>
    <n v="9348"/>
    <s v="CA-2014-109085"/>
    <x v="3"/>
    <x v="922"/>
    <d v="2014-02-21T00:00:00"/>
    <s v="First Class"/>
    <x v="278"/>
    <s v="Christine Kargatis"/>
    <x v="2"/>
    <s v="United States"/>
    <x v="21"/>
    <x v="24"/>
    <n v="45373"/>
    <x v="3"/>
    <s v="FUR-CH-10003981"/>
    <x v="0"/>
    <x v="1"/>
    <s v="Global Commerce Series Low-Back Swivel/Tilt Chairs"/>
    <n v="899.43"/>
    <n v="5"/>
    <n v="0.3"/>
    <n v="-12.84900000000016"/>
  </r>
  <r>
    <n v="9349"/>
    <s v="CA-2013-114860"/>
    <x v="0"/>
    <x v="596"/>
    <d v="2013-12-29T00:00:00"/>
    <s v="Standard Class"/>
    <x v="35"/>
    <s v="Duane Noonan"/>
    <x v="0"/>
    <s v="United States"/>
    <x v="429"/>
    <x v="1"/>
    <n v="92553"/>
    <x v="1"/>
    <s v="FUR-FU-10000277"/>
    <x v="0"/>
    <x v="5"/>
    <s v="Deflect-o DuraMat Antistatic Studded Beveled Mat for Medium Pile Carpeting"/>
    <n v="842.72"/>
    <n v="8"/>
    <n v="0"/>
    <n v="202.25279999999998"/>
  </r>
  <r>
    <n v="9350"/>
    <s v="CA-2013-114860"/>
    <x v="0"/>
    <x v="596"/>
    <d v="2013-12-29T00:00:00"/>
    <s v="Standard Class"/>
    <x v="35"/>
    <s v="Duane Noonan"/>
    <x v="0"/>
    <s v="United States"/>
    <x v="429"/>
    <x v="1"/>
    <n v="92553"/>
    <x v="1"/>
    <s v="FUR-FU-10001934"/>
    <x v="0"/>
    <x v="5"/>
    <s v="Magnifier Swing Arm Lamp"/>
    <n v="41.96"/>
    <n v="2"/>
    <n v="0"/>
    <n v="10.909600000000001"/>
  </r>
  <r>
    <n v="9351"/>
    <s v="CA-2013-159009"/>
    <x v="0"/>
    <x v="713"/>
    <d v="2013-09-28T00:00:00"/>
    <s v="Standard Class"/>
    <x v="317"/>
    <s v="Dave Poirier"/>
    <x v="1"/>
    <s v="United States"/>
    <x v="4"/>
    <x v="4"/>
    <n v="98115"/>
    <x v="1"/>
    <s v="OFF-BI-10004970"/>
    <x v="1"/>
    <x v="8"/>
    <s v="ACCOHIDE 3-Ring Binder, Blue, 1&quot;"/>
    <n v="13.216000000000001"/>
    <n v="4"/>
    <n v="0.2"/>
    <n v="4.4603999999999999"/>
  </r>
  <r>
    <n v="9352"/>
    <s v="CA-2013-159009"/>
    <x v="0"/>
    <x v="713"/>
    <d v="2013-09-28T00:00:00"/>
    <s v="Standard Class"/>
    <x v="317"/>
    <s v="Dave Poirier"/>
    <x v="1"/>
    <s v="United States"/>
    <x v="4"/>
    <x v="4"/>
    <n v="98115"/>
    <x v="1"/>
    <s v="FUR-CH-10003396"/>
    <x v="0"/>
    <x v="1"/>
    <s v="Global Deluxe Steno Chair"/>
    <n v="184.75200000000001"/>
    <n v="3"/>
    <n v="0.2"/>
    <n v="-20.784600000000012"/>
  </r>
  <r>
    <n v="9353"/>
    <s v="CA-2014-148411"/>
    <x v="3"/>
    <x v="241"/>
    <d v="2014-09-27T00:00:00"/>
    <s v="First Class"/>
    <x v="197"/>
    <s v="Rose O'Brian"/>
    <x v="0"/>
    <s v="United States"/>
    <x v="22"/>
    <x v="10"/>
    <n v="60623"/>
    <x v="2"/>
    <s v="FUR-CH-10003973"/>
    <x v="0"/>
    <x v="1"/>
    <s v="GuestStacker Chair with Chrome Finish Legs"/>
    <n v="520.46399999999994"/>
    <n v="2"/>
    <n v="0.3"/>
    <n v="-14.870399999999961"/>
  </r>
  <r>
    <n v="9354"/>
    <s v="CA-2014-148411"/>
    <x v="3"/>
    <x v="241"/>
    <d v="2014-09-27T00:00:00"/>
    <s v="First Class"/>
    <x v="197"/>
    <s v="Rose O'Brian"/>
    <x v="0"/>
    <s v="United States"/>
    <x v="22"/>
    <x v="10"/>
    <n v="60623"/>
    <x v="2"/>
    <s v="OFF-PA-10002109"/>
    <x v="1"/>
    <x v="10"/>
    <s v="Wirebound Voice Message Log Book"/>
    <n v="11.423999999999999"/>
    <n v="3"/>
    <n v="0.2"/>
    <n v="3.7127999999999988"/>
  </r>
  <r>
    <n v="9355"/>
    <s v="CA-2012-110324"/>
    <x v="1"/>
    <x v="494"/>
    <d v="2012-12-05T00:00:00"/>
    <s v="Standard Class"/>
    <x v="15"/>
    <s v="Matt Abelman"/>
    <x v="2"/>
    <s v="United States"/>
    <x v="25"/>
    <x v="12"/>
    <n v="49201"/>
    <x v="2"/>
    <s v="OFF-PA-10001826"/>
    <x v="1"/>
    <x v="10"/>
    <s v="Xerox 207"/>
    <n v="19.440000000000001"/>
    <n v="3"/>
    <n v="0"/>
    <n v="9.3312000000000008"/>
  </r>
  <r>
    <n v="9356"/>
    <s v="CA-2012-110324"/>
    <x v="1"/>
    <x v="494"/>
    <d v="2012-12-05T00:00:00"/>
    <s v="Standard Class"/>
    <x v="15"/>
    <s v="Matt Abelman"/>
    <x v="2"/>
    <s v="United States"/>
    <x v="25"/>
    <x v="12"/>
    <n v="49201"/>
    <x v="2"/>
    <s v="OFF-AR-10000823"/>
    <x v="1"/>
    <x v="6"/>
    <s v="Newell 307"/>
    <n v="3.64"/>
    <n v="2"/>
    <n v="0"/>
    <n v="1.0192000000000001"/>
  </r>
  <r>
    <n v="9357"/>
    <s v="CA-2012-110324"/>
    <x v="1"/>
    <x v="494"/>
    <d v="2012-12-05T00:00:00"/>
    <s v="Standard Class"/>
    <x v="15"/>
    <s v="Matt Abelman"/>
    <x v="2"/>
    <s v="United States"/>
    <x v="25"/>
    <x v="12"/>
    <n v="49201"/>
    <x v="2"/>
    <s v="OFF-PA-10001776"/>
    <x v="1"/>
    <x v="10"/>
    <s v="Wirebound Message Books, Four 2 3/4&quot; x 5&quot; Forms per Page, 600 Sets per Book"/>
    <n v="18.54"/>
    <n v="2"/>
    <n v="0"/>
    <n v="8.7137999999999991"/>
  </r>
  <r>
    <n v="9358"/>
    <s v="CA-2013-168046"/>
    <x v="0"/>
    <x v="967"/>
    <d v="2013-01-28T00:00:00"/>
    <s v="Second Class"/>
    <x v="63"/>
    <s v="Jonathan Doherty"/>
    <x v="1"/>
    <s v="United States"/>
    <x v="20"/>
    <x v="15"/>
    <n v="10024"/>
    <x v="3"/>
    <s v="OFF-BI-10003676"/>
    <x v="1"/>
    <x v="8"/>
    <s v="GBC Standard Recycled Report Covers, Clear Plastic Sheets"/>
    <n v="43.120000000000005"/>
    <n v="5"/>
    <n v="0.2"/>
    <n v="15.091999999999995"/>
  </r>
  <r>
    <n v="9359"/>
    <s v="CA-2013-168046"/>
    <x v="0"/>
    <x v="967"/>
    <d v="2013-01-28T00:00:00"/>
    <s v="Second Class"/>
    <x v="63"/>
    <s v="Jonathan Doherty"/>
    <x v="1"/>
    <s v="United States"/>
    <x v="20"/>
    <x v="15"/>
    <n v="10024"/>
    <x v="3"/>
    <s v="FUR-TA-10001095"/>
    <x v="0"/>
    <x v="3"/>
    <s v="Chromcraft Round Conference Tables"/>
    <n v="313.72199999999998"/>
    <n v="3"/>
    <n v="0.4"/>
    <n v="-99.34529999999998"/>
  </r>
  <r>
    <n v="9360"/>
    <s v="CA-2013-168046"/>
    <x v="0"/>
    <x v="967"/>
    <d v="2013-01-28T00:00:00"/>
    <s v="Second Class"/>
    <x v="63"/>
    <s v="Jonathan Doherty"/>
    <x v="1"/>
    <s v="United States"/>
    <x v="20"/>
    <x v="15"/>
    <n v="10024"/>
    <x v="3"/>
    <s v="FUR-FU-10000747"/>
    <x v="0"/>
    <x v="5"/>
    <s v="Tenex B1-RE Series Chair Mats for Low Pile Carpets"/>
    <n v="45.98"/>
    <n v="1"/>
    <n v="0"/>
    <n v="7.816599999999994"/>
  </r>
  <r>
    <n v="9361"/>
    <s v="CA-2013-168046"/>
    <x v="0"/>
    <x v="967"/>
    <d v="2013-01-28T00:00:00"/>
    <s v="Second Class"/>
    <x v="63"/>
    <s v="Jonathan Doherty"/>
    <x v="1"/>
    <s v="United States"/>
    <x v="20"/>
    <x v="15"/>
    <n v="10024"/>
    <x v="3"/>
    <s v="OFF-ST-10004337"/>
    <x v="1"/>
    <x v="4"/>
    <s v="SAFCO Commercial Wire Shelving, 72h"/>
    <n v="428.68"/>
    <n v="7"/>
    <n v="0"/>
    <n v="0"/>
  </r>
  <r>
    <n v="9362"/>
    <s v="CA-2014-111591"/>
    <x v="3"/>
    <x v="708"/>
    <d v="2014-03-26T00:00:00"/>
    <s v="Standard Class"/>
    <x v="28"/>
    <s v="Paul Stevenson"/>
    <x v="2"/>
    <s v="United States"/>
    <x v="4"/>
    <x v="4"/>
    <n v="98105"/>
    <x v="1"/>
    <s v="OFF-BI-10004410"/>
    <x v="1"/>
    <x v="8"/>
    <s v="C-Line Peel &amp; Stick Add-On Filing Pockets, 8-3/4 x 5-1/8, 10/Pack"/>
    <n v="30.576000000000001"/>
    <n v="6"/>
    <n v="0.2"/>
    <n v="10.3194"/>
  </r>
  <r>
    <n v="9363"/>
    <s v="CA-2014-111591"/>
    <x v="3"/>
    <x v="708"/>
    <d v="2014-03-26T00:00:00"/>
    <s v="Standard Class"/>
    <x v="28"/>
    <s v="Paul Stevenson"/>
    <x v="2"/>
    <s v="United States"/>
    <x v="4"/>
    <x v="4"/>
    <n v="98105"/>
    <x v="1"/>
    <s v="OFF-FA-10004838"/>
    <x v="1"/>
    <x v="13"/>
    <s v="Super Bands, 12/Pack"/>
    <n v="13.020000000000001"/>
    <n v="7"/>
    <n v="0"/>
    <n v="0.3906000000000005"/>
  </r>
  <r>
    <n v="9364"/>
    <s v="CA-2014-111591"/>
    <x v="3"/>
    <x v="708"/>
    <d v="2014-03-26T00:00:00"/>
    <s v="Standard Class"/>
    <x v="28"/>
    <s v="Paul Stevenson"/>
    <x v="2"/>
    <s v="United States"/>
    <x v="4"/>
    <x v="4"/>
    <n v="98105"/>
    <x v="1"/>
    <s v="FUR-FU-10002364"/>
    <x v="0"/>
    <x v="5"/>
    <s v="Eldon Expressions Wood Desk Accessories, Oak"/>
    <n v="22.14"/>
    <n v="3"/>
    <n v="0"/>
    <n v="6.4205999999999976"/>
  </r>
  <r>
    <n v="9365"/>
    <s v="CA-2014-111591"/>
    <x v="3"/>
    <x v="708"/>
    <d v="2014-03-26T00:00:00"/>
    <s v="Standard Class"/>
    <x v="28"/>
    <s v="Paul Stevenson"/>
    <x v="2"/>
    <s v="United States"/>
    <x v="4"/>
    <x v="4"/>
    <n v="98105"/>
    <x v="1"/>
    <s v="OFF-ST-10001809"/>
    <x v="1"/>
    <x v="4"/>
    <s v="Fellowes Officeware Wire Shelving"/>
    <n v="359.32"/>
    <n v="4"/>
    <n v="0"/>
    <n v="7.1863999999999919"/>
  </r>
  <r>
    <n v="9366"/>
    <s v="US-2011-166828"/>
    <x v="2"/>
    <x v="963"/>
    <d v="2011-08-25T00:00:00"/>
    <s v="First Class"/>
    <x v="226"/>
    <s v="Jennifer Ferguson"/>
    <x v="0"/>
    <s v="United States"/>
    <x v="490"/>
    <x v="25"/>
    <n v="63301"/>
    <x v="2"/>
    <s v="OFF-PA-10001846"/>
    <x v="1"/>
    <x v="10"/>
    <s v="Xerox 1899"/>
    <n v="11.56"/>
    <n v="2"/>
    <n v="0"/>
    <n v="5.6644000000000005"/>
  </r>
  <r>
    <n v="9367"/>
    <s v="CA-2011-108147"/>
    <x v="2"/>
    <x v="785"/>
    <d v="2011-06-13T00:00:00"/>
    <s v="Standard Class"/>
    <x v="502"/>
    <s v="Rick Duston"/>
    <x v="0"/>
    <s v="United States"/>
    <x v="85"/>
    <x v="15"/>
    <n v="11561"/>
    <x v="3"/>
    <s v="OFF-BI-10003876"/>
    <x v="1"/>
    <x v="8"/>
    <s v="Green Canvas Binder for 8-1/2&quot; x 14&quot; Sheets"/>
    <n v="68.48"/>
    <n v="2"/>
    <n v="0.2"/>
    <n v="25.679999999999996"/>
  </r>
  <r>
    <n v="9368"/>
    <s v="CA-2011-108147"/>
    <x v="2"/>
    <x v="785"/>
    <d v="2011-06-13T00:00:00"/>
    <s v="Standard Class"/>
    <x v="502"/>
    <s v="Rick Duston"/>
    <x v="0"/>
    <s v="United States"/>
    <x v="85"/>
    <x v="15"/>
    <n v="11561"/>
    <x v="3"/>
    <s v="OFF-ST-10003470"/>
    <x v="1"/>
    <x v="4"/>
    <s v="Tennsco Snap-Together Open Shelving Units, Starter Sets and Add-On Units"/>
    <n v="1676.88"/>
    <n v="6"/>
    <n v="0"/>
    <n v="83.843999999999937"/>
  </r>
  <r>
    <n v="9369"/>
    <s v="CA-2013-154998"/>
    <x v="0"/>
    <x v="281"/>
    <d v="2013-04-10T00:00:00"/>
    <s v="First Class"/>
    <x v="20"/>
    <s v="Erin Smith"/>
    <x v="1"/>
    <s v="United States"/>
    <x v="80"/>
    <x v="30"/>
    <n v="8701"/>
    <x v="3"/>
    <s v="OFF-PA-10004243"/>
    <x v="1"/>
    <x v="10"/>
    <s v="Xerox 1939"/>
    <n v="37.94"/>
    <n v="2"/>
    <n v="0"/>
    <n v="18.211199999999998"/>
  </r>
  <r>
    <n v="9370"/>
    <s v="CA-2014-113460"/>
    <x v="3"/>
    <x v="659"/>
    <d v="2014-11-10T00:00:00"/>
    <s v="Second Class"/>
    <x v="471"/>
    <s v="Katherine Nockton"/>
    <x v="1"/>
    <s v="United States"/>
    <x v="183"/>
    <x v="39"/>
    <n v="20735"/>
    <x v="3"/>
    <s v="FUR-CH-10000422"/>
    <x v="0"/>
    <x v="1"/>
    <s v="Global Highback Leather Tilter in Burgundy"/>
    <n v="272.96999999999997"/>
    <n v="3"/>
    <n v="0"/>
    <n v="43.675200000000018"/>
  </r>
  <r>
    <n v="9371"/>
    <s v="CA-2012-111339"/>
    <x v="1"/>
    <x v="352"/>
    <d v="2012-05-31T00:00:00"/>
    <s v="First Class"/>
    <x v="778"/>
    <s v="Victoria Pisteka"/>
    <x v="1"/>
    <s v="United States"/>
    <x v="38"/>
    <x v="24"/>
    <n v="43229"/>
    <x v="3"/>
    <s v="FUR-FU-10002506"/>
    <x v="0"/>
    <x v="5"/>
    <s v="Tensor &quot;Hersey Kiss&quot; Styled Floor Lamp"/>
    <n v="41.568000000000005"/>
    <n v="4"/>
    <n v="0.2"/>
    <n v="-4.1568000000000023"/>
  </r>
  <r>
    <n v="9372"/>
    <s v="CA-2012-111339"/>
    <x v="1"/>
    <x v="352"/>
    <d v="2012-05-31T00:00:00"/>
    <s v="First Class"/>
    <x v="778"/>
    <s v="Victoria Pisteka"/>
    <x v="1"/>
    <s v="United States"/>
    <x v="38"/>
    <x v="24"/>
    <n v="43229"/>
    <x v="3"/>
    <s v="FUR-CH-10000863"/>
    <x v="0"/>
    <x v="1"/>
    <s v="Novimex Swivel Fabric Task Chair"/>
    <n v="317.05799999999999"/>
    <n v="3"/>
    <n v="0.3"/>
    <n v="-86.058600000000013"/>
  </r>
  <r>
    <n v="9373"/>
    <s v="CA-2012-111339"/>
    <x v="1"/>
    <x v="352"/>
    <d v="2012-05-31T00:00:00"/>
    <s v="First Class"/>
    <x v="778"/>
    <s v="Victoria Pisteka"/>
    <x v="1"/>
    <s v="United States"/>
    <x v="38"/>
    <x v="24"/>
    <n v="43229"/>
    <x v="3"/>
    <s v="OFF-FA-10002988"/>
    <x v="1"/>
    <x v="13"/>
    <s v="Ideal Clamps"/>
    <n v="8.0399999999999991"/>
    <n v="5"/>
    <n v="0.2"/>
    <n v="2.9144999999999994"/>
  </r>
  <r>
    <n v="9374"/>
    <s v="CA-2014-102820"/>
    <x v="3"/>
    <x v="917"/>
    <d v="2014-05-12T00:00:00"/>
    <s v="Standard Class"/>
    <x v="229"/>
    <s v="Carlos Soltero"/>
    <x v="0"/>
    <s v="United States"/>
    <x v="45"/>
    <x v="1"/>
    <n v="91104"/>
    <x v="1"/>
    <s v="TEC-PH-10003437"/>
    <x v="2"/>
    <x v="7"/>
    <s v="Blue Parrot B250XT Professional Grade Wireless Bluetooth Headset with"/>
    <n v="419.94399999999996"/>
    <n v="7"/>
    <n v="0.2"/>
    <n v="52.492999999999967"/>
  </r>
  <r>
    <n v="9375"/>
    <s v="CA-2013-149671"/>
    <x v="0"/>
    <x v="410"/>
    <d v="2013-06-10T00:00:00"/>
    <s v="Standard Class"/>
    <x v="33"/>
    <s v="Ken Brennan"/>
    <x v="1"/>
    <s v="United States"/>
    <x v="4"/>
    <x v="4"/>
    <n v="98105"/>
    <x v="1"/>
    <s v="OFF-SU-10002537"/>
    <x v="1"/>
    <x v="14"/>
    <s v="Acme Box Cutter Scissors"/>
    <n v="61.38"/>
    <n v="6"/>
    <n v="0"/>
    <n v="15.958800000000004"/>
  </r>
  <r>
    <n v="9376"/>
    <s v="CA-2012-126347"/>
    <x v="1"/>
    <x v="639"/>
    <d v="2012-12-19T00:00:00"/>
    <s v="Second Class"/>
    <x v="219"/>
    <s v="Ashley Jarboe"/>
    <x v="0"/>
    <s v="United States"/>
    <x v="1"/>
    <x v="1"/>
    <n v="90045"/>
    <x v="1"/>
    <s v="TEC-AC-10003063"/>
    <x v="2"/>
    <x v="11"/>
    <s v="Micro Innovations USB RF Wireless Keyboard with Mouse"/>
    <n v="50"/>
    <n v="2"/>
    <n v="0"/>
    <n v="10.5"/>
  </r>
  <r>
    <n v="9377"/>
    <s v="CA-2014-108756"/>
    <x v="3"/>
    <x v="53"/>
    <d v="2014-12-30T00:00:00"/>
    <s v="Standard Class"/>
    <x v="22"/>
    <s v="Patrick O'Donnell"/>
    <x v="0"/>
    <s v="United States"/>
    <x v="522"/>
    <x v="30"/>
    <n v="7017"/>
    <x v="3"/>
    <s v="TEC-AC-10003237"/>
    <x v="2"/>
    <x v="11"/>
    <s v="Memorex Micro Travel Drive 4 GB"/>
    <n v="31.799999999999997"/>
    <n v="3"/>
    <n v="0"/>
    <n v="13.674000000000003"/>
  </r>
  <r>
    <n v="9378"/>
    <s v="CA-2014-155362"/>
    <x v="3"/>
    <x v="94"/>
    <d v="2014-12-22T00:00:00"/>
    <s v="Standard Class"/>
    <x v="317"/>
    <s v="Dave Poirier"/>
    <x v="1"/>
    <s v="United States"/>
    <x v="342"/>
    <x v="6"/>
    <n v="54703"/>
    <x v="2"/>
    <s v="OFF-ST-10001031"/>
    <x v="1"/>
    <x v="4"/>
    <s v="Adjustable Personal File Tote"/>
    <n v="32.56"/>
    <n v="2"/>
    <n v="0"/>
    <n v="8.465600000000002"/>
  </r>
  <r>
    <n v="9379"/>
    <s v="CA-2013-117625"/>
    <x v="0"/>
    <x v="1120"/>
    <d v="2013-05-16T00:00:00"/>
    <s v="Standard Class"/>
    <x v="421"/>
    <s v="Gene McClure"/>
    <x v="0"/>
    <s v="United States"/>
    <x v="22"/>
    <x v="10"/>
    <n v="60610"/>
    <x v="2"/>
    <s v="OFF-EN-10001535"/>
    <x v="1"/>
    <x v="12"/>
    <s v="Grip Seal Envelopes"/>
    <n v="7.0720000000000001"/>
    <n v="2"/>
    <n v="0.2"/>
    <n v="2.3868"/>
  </r>
  <r>
    <n v="9380"/>
    <s v="CA-2011-154158"/>
    <x v="2"/>
    <x v="851"/>
    <d v="2011-12-27T00:00:00"/>
    <s v="Second Class"/>
    <x v="113"/>
    <s v="Craig Carreira"/>
    <x v="0"/>
    <s v="United States"/>
    <x v="67"/>
    <x v="2"/>
    <n v="33614"/>
    <x v="0"/>
    <s v="OFF-PA-10001295"/>
    <x v="1"/>
    <x v="10"/>
    <s v="Computer Printout Paper with Letter-Trim Perforations"/>
    <n v="45.527999999999999"/>
    <n v="3"/>
    <n v="0.2"/>
    <n v="15.934799999999997"/>
  </r>
  <r>
    <n v="9381"/>
    <s v="CA-2011-154158"/>
    <x v="2"/>
    <x v="851"/>
    <d v="2011-12-27T00:00:00"/>
    <s v="Second Class"/>
    <x v="113"/>
    <s v="Craig Carreira"/>
    <x v="0"/>
    <s v="United States"/>
    <x v="67"/>
    <x v="2"/>
    <n v="33614"/>
    <x v="0"/>
    <s v="FUR-CH-10004698"/>
    <x v="0"/>
    <x v="1"/>
    <s v="Padded Folding Chairs, Black, 4/Carton"/>
    <n v="64.784000000000006"/>
    <n v="1"/>
    <n v="0.2"/>
    <n v="6.4784000000000042"/>
  </r>
  <r>
    <n v="9382"/>
    <s v="CA-2011-154158"/>
    <x v="2"/>
    <x v="851"/>
    <d v="2011-12-27T00:00:00"/>
    <s v="Second Class"/>
    <x v="113"/>
    <s v="Craig Carreira"/>
    <x v="0"/>
    <s v="United States"/>
    <x v="67"/>
    <x v="2"/>
    <n v="33614"/>
    <x v="0"/>
    <s v="OFF-ST-10000078"/>
    <x v="1"/>
    <x v="4"/>
    <s v="Tennsco 6- and 18-Compartment Lockers"/>
    <n v="424.27200000000005"/>
    <n v="2"/>
    <n v="0.2"/>
    <n v="-10.60680000000005"/>
  </r>
  <r>
    <n v="9383"/>
    <s v="CA-2011-154158"/>
    <x v="2"/>
    <x v="851"/>
    <d v="2011-12-27T00:00:00"/>
    <s v="Second Class"/>
    <x v="113"/>
    <s v="Craig Carreira"/>
    <x v="0"/>
    <s v="United States"/>
    <x v="67"/>
    <x v="2"/>
    <n v="33614"/>
    <x v="0"/>
    <s v="OFF-AR-10001868"/>
    <x v="1"/>
    <x v="6"/>
    <s v="Prang Dustless Chalk Sticks"/>
    <n v="1.3440000000000001"/>
    <n v="1"/>
    <n v="0.2"/>
    <n v="0.504"/>
  </r>
  <r>
    <n v="9384"/>
    <s v="CA-2011-154158"/>
    <x v="2"/>
    <x v="851"/>
    <d v="2011-12-27T00:00:00"/>
    <s v="Second Class"/>
    <x v="113"/>
    <s v="Craig Carreira"/>
    <x v="0"/>
    <s v="United States"/>
    <x v="67"/>
    <x v="2"/>
    <n v="33614"/>
    <x v="0"/>
    <s v="OFF-ST-10004950"/>
    <x v="1"/>
    <x v="4"/>
    <s v="Acco Perma 3000 Stacking Storage Drawers"/>
    <n v="83.920000000000016"/>
    <n v="5"/>
    <n v="0.2"/>
    <n v="-1.049000000000003"/>
  </r>
  <r>
    <n v="9385"/>
    <s v="CA-2014-100433"/>
    <x v="3"/>
    <x v="938"/>
    <d v="2014-08-17T00:00:00"/>
    <s v="Standard Class"/>
    <x v="319"/>
    <s v="Sanjit Jacobs"/>
    <x v="2"/>
    <s v="United States"/>
    <x v="20"/>
    <x v="15"/>
    <n v="10009"/>
    <x v="3"/>
    <s v="OFF-PA-10003441"/>
    <x v="1"/>
    <x v="10"/>
    <s v="Xerox 226"/>
    <n v="25.92"/>
    <n v="4"/>
    <n v="0"/>
    <n v="12.441600000000001"/>
  </r>
  <r>
    <n v="9386"/>
    <s v="CA-2014-163097"/>
    <x v="3"/>
    <x v="151"/>
    <d v="2014-09-01T00:00:00"/>
    <s v="Standard Class"/>
    <x v="227"/>
    <s v="Sarah Foster"/>
    <x v="0"/>
    <s v="United States"/>
    <x v="123"/>
    <x v="16"/>
    <n v="85204"/>
    <x v="1"/>
    <s v="FUR-FU-10004973"/>
    <x v="0"/>
    <x v="5"/>
    <s v="Flat Face Poster Frame"/>
    <n v="120.57600000000001"/>
    <n v="8"/>
    <n v="0.2"/>
    <n v="33.1584"/>
  </r>
  <r>
    <n v="9387"/>
    <s v="US-2014-127292"/>
    <x v="3"/>
    <x v="617"/>
    <d v="2014-01-24T00:00:00"/>
    <s v="Standard Class"/>
    <x v="528"/>
    <s v="Raymond Messe"/>
    <x v="0"/>
    <s v="United States"/>
    <x v="140"/>
    <x v="42"/>
    <s v="05408"/>
    <x v="3"/>
    <s v="OFF-PA-10000157"/>
    <x v="1"/>
    <x v="10"/>
    <s v="Xerox 191"/>
    <n v="79.92"/>
    <n v="4"/>
    <n v="0"/>
    <n v="37.562399999999997"/>
  </r>
  <r>
    <n v="9388"/>
    <s v="US-2014-127292"/>
    <x v="3"/>
    <x v="617"/>
    <d v="2014-01-24T00:00:00"/>
    <s v="Standard Class"/>
    <x v="528"/>
    <s v="Raymond Messe"/>
    <x v="0"/>
    <s v="United States"/>
    <x v="140"/>
    <x v="42"/>
    <s v="05408"/>
    <x v="3"/>
    <s v="OFF-PA-10001970"/>
    <x v="1"/>
    <x v="10"/>
    <s v="Xerox 1881"/>
    <n v="12.28"/>
    <n v="1"/>
    <n v="0"/>
    <n v="5.7715999999999994"/>
  </r>
  <r>
    <n v="9389"/>
    <s v="US-2014-127292"/>
    <x v="3"/>
    <x v="617"/>
    <d v="2014-01-24T00:00:00"/>
    <s v="Standard Class"/>
    <x v="528"/>
    <s v="Raymond Messe"/>
    <x v="0"/>
    <s v="United States"/>
    <x v="140"/>
    <x v="42"/>
    <s v="05408"/>
    <x v="3"/>
    <s v="OFF-AP-10000828"/>
    <x v="1"/>
    <x v="9"/>
    <s v="Avanti 4.4 Cu. Ft. Refrigerator"/>
    <n v="542.93999999999994"/>
    <n v="3"/>
    <n v="0"/>
    <n v="152.02319999999997"/>
  </r>
  <r>
    <n v="9390"/>
    <s v="US-2014-127292"/>
    <x v="3"/>
    <x v="617"/>
    <d v="2014-01-24T00:00:00"/>
    <s v="Standard Class"/>
    <x v="528"/>
    <s v="Raymond Messe"/>
    <x v="0"/>
    <s v="United States"/>
    <x v="140"/>
    <x v="42"/>
    <s v="05408"/>
    <x v="3"/>
    <s v="OFF-EN-10001509"/>
    <x v="1"/>
    <x v="12"/>
    <s v="Poly String Tie Envelopes"/>
    <n v="2.04"/>
    <n v="1"/>
    <n v="0"/>
    <n v="0.95879999999999987"/>
  </r>
  <r>
    <n v="9391"/>
    <s v="CA-2012-163734"/>
    <x v="1"/>
    <x v="974"/>
    <d v="2012-06-24T00:00:00"/>
    <s v="Standard Class"/>
    <x v="454"/>
    <s v="Katherine Murray"/>
    <x v="2"/>
    <s v="United States"/>
    <x v="12"/>
    <x v="5"/>
    <n v="77070"/>
    <x v="2"/>
    <s v="OFF-ST-10003692"/>
    <x v="1"/>
    <x v="4"/>
    <s v="Recycled Steel Personal File for Hanging File Folders"/>
    <n v="228.92"/>
    <n v="5"/>
    <n v="0.2"/>
    <n v="14.307499999999997"/>
  </r>
  <r>
    <n v="9392"/>
    <s v="CA-2014-162474"/>
    <x v="3"/>
    <x v="677"/>
    <d v="2014-03-17T00:00:00"/>
    <s v="First Class"/>
    <x v="395"/>
    <s v="Frank Hawley"/>
    <x v="1"/>
    <s v="United States"/>
    <x v="34"/>
    <x v="10"/>
    <n v="60505"/>
    <x v="2"/>
    <s v="TEC-PH-10004700"/>
    <x v="2"/>
    <x v="7"/>
    <s v="PowerGen Dual USB Car Charger"/>
    <n v="7.9920000000000009"/>
    <n v="1"/>
    <n v="0.2"/>
    <n v="2.5973999999999995"/>
  </r>
  <r>
    <n v="9393"/>
    <s v="CA-2012-130848"/>
    <x v="1"/>
    <x v="969"/>
    <d v="2012-10-25T00:00:00"/>
    <s v="Same Day"/>
    <x v="375"/>
    <s v="Deirdre Greer"/>
    <x v="1"/>
    <s v="United States"/>
    <x v="60"/>
    <x v="22"/>
    <n v="80219"/>
    <x v="1"/>
    <s v="FUR-CH-10000422"/>
    <x v="0"/>
    <x v="1"/>
    <s v="Global Highback Leather Tilter in Burgundy"/>
    <n v="582.33600000000001"/>
    <n v="8"/>
    <n v="0.2"/>
    <n v="-29.116799999999955"/>
  </r>
  <r>
    <n v="9394"/>
    <s v="CA-2011-125997"/>
    <x v="2"/>
    <x v="59"/>
    <d v="2011-09-23T00:00:00"/>
    <s v="First Class"/>
    <x v="596"/>
    <s v="Mitch Webber"/>
    <x v="0"/>
    <s v="United States"/>
    <x v="20"/>
    <x v="15"/>
    <n v="10011"/>
    <x v="3"/>
    <s v="TEC-PH-10003484"/>
    <x v="2"/>
    <x v="7"/>
    <s v="Ooma Telo VoIP Home Phone System"/>
    <n v="629.94999999999993"/>
    <n v="5"/>
    <n v="0"/>
    <n v="157.48750000000001"/>
  </r>
  <r>
    <n v="9395"/>
    <s v="CA-2011-125997"/>
    <x v="2"/>
    <x v="59"/>
    <d v="2011-09-23T00:00:00"/>
    <s v="First Class"/>
    <x v="596"/>
    <s v="Mitch Webber"/>
    <x v="0"/>
    <s v="United States"/>
    <x v="20"/>
    <x v="15"/>
    <n v="10011"/>
    <x v="3"/>
    <s v="FUR-CH-10001394"/>
    <x v="0"/>
    <x v="1"/>
    <s v="Global Leather Executive Chair"/>
    <n v="631.78200000000004"/>
    <n v="2"/>
    <n v="0.1"/>
    <n v="140.39599999999993"/>
  </r>
  <r>
    <n v="9396"/>
    <s v="CA-2011-125997"/>
    <x v="2"/>
    <x v="59"/>
    <d v="2011-09-23T00:00:00"/>
    <s v="First Class"/>
    <x v="596"/>
    <s v="Mitch Webber"/>
    <x v="0"/>
    <s v="United States"/>
    <x v="20"/>
    <x v="15"/>
    <n v="10011"/>
    <x v="3"/>
    <s v="FUR-BO-10002213"/>
    <x v="0"/>
    <x v="0"/>
    <s v="DMI Eclipse Executive Suite Bookcases"/>
    <n v="801.5680000000001"/>
    <n v="2"/>
    <n v="0.2"/>
    <n v="-10.019600000000054"/>
  </r>
  <r>
    <n v="9397"/>
    <s v="CA-2011-125997"/>
    <x v="2"/>
    <x v="59"/>
    <d v="2011-09-23T00:00:00"/>
    <s v="First Class"/>
    <x v="596"/>
    <s v="Mitch Webber"/>
    <x v="0"/>
    <s v="United States"/>
    <x v="20"/>
    <x v="15"/>
    <n v="10011"/>
    <x v="3"/>
    <s v="OFF-LA-10002762"/>
    <x v="1"/>
    <x v="2"/>
    <s v="Avery 485"/>
    <n v="75.179999999999993"/>
    <n v="6"/>
    <n v="0"/>
    <n v="35.334599999999995"/>
  </r>
  <r>
    <n v="9398"/>
    <s v="CA-2011-125997"/>
    <x v="2"/>
    <x v="59"/>
    <d v="2011-09-23T00:00:00"/>
    <s v="First Class"/>
    <x v="596"/>
    <s v="Mitch Webber"/>
    <x v="0"/>
    <s v="United States"/>
    <x v="20"/>
    <x v="15"/>
    <n v="10011"/>
    <x v="3"/>
    <s v="OFF-AP-10003842"/>
    <x v="1"/>
    <x v="9"/>
    <s v="Euro-Pro Shark Turbo Vacuum"/>
    <n v="30.98"/>
    <n v="1"/>
    <n v="0"/>
    <n v="8.0548000000000002"/>
  </r>
  <r>
    <n v="9399"/>
    <s v="CA-2011-125997"/>
    <x v="2"/>
    <x v="59"/>
    <d v="2011-09-23T00:00:00"/>
    <s v="First Class"/>
    <x v="596"/>
    <s v="Mitch Webber"/>
    <x v="0"/>
    <s v="United States"/>
    <x v="20"/>
    <x v="15"/>
    <n v="10011"/>
    <x v="3"/>
    <s v="TEC-PH-10003072"/>
    <x v="2"/>
    <x v="7"/>
    <s v="Panasonic KX-TG9541B DECT 6.0 Digital 2-Line Expandable Cordless Phone With Digital Answering System"/>
    <n v="1349.91"/>
    <n v="9"/>
    <n v="0"/>
    <n v="661.45590000000004"/>
  </r>
  <r>
    <n v="9400"/>
    <s v="CA-2013-103128"/>
    <x v="0"/>
    <x v="583"/>
    <d v="2013-11-16T00:00:00"/>
    <s v="Standard Class"/>
    <x v="790"/>
    <s v="Sung Chung"/>
    <x v="0"/>
    <s v="United States"/>
    <x v="523"/>
    <x v="10"/>
    <n v="60004"/>
    <x v="2"/>
    <s v="OFF-AR-10003394"/>
    <x v="1"/>
    <x v="6"/>
    <s v="Newell 332"/>
    <n v="14.111999999999998"/>
    <n v="6"/>
    <n v="0.2"/>
    <n v="1.2348000000000008"/>
  </r>
  <r>
    <n v="9401"/>
    <s v="CA-2012-167696"/>
    <x v="1"/>
    <x v="1218"/>
    <d v="2012-09-21T00:00:00"/>
    <s v="Standard Class"/>
    <x v="214"/>
    <s v="Bradley Drucker"/>
    <x v="0"/>
    <s v="United States"/>
    <x v="311"/>
    <x v="17"/>
    <n v="23602"/>
    <x v="0"/>
    <s v="OFF-EN-10001539"/>
    <x v="1"/>
    <x v="12"/>
    <s v="Staples"/>
    <n v="31.12"/>
    <n v="4"/>
    <n v="0"/>
    <n v="14.6264"/>
  </r>
  <r>
    <n v="9402"/>
    <s v="CA-2011-159814"/>
    <x v="2"/>
    <x v="1219"/>
    <d v="2011-06-28T00:00:00"/>
    <s v="Standard Class"/>
    <x v="221"/>
    <s v="Liz Pelletier"/>
    <x v="0"/>
    <s v="United States"/>
    <x v="93"/>
    <x v="16"/>
    <n v="85705"/>
    <x v="1"/>
    <s v="FUR-FU-10001731"/>
    <x v="0"/>
    <x v="5"/>
    <s v="Acrylic Self-Standing Desk Frames"/>
    <n v="4.2720000000000002"/>
    <n v="2"/>
    <n v="0.2"/>
    <n v="0.96119999999999983"/>
  </r>
  <r>
    <n v="9403"/>
    <s v="CA-2013-105459"/>
    <x v="0"/>
    <x v="399"/>
    <d v="2013-08-18T00:00:00"/>
    <s v="Second Class"/>
    <x v="413"/>
    <s v="Nora Preis"/>
    <x v="0"/>
    <s v="United States"/>
    <x v="20"/>
    <x v="15"/>
    <n v="10024"/>
    <x v="3"/>
    <s v="FUR-TA-10001095"/>
    <x v="0"/>
    <x v="3"/>
    <s v="Chromcraft Round Conference Tables"/>
    <n v="209.148"/>
    <n v="2"/>
    <n v="0.4"/>
    <n v="-66.230199999999996"/>
  </r>
  <r>
    <n v="9404"/>
    <s v="CA-2013-105459"/>
    <x v="0"/>
    <x v="399"/>
    <d v="2013-08-18T00:00:00"/>
    <s v="Second Class"/>
    <x v="413"/>
    <s v="Nora Preis"/>
    <x v="0"/>
    <s v="United States"/>
    <x v="20"/>
    <x v="15"/>
    <n v="10024"/>
    <x v="3"/>
    <s v="OFF-ST-10000078"/>
    <x v="1"/>
    <x v="4"/>
    <s v="Tennsco 6- and 18-Compartment Lockers"/>
    <n v="1591.02"/>
    <n v="6"/>
    <n v="0"/>
    <n v="286.38359999999989"/>
  </r>
  <r>
    <n v="9405"/>
    <s v="CA-2014-141663"/>
    <x v="3"/>
    <x v="669"/>
    <d v="2014-04-18T00:00:00"/>
    <s v="Standard Class"/>
    <x v="317"/>
    <s v="Dave Poirier"/>
    <x v="1"/>
    <s v="United States"/>
    <x v="10"/>
    <x v="9"/>
    <n v="19134"/>
    <x v="3"/>
    <s v="OFF-FA-10004076"/>
    <x v="1"/>
    <x v="13"/>
    <s v="Translucent Push Pins by OIC"/>
    <n v="7.92"/>
    <n v="5"/>
    <n v="0.2"/>
    <n v="1.6829999999999994"/>
  </r>
  <r>
    <n v="9406"/>
    <s v="CA-2011-152618"/>
    <x v="2"/>
    <x v="619"/>
    <d v="2011-03-17T00:00:00"/>
    <s v="First Class"/>
    <x v="46"/>
    <s v="Rick Bensley"/>
    <x v="2"/>
    <s v="United States"/>
    <x v="22"/>
    <x v="10"/>
    <n v="60653"/>
    <x v="2"/>
    <s v="TEC-MA-10003626"/>
    <x v="2"/>
    <x v="15"/>
    <s v="Hewlett-Packard Deskjet 6540 Color Inkjet Printer"/>
    <n v="574.91"/>
    <n v="2"/>
    <n v="0.3"/>
    <n v="156.04699999999997"/>
  </r>
  <r>
    <n v="9407"/>
    <s v="CA-2011-152618"/>
    <x v="2"/>
    <x v="619"/>
    <d v="2011-03-17T00:00:00"/>
    <s v="First Class"/>
    <x v="46"/>
    <s v="Rick Bensley"/>
    <x v="2"/>
    <s v="United States"/>
    <x v="22"/>
    <x v="10"/>
    <n v="60653"/>
    <x v="2"/>
    <s v="OFF-PA-10001215"/>
    <x v="1"/>
    <x v="10"/>
    <s v="Xerox 1963"/>
    <n v="8.4480000000000004"/>
    <n v="2"/>
    <n v="0.2"/>
    <n v="2.6399999999999997"/>
  </r>
  <r>
    <n v="9408"/>
    <s v="CA-2014-162789"/>
    <x v="3"/>
    <x v="585"/>
    <d v="2014-09-25T00:00:00"/>
    <s v="Second Class"/>
    <x v="95"/>
    <s v="Logan Currie"/>
    <x v="0"/>
    <s v="United States"/>
    <x v="20"/>
    <x v="15"/>
    <n v="10035"/>
    <x v="3"/>
    <s v="TEC-AC-10002842"/>
    <x v="2"/>
    <x v="11"/>
    <s v="WD My Passport Ultra 2TB Portable External Hard Drive"/>
    <n v="1071"/>
    <n v="9"/>
    <n v="0"/>
    <n v="171.36000000000007"/>
  </r>
  <r>
    <n v="9409"/>
    <s v="CA-2014-162789"/>
    <x v="3"/>
    <x v="585"/>
    <d v="2014-09-25T00:00:00"/>
    <s v="Second Class"/>
    <x v="95"/>
    <s v="Logan Currie"/>
    <x v="0"/>
    <s v="United States"/>
    <x v="20"/>
    <x v="15"/>
    <n v="10035"/>
    <x v="3"/>
    <s v="FUR-FU-10004864"/>
    <x v="0"/>
    <x v="5"/>
    <s v="Eldon 500 Class Desk Accessories"/>
    <n v="12.07"/>
    <n v="1"/>
    <n v="0"/>
    <n v="3.9831000000000003"/>
  </r>
  <r>
    <n v="9410"/>
    <s v="US-2014-110149"/>
    <x v="3"/>
    <x v="389"/>
    <d v="2014-12-14T00:00:00"/>
    <s v="First Class"/>
    <x v="576"/>
    <s v="William Brown"/>
    <x v="0"/>
    <s v="United States"/>
    <x v="10"/>
    <x v="9"/>
    <n v="19143"/>
    <x v="3"/>
    <s v="OFF-BI-10000014"/>
    <x v="1"/>
    <x v="8"/>
    <s v="Heavy-Duty E-Z-D Binders"/>
    <n v="3.2730000000000006"/>
    <n v="1"/>
    <n v="0.7"/>
    <n v="-2.5092999999999996"/>
  </r>
  <r>
    <n v="9411"/>
    <s v="US-2014-110149"/>
    <x v="3"/>
    <x v="389"/>
    <d v="2014-12-14T00:00:00"/>
    <s v="First Class"/>
    <x v="576"/>
    <s v="William Brown"/>
    <x v="0"/>
    <s v="United States"/>
    <x v="10"/>
    <x v="9"/>
    <n v="19143"/>
    <x v="3"/>
    <s v="FUR-FU-10001475"/>
    <x v="0"/>
    <x v="5"/>
    <s v="Contract Clock, 14&quot;, Brown"/>
    <n v="87.92"/>
    <n v="5"/>
    <n v="0.2"/>
    <n v="15.385999999999999"/>
  </r>
  <r>
    <n v="9412"/>
    <s v="CA-2013-108959"/>
    <x v="0"/>
    <x v="612"/>
    <d v="2013-03-15T00:00:00"/>
    <s v="Second Class"/>
    <x v="186"/>
    <s v="Maya Herman"/>
    <x v="1"/>
    <s v="United States"/>
    <x v="220"/>
    <x v="16"/>
    <n v="85301"/>
    <x v="1"/>
    <s v="OFF-ST-10001272"/>
    <x v="1"/>
    <x v="4"/>
    <s v="Mini 13-1/2 Capacity Data Binder Rack, Pearl"/>
    <n v="104.69600000000001"/>
    <n v="1"/>
    <n v="0.2"/>
    <n v="6.5434999999999981"/>
  </r>
  <r>
    <n v="9413"/>
    <s v="CA-2012-164777"/>
    <x v="1"/>
    <x v="746"/>
    <d v="2012-01-29T00:00:00"/>
    <s v="First Class"/>
    <x v="253"/>
    <s v="Sean Christensen"/>
    <x v="0"/>
    <s v="United States"/>
    <x v="1"/>
    <x v="1"/>
    <n v="90036"/>
    <x v="1"/>
    <s v="FUR-CH-10002024"/>
    <x v="0"/>
    <x v="1"/>
    <s v="HON 5400 Series Task Chairs for Big and Tall"/>
    <n v="2803.92"/>
    <n v="5"/>
    <n v="0.2"/>
    <n v="0"/>
  </r>
  <r>
    <n v="9414"/>
    <s v="CA-2013-132017"/>
    <x v="0"/>
    <x v="182"/>
    <d v="2013-09-28T00:00:00"/>
    <s v="First Class"/>
    <x v="588"/>
    <s v="Matt Hagelstein"/>
    <x v="1"/>
    <s v="United States"/>
    <x v="12"/>
    <x v="5"/>
    <n v="77041"/>
    <x v="2"/>
    <s v="OFF-BI-10004001"/>
    <x v="1"/>
    <x v="8"/>
    <s v="GBC Recycled VeloBinder Covers"/>
    <n v="6.8159999999999981"/>
    <n v="2"/>
    <n v="0.8"/>
    <n v="-11.587200000000003"/>
  </r>
  <r>
    <n v="9415"/>
    <s v="CA-2012-127824"/>
    <x v="1"/>
    <x v="1090"/>
    <d v="2012-10-22T00:00:00"/>
    <s v="Standard Class"/>
    <x v="547"/>
    <s v="John Castell"/>
    <x v="0"/>
    <s v="United States"/>
    <x v="4"/>
    <x v="4"/>
    <n v="98115"/>
    <x v="1"/>
    <s v="TEC-PH-10004094"/>
    <x v="2"/>
    <x v="7"/>
    <s v="Motorola L703CM"/>
    <n v="249.58400000000003"/>
    <n v="2"/>
    <n v="0.2"/>
    <n v="15.598999999999997"/>
  </r>
  <r>
    <n v="9416"/>
    <s v="CA-2012-127824"/>
    <x v="1"/>
    <x v="1090"/>
    <d v="2012-10-22T00:00:00"/>
    <s v="Standard Class"/>
    <x v="547"/>
    <s v="John Castell"/>
    <x v="0"/>
    <s v="United States"/>
    <x v="4"/>
    <x v="4"/>
    <n v="98115"/>
    <x v="1"/>
    <s v="OFF-PA-10001184"/>
    <x v="1"/>
    <x v="10"/>
    <s v="Xerox 1903"/>
    <n v="17.940000000000001"/>
    <n v="3"/>
    <n v="0"/>
    <n v="8.7906000000000013"/>
  </r>
  <r>
    <n v="9417"/>
    <s v="CA-2012-127824"/>
    <x v="1"/>
    <x v="1090"/>
    <d v="2012-10-22T00:00:00"/>
    <s v="Standard Class"/>
    <x v="547"/>
    <s v="John Castell"/>
    <x v="0"/>
    <s v="United States"/>
    <x v="4"/>
    <x v="4"/>
    <n v="98115"/>
    <x v="1"/>
    <s v="FUR-FU-10002505"/>
    <x v="0"/>
    <x v="5"/>
    <s v="Eldon 100 Class Desk Accessories"/>
    <n v="10.11"/>
    <n v="3"/>
    <n v="0"/>
    <n v="3.2351999999999994"/>
  </r>
  <r>
    <n v="9418"/>
    <s v="CA-2011-148285"/>
    <x v="2"/>
    <x v="1220"/>
    <d v="2011-11-01T00:00:00"/>
    <s v="Standard Class"/>
    <x v="279"/>
    <s v="Ross DeVincentis"/>
    <x v="2"/>
    <s v="United States"/>
    <x v="115"/>
    <x v="3"/>
    <n v="28314"/>
    <x v="0"/>
    <s v="OFF-PA-10001166"/>
    <x v="1"/>
    <x v="10"/>
    <s v="Xerox 2"/>
    <n v="10.368000000000002"/>
    <n v="2"/>
    <n v="0.2"/>
    <n v="3.6288"/>
  </r>
  <r>
    <n v="9419"/>
    <s v="CA-2011-148285"/>
    <x v="2"/>
    <x v="1220"/>
    <d v="2011-11-01T00:00:00"/>
    <s v="Standard Class"/>
    <x v="279"/>
    <s v="Ross DeVincentis"/>
    <x v="2"/>
    <s v="United States"/>
    <x v="115"/>
    <x v="3"/>
    <n v="28314"/>
    <x v="0"/>
    <s v="OFF-PA-10000349"/>
    <x v="1"/>
    <x v="10"/>
    <s v="Staples"/>
    <n v="11.952000000000002"/>
    <n v="3"/>
    <n v="0.2"/>
    <n v="4.0338000000000003"/>
  </r>
  <r>
    <n v="9420"/>
    <s v="CA-2014-152926"/>
    <x v="3"/>
    <x v="280"/>
    <d v="2014-10-05T00:00:00"/>
    <s v="Second Class"/>
    <x v="281"/>
    <s v="Steve Chapman"/>
    <x v="1"/>
    <s v="United States"/>
    <x v="12"/>
    <x v="5"/>
    <n v="77041"/>
    <x v="2"/>
    <s v="OFF-AP-10004708"/>
    <x v="1"/>
    <x v="9"/>
    <s v="Fellowes Superior 10 Outlet Split Surge Protector"/>
    <n v="15.223999999999997"/>
    <n v="2"/>
    <n v="0.8"/>
    <n v="-38.821200000000012"/>
  </r>
  <r>
    <n v="9421"/>
    <s v="CA-2014-152926"/>
    <x v="3"/>
    <x v="280"/>
    <d v="2014-10-05T00:00:00"/>
    <s v="Second Class"/>
    <x v="281"/>
    <s v="Steve Chapman"/>
    <x v="1"/>
    <s v="United States"/>
    <x v="12"/>
    <x v="5"/>
    <n v="77041"/>
    <x v="2"/>
    <s v="OFF-AP-10001947"/>
    <x v="1"/>
    <x v="9"/>
    <s v="Acco 6 Outlet Guardian Premium Plus Surge Suppressor"/>
    <n v="21.983999999999995"/>
    <n v="6"/>
    <n v="0.8"/>
    <n v="-56.059200000000011"/>
  </r>
  <r>
    <n v="9422"/>
    <s v="CA-2011-145254"/>
    <x v="2"/>
    <x v="149"/>
    <d v="2011-07-27T00:00:00"/>
    <s v="Standard Class"/>
    <x v="714"/>
    <s v="Nick Crebassa"/>
    <x v="1"/>
    <s v="United States"/>
    <x v="8"/>
    <x v="1"/>
    <n v="94122"/>
    <x v="1"/>
    <s v="TEC-PH-10000441"/>
    <x v="2"/>
    <x v="7"/>
    <s v="VTech DS6151"/>
    <n v="604.75199999999995"/>
    <n v="6"/>
    <n v="0.2"/>
    <n v="60.475200000000058"/>
  </r>
  <r>
    <n v="9423"/>
    <s v="CA-2011-145254"/>
    <x v="2"/>
    <x v="149"/>
    <d v="2011-07-27T00:00:00"/>
    <s v="Standard Class"/>
    <x v="714"/>
    <s v="Nick Crebassa"/>
    <x v="1"/>
    <s v="United States"/>
    <x v="8"/>
    <x v="1"/>
    <n v="94122"/>
    <x v="1"/>
    <s v="OFF-SU-10004664"/>
    <x v="1"/>
    <x v="14"/>
    <s v="Acme Softgrip Scissors"/>
    <n v="40.700000000000003"/>
    <n v="5"/>
    <n v="0"/>
    <n v="11.802999999999999"/>
  </r>
  <r>
    <n v="9424"/>
    <s v="CA-2011-145254"/>
    <x v="2"/>
    <x v="149"/>
    <d v="2011-07-27T00:00:00"/>
    <s v="Standard Class"/>
    <x v="714"/>
    <s v="Nick Crebassa"/>
    <x v="1"/>
    <s v="United States"/>
    <x v="8"/>
    <x v="1"/>
    <n v="94122"/>
    <x v="1"/>
    <s v="TEC-PH-10004531"/>
    <x v="2"/>
    <x v="7"/>
    <s v="AT&amp;T CL2909"/>
    <n v="302.37599999999998"/>
    <n v="3"/>
    <n v="0.2"/>
    <n v="37.796999999999997"/>
  </r>
  <r>
    <n v="9425"/>
    <s v="CA-2011-145254"/>
    <x v="2"/>
    <x v="149"/>
    <d v="2011-07-27T00:00:00"/>
    <s v="Standard Class"/>
    <x v="714"/>
    <s v="Nick Crebassa"/>
    <x v="1"/>
    <s v="United States"/>
    <x v="8"/>
    <x v="1"/>
    <n v="94122"/>
    <x v="1"/>
    <s v="TEC-AC-10002167"/>
    <x v="2"/>
    <x v="11"/>
    <s v="Imation 8gb Micro Traveldrive Usb 2.0 Flash Drive"/>
    <n v="45"/>
    <n v="3"/>
    <n v="0"/>
    <n v="4.9500000000000011"/>
  </r>
  <r>
    <n v="9426"/>
    <s v="CA-2011-116246"/>
    <x v="2"/>
    <x v="171"/>
    <d v="2011-09-17T00:00:00"/>
    <s v="Second Class"/>
    <x v="560"/>
    <s v="Luke Weiss"/>
    <x v="0"/>
    <s v="United States"/>
    <x v="20"/>
    <x v="15"/>
    <n v="10035"/>
    <x v="3"/>
    <s v="FUR-CH-10002024"/>
    <x v="0"/>
    <x v="1"/>
    <s v="HON 5400 Series Task Chairs for Big and Tall"/>
    <n v="3785.2920000000004"/>
    <n v="6"/>
    <n v="0.1"/>
    <n v="420.58800000000019"/>
  </r>
  <r>
    <n v="9427"/>
    <s v="CA-2013-160479"/>
    <x v="0"/>
    <x v="306"/>
    <d v="2013-09-21T00:00:00"/>
    <s v="Standard Class"/>
    <x v="738"/>
    <s v="Angele Hood"/>
    <x v="0"/>
    <s v="United States"/>
    <x v="4"/>
    <x v="4"/>
    <n v="98105"/>
    <x v="1"/>
    <s v="OFF-AR-10002445"/>
    <x v="1"/>
    <x v="6"/>
    <s v="SANFORD Major Accent Highlighters"/>
    <n v="35.4"/>
    <n v="5"/>
    <n v="0"/>
    <n v="13.452000000000002"/>
  </r>
  <r>
    <n v="9428"/>
    <s v="CA-2011-167486"/>
    <x v="2"/>
    <x v="501"/>
    <d v="2011-12-01T00:00:00"/>
    <s v="Standard Class"/>
    <x v="705"/>
    <s v="Jack O'Briant"/>
    <x v="1"/>
    <s v="United States"/>
    <x v="198"/>
    <x v="15"/>
    <n v="14215"/>
    <x v="3"/>
    <s v="FUR-FU-10003268"/>
    <x v="0"/>
    <x v="5"/>
    <s v="Eldon Radial Chair Mat for Low to Medium Pile Carpets"/>
    <n v="199.89999999999998"/>
    <n v="5"/>
    <n v="0"/>
    <n v="39.97999999999999"/>
  </r>
  <r>
    <n v="9429"/>
    <s v="CA-2011-152100"/>
    <x v="2"/>
    <x v="218"/>
    <d v="2011-05-16T00:00:00"/>
    <s v="Standard Class"/>
    <x v="100"/>
    <s v="Victoria Wilson"/>
    <x v="1"/>
    <s v="United States"/>
    <x v="114"/>
    <x v="5"/>
    <n v="77340"/>
    <x v="2"/>
    <s v="FUR-CH-10000015"/>
    <x v="0"/>
    <x v="1"/>
    <s v="Hon Multipurpose Stacking Arm Chairs"/>
    <n v="1212.9599999999998"/>
    <n v="8"/>
    <n v="0.3"/>
    <n v="-69.311999999999898"/>
  </r>
  <r>
    <n v="9430"/>
    <s v="CA-2012-166219"/>
    <x v="1"/>
    <x v="834"/>
    <d v="2012-09-01T00:00:00"/>
    <s v="Standard Class"/>
    <x v="130"/>
    <s v="Ben Peterman"/>
    <x v="1"/>
    <s v="United States"/>
    <x v="61"/>
    <x v="5"/>
    <n v="75081"/>
    <x v="2"/>
    <s v="TEC-PH-10004165"/>
    <x v="2"/>
    <x v="7"/>
    <s v="Mitel MiVoice 5330e IP Phone"/>
    <n v="1099.96"/>
    <n v="5"/>
    <n v="0.2"/>
    <n v="82.496999999999957"/>
  </r>
  <r>
    <n v="9431"/>
    <s v="CA-2012-166219"/>
    <x v="1"/>
    <x v="834"/>
    <d v="2012-09-01T00:00:00"/>
    <s v="Standard Class"/>
    <x v="130"/>
    <s v="Ben Peterman"/>
    <x v="1"/>
    <s v="United States"/>
    <x v="61"/>
    <x v="5"/>
    <n v="75081"/>
    <x v="2"/>
    <s v="FUR-TA-10004607"/>
    <x v="0"/>
    <x v="3"/>
    <s v="Hon 2111 Invitation Series Straight Table"/>
    <n v="103.48100000000001"/>
    <n v="1"/>
    <n v="0.3"/>
    <n v="-16.261300000000006"/>
  </r>
  <r>
    <n v="9432"/>
    <s v="CA-2012-111864"/>
    <x v="1"/>
    <x v="974"/>
    <d v="2012-06-19T00:00:00"/>
    <s v="Same Day"/>
    <x v="452"/>
    <s v="Paul Prost"/>
    <x v="2"/>
    <s v="United States"/>
    <x v="10"/>
    <x v="9"/>
    <n v="19134"/>
    <x v="3"/>
    <s v="OFF-LA-10004677"/>
    <x v="1"/>
    <x v="2"/>
    <s v="Self-Adhesive Address Labels for Typewriters with Dispenser Box"/>
    <n v="5.9039999999999999"/>
    <n v="2"/>
    <n v="0.2"/>
    <n v="1.9925999999999999"/>
  </r>
  <r>
    <n v="9433"/>
    <s v="CA-2012-119627"/>
    <x v="1"/>
    <x v="493"/>
    <d v="2012-08-23T00:00:00"/>
    <s v="Standard Class"/>
    <x v="56"/>
    <s v="Steven Cartwright"/>
    <x v="0"/>
    <s v="United States"/>
    <x v="97"/>
    <x v="16"/>
    <n v="85345"/>
    <x v="1"/>
    <s v="TEC-AC-10002217"/>
    <x v="2"/>
    <x v="11"/>
    <s v="Imation Clip USB flash drive - 8 GB"/>
    <n v="30.080000000000002"/>
    <n v="2"/>
    <n v="0.2"/>
    <n v="-5.2640000000000002"/>
  </r>
  <r>
    <n v="9434"/>
    <s v="CA-2012-119627"/>
    <x v="1"/>
    <x v="493"/>
    <d v="2012-08-23T00:00:00"/>
    <s v="Standard Class"/>
    <x v="56"/>
    <s v="Steven Cartwright"/>
    <x v="0"/>
    <s v="United States"/>
    <x v="97"/>
    <x v="16"/>
    <n v="85345"/>
    <x v="1"/>
    <s v="OFF-PA-10001937"/>
    <x v="1"/>
    <x v="10"/>
    <s v="Xerox 21"/>
    <n v="36.288000000000011"/>
    <n v="7"/>
    <n v="0.2"/>
    <n v="12.700800000000001"/>
  </r>
  <r>
    <n v="9435"/>
    <s v="CA-2012-119627"/>
    <x v="1"/>
    <x v="493"/>
    <d v="2012-08-23T00:00:00"/>
    <s v="Standard Class"/>
    <x v="56"/>
    <s v="Steven Cartwright"/>
    <x v="0"/>
    <s v="United States"/>
    <x v="97"/>
    <x v="16"/>
    <n v="85345"/>
    <x v="1"/>
    <s v="OFF-AR-10000203"/>
    <x v="1"/>
    <x v="6"/>
    <s v="Newell 336"/>
    <n v="10.272000000000002"/>
    <n v="3"/>
    <n v="0.2"/>
    <n v="1.1555999999999984"/>
  </r>
  <r>
    <n v="9436"/>
    <s v="CA-2012-119627"/>
    <x v="1"/>
    <x v="493"/>
    <d v="2012-08-23T00:00:00"/>
    <s v="Standard Class"/>
    <x v="56"/>
    <s v="Steven Cartwright"/>
    <x v="0"/>
    <s v="United States"/>
    <x v="97"/>
    <x v="16"/>
    <n v="85345"/>
    <x v="1"/>
    <s v="TEC-AC-10001142"/>
    <x v="2"/>
    <x v="11"/>
    <s v="First Data FD10 PIN Pad"/>
    <n v="252.8"/>
    <n v="4"/>
    <n v="0.2"/>
    <n v="-31.600000000000037"/>
  </r>
  <r>
    <n v="9437"/>
    <s v="CA-2012-160787"/>
    <x v="1"/>
    <x v="12"/>
    <d v="2012-09-25T00:00:00"/>
    <s v="Same Day"/>
    <x v="298"/>
    <s v="Bryan Mills"/>
    <x v="0"/>
    <s v="United States"/>
    <x v="10"/>
    <x v="9"/>
    <n v="19143"/>
    <x v="3"/>
    <s v="OFF-BI-10003712"/>
    <x v="1"/>
    <x v="8"/>
    <s v="Acco Pressboard Covers with Storage Hooks, 14 7/8&quot; x 11&quot;, Light Blue"/>
    <n v="2.9460000000000006"/>
    <n v="2"/>
    <n v="0.7"/>
    <n v="-2.0621999999999998"/>
  </r>
  <r>
    <n v="9438"/>
    <s v="CA-2014-107853"/>
    <x v="3"/>
    <x v="1143"/>
    <d v="2014-06-01T00:00:00"/>
    <s v="Standard Class"/>
    <x v="303"/>
    <s v="Carlos Daly"/>
    <x v="0"/>
    <s v="United States"/>
    <x v="147"/>
    <x v="1"/>
    <n v="92054"/>
    <x v="1"/>
    <s v="OFF-PA-10000520"/>
    <x v="1"/>
    <x v="10"/>
    <s v="Xerox 201"/>
    <n v="12.96"/>
    <n v="2"/>
    <n v="0"/>
    <n v="6.2208000000000006"/>
  </r>
  <r>
    <n v="9439"/>
    <s v="CA-2014-126144"/>
    <x v="3"/>
    <x v="689"/>
    <d v="2014-08-06T00:00:00"/>
    <s v="Standard Class"/>
    <x v="411"/>
    <s v="Greg Matthias"/>
    <x v="0"/>
    <s v="United States"/>
    <x v="10"/>
    <x v="9"/>
    <n v="19134"/>
    <x v="3"/>
    <s v="TEC-PH-10001079"/>
    <x v="2"/>
    <x v="7"/>
    <s v="Polycom SoundPoint Pro SE-225 Corded phone"/>
    <n v="285.57599999999996"/>
    <n v="4"/>
    <n v="0.4"/>
    <n v="-57.115200000000016"/>
  </r>
  <r>
    <n v="9440"/>
    <s v="US-2011-154655"/>
    <x v="2"/>
    <x v="36"/>
    <d v="2011-10-17T00:00:00"/>
    <s v="Standard Class"/>
    <x v="771"/>
    <s v="Barry Pond"/>
    <x v="1"/>
    <s v="United States"/>
    <x v="22"/>
    <x v="10"/>
    <n v="60623"/>
    <x v="2"/>
    <s v="OFF-SU-10000898"/>
    <x v="1"/>
    <x v="14"/>
    <s v="Acme Hot Forged Carbon Steel Scissors with Nickel-Plated Handles, 3 7/8&quot; Cut, 8&quot;L"/>
    <n v="22.240000000000002"/>
    <n v="2"/>
    <n v="0.2"/>
    <n v="2.5019999999999971"/>
  </r>
  <r>
    <n v="9441"/>
    <s v="CA-2011-100391"/>
    <x v="2"/>
    <x v="594"/>
    <d v="2011-05-29T00:00:00"/>
    <s v="Standard Class"/>
    <x v="768"/>
    <s v="Barry Weirich"/>
    <x v="0"/>
    <s v="United States"/>
    <x v="20"/>
    <x v="15"/>
    <n v="10035"/>
    <x v="3"/>
    <s v="OFF-PA-10001471"/>
    <x v="1"/>
    <x v="10"/>
    <s v="Strathmore Photo Frame Cards"/>
    <n v="14.62"/>
    <n v="2"/>
    <n v="0"/>
    <n v="6.7251999999999992"/>
  </r>
  <r>
    <n v="9442"/>
    <s v="CA-2011-165477"/>
    <x v="2"/>
    <x v="282"/>
    <d v="2011-12-31T00:00:00"/>
    <s v="Second Class"/>
    <x v="791"/>
    <s v="Ricardo Emerson"/>
    <x v="0"/>
    <s v="United States"/>
    <x v="239"/>
    <x v="24"/>
    <n v="44240"/>
    <x v="3"/>
    <s v="OFF-AP-10003281"/>
    <x v="1"/>
    <x v="9"/>
    <s v="Acco 6 Outlet Guardian Standard Surge Suppressor"/>
    <n v="48.36"/>
    <n v="5"/>
    <n v="0.2"/>
    <n v="6.0449999999999946"/>
  </r>
  <r>
    <n v="9443"/>
    <s v="CA-2014-165904"/>
    <x v="3"/>
    <x v="104"/>
    <d v="2014-04-12T00:00:00"/>
    <s v="Standard Class"/>
    <x v="367"/>
    <s v="Hallie Redmond"/>
    <x v="2"/>
    <s v="United States"/>
    <x v="108"/>
    <x v="2"/>
    <n v="32216"/>
    <x v="0"/>
    <s v="OFF-AR-10003156"/>
    <x v="1"/>
    <x v="6"/>
    <s v="50 Colored Long Pencils"/>
    <n v="16.256"/>
    <n v="2"/>
    <n v="0.2"/>
    <n v="1.2192000000000007"/>
  </r>
  <r>
    <n v="9444"/>
    <s v="CA-2014-165904"/>
    <x v="3"/>
    <x v="104"/>
    <d v="2014-04-12T00:00:00"/>
    <s v="Standard Class"/>
    <x v="367"/>
    <s v="Hallie Redmond"/>
    <x v="2"/>
    <s v="United States"/>
    <x v="108"/>
    <x v="2"/>
    <n v="32216"/>
    <x v="0"/>
    <s v="TEC-PH-10000576"/>
    <x v="2"/>
    <x v="7"/>
    <s v="AT&amp;T 1080 Corded phone"/>
    <n v="219.18400000000003"/>
    <n v="2"/>
    <n v="0.2"/>
    <n v="19.178600000000003"/>
  </r>
  <r>
    <n v="9445"/>
    <s v="CA-2012-104052"/>
    <x v="1"/>
    <x v="1201"/>
    <d v="2012-03-02T00:00:00"/>
    <s v="First Class"/>
    <x v="734"/>
    <s v="Tracy Poddar"/>
    <x v="1"/>
    <s v="United States"/>
    <x v="224"/>
    <x v="5"/>
    <n v="75019"/>
    <x v="2"/>
    <s v="TEC-PH-10003215"/>
    <x v="2"/>
    <x v="7"/>
    <s v="Jackery Bar Premium Fast-charging Portable Charger"/>
    <n v="95.84"/>
    <n v="4"/>
    <n v="0.2"/>
    <n v="34.741999999999997"/>
  </r>
  <r>
    <n v="9446"/>
    <s v="CA-2012-168277"/>
    <x v="1"/>
    <x v="352"/>
    <d v="2012-06-03T00:00:00"/>
    <s v="Standard Class"/>
    <x v="41"/>
    <s v="Karl Braun"/>
    <x v="0"/>
    <s v="United States"/>
    <x v="245"/>
    <x v="14"/>
    <n v="46203"/>
    <x v="2"/>
    <s v="OFF-LA-10004484"/>
    <x v="1"/>
    <x v="2"/>
    <s v="Avery 476"/>
    <n v="12.39"/>
    <n v="3"/>
    <n v="0"/>
    <n v="5.6993999999999998"/>
  </r>
  <r>
    <n v="9447"/>
    <s v="CA-2013-158617"/>
    <x v="0"/>
    <x v="897"/>
    <d v="2013-09-29T00:00:00"/>
    <s v="Standard Class"/>
    <x v="663"/>
    <s v="Anna Chung"/>
    <x v="0"/>
    <s v="United States"/>
    <x v="104"/>
    <x v="14"/>
    <n v="46226"/>
    <x v="2"/>
    <s v="OFF-PA-10002245"/>
    <x v="1"/>
    <x v="10"/>
    <s v="Xerox 1895"/>
    <n v="35.880000000000003"/>
    <n v="6"/>
    <n v="0"/>
    <n v="16.146000000000001"/>
  </r>
  <r>
    <n v="9448"/>
    <s v="CA-2014-136882"/>
    <x v="3"/>
    <x v="837"/>
    <d v="2014-06-04T00:00:00"/>
    <s v="Standard Class"/>
    <x v="35"/>
    <s v="Duane Noonan"/>
    <x v="0"/>
    <s v="United States"/>
    <x v="251"/>
    <x v="26"/>
    <n v="74133"/>
    <x v="2"/>
    <s v="FUR-FU-10003664"/>
    <x v="0"/>
    <x v="5"/>
    <s v="Electrix Architect's Clamp-On Swing Arm Lamp, Black"/>
    <n v="477.29999999999995"/>
    <n v="5"/>
    <n v="0"/>
    <n v="138.41699999999997"/>
  </r>
  <r>
    <n v="9449"/>
    <s v="US-2013-148957"/>
    <x v="0"/>
    <x v="42"/>
    <d v="2013-09-24T00:00:00"/>
    <s v="Standard Class"/>
    <x v="254"/>
    <s v="Chuck Clark"/>
    <x v="2"/>
    <s v="United States"/>
    <x v="252"/>
    <x v="4"/>
    <n v="98052"/>
    <x v="1"/>
    <s v="OFF-LA-10002195"/>
    <x v="1"/>
    <x v="2"/>
    <s v="Avery 481"/>
    <n v="12.32"/>
    <n v="4"/>
    <n v="0"/>
    <n v="5.9135999999999997"/>
  </r>
  <r>
    <n v="9450"/>
    <s v="CA-2011-140032"/>
    <x v="2"/>
    <x v="78"/>
    <d v="2011-09-13T00:00:00"/>
    <s v="Standard Class"/>
    <x v="358"/>
    <s v="Toby Swindell"/>
    <x v="0"/>
    <s v="United States"/>
    <x v="8"/>
    <x v="1"/>
    <n v="94109"/>
    <x v="1"/>
    <s v="OFF-BI-10000822"/>
    <x v="1"/>
    <x v="8"/>
    <s v="Acco PRESSTEX Data Binder with Storage Hooks, Light Blue, 9 1/2&quot; X 11&quot;"/>
    <n v="8.6080000000000005"/>
    <n v="2"/>
    <n v="0.2"/>
    <n v="3.0127999999999995"/>
  </r>
  <r>
    <n v="9451"/>
    <s v="CA-2014-145506"/>
    <x v="3"/>
    <x v="95"/>
    <d v="2014-06-08T00:00:00"/>
    <s v="Standard Class"/>
    <x v="246"/>
    <s v="Meg O'Connel"/>
    <x v="2"/>
    <s v="United States"/>
    <x v="258"/>
    <x v="4"/>
    <n v="99207"/>
    <x v="1"/>
    <s v="OFF-ST-10004963"/>
    <x v="1"/>
    <x v="4"/>
    <s v="Eldon Gobal File Keepers"/>
    <n v="136.26"/>
    <n v="9"/>
    <n v="0"/>
    <n v="5.4503999999999913"/>
  </r>
  <r>
    <n v="9452"/>
    <s v="CA-2012-129546"/>
    <x v="1"/>
    <x v="694"/>
    <d v="2012-10-05T00:00:00"/>
    <s v="Standard Class"/>
    <x v="532"/>
    <s v="Roy Phan"/>
    <x v="1"/>
    <s v="United States"/>
    <x v="1"/>
    <x v="1"/>
    <n v="90032"/>
    <x v="1"/>
    <s v="OFF-AP-10002495"/>
    <x v="1"/>
    <x v="9"/>
    <s v="Acco Smartsocket Table Surge Protector, 6 Color-Coded Adapter Outlets"/>
    <n v="186.14999999999998"/>
    <n v="3"/>
    <n v="0"/>
    <n v="55.844999999999985"/>
  </r>
  <r>
    <n v="9453"/>
    <s v="CA-2012-129546"/>
    <x v="1"/>
    <x v="694"/>
    <d v="2012-10-05T00:00:00"/>
    <s v="Standard Class"/>
    <x v="532"/>
    <s v="Roy Phan"/>
    <x v="1"/>
    <s v="United States"/>
    <x v="1"/>
    <x v="1"/>
    <n v="90032"/>
    <x v="1"/>
    <s v="OFF-BI-10004001"/>
    <x v="1"/>
    <x v="8"/>
    <s v="GBC Recycled VeloBinder Covers"/>
    <n v="81.792000000000002"/>
    <n v="6"/>
    <n v="0.2"/>
    <n v="26.582399999999986"/>
  </r>
  <r>
    <n v="9454"/>
    <s v="CA-2012-129546"/>
    <x v="1"/>
    <x v="694"/>
    <d v="2012-10-05T00:00:00"/>
    <s v="Standard Class"/>
    <x v="532"/>
    <s v="Roy Phan"/>
    <x v="1"/>
    <s v="United States"/>
    <x v="1"/>
    <x v="1"/>
    <n v="90032"/>
    <x v="1"/>
    <s v="OFF-SU-10004884"/>
    <x v="1"/>
    <x v="14"/>
    <s v="Acme Galleria Hot Forged Steel Scissors with Colored Handles"/>
    <n v="47.19"/>
    <n v="3"/>
    <n v="0"/>
    <n v="13.685099999999995"/>
  </r>
  <r>
    <n v="9455"/>
    <s v="CA-2012-129546"/>
    <x v="1"/>
    <x v="694"/>
    <d v="2012-10-05T00:00:00"/>
    <s v="Standard Class"/>
    <x v="532"/>
    <s v="Roy Phan"/>
    <x v="1"/>
    <s v="United States"/>
    <x v="1"/>
    <x v="1"/>
    <n v="90032"/>
    <x v="1"/>
    <s v="TEC-PH-10003555"/>
    <x v="2"/>
    <x v="7"/>
    <s v="Motorola HK250 Universal Bluetooth Headset"/>
    <n v="36.783999999999999"/>
    <n v="2"/>
    <n v="0.2"/>
    <n v="-8.2763999999999971"/>
  </r>
  <r>
    <n v="9456"/>
    <s v="CA-2013-140977"/>
    <x v="0"/>
    <x v="950"/>
    <d v="2013-06-20T00:00:00"/>
    <s v="Second Class"/>
    <x v="311"/>
    <s v="James Lanier"/>
    <x v="2"/>
    <s v="United States"/>
    <x v="346"/>
    <x v="18"/>
    <n v="37421"/>
    <x v="0"/>
    <s v="TEC-MA-10003493"/>
    <x v="2"/>
    <x v="15"/>
    <s v="Penpower WorldCard Pro Card Scanner"/>
    <n v="91.474999999999994"/>
    <n v="1"/>
    <n v="0.5"/>
    <n v="-1.8294999999999959"/>
  </r>
  <r>
    <n v="9457"/>
    <s v="CA-2014-151855"/>
    <x v="3"/>
    <x v="837"/>
    <d v="2014-06-04T00:00:00"/>
    <s v="Standard Class"/>
    <x v="308"/>
    <s v="Bart Watters"/>
    <x v="1"/>
    <s v="United States"/>
    <x v="247"/>
    <x v="3"/>
    <n v="27405"/>
    <x v="0"/>
    <s v="TEC-AC-10002380"/>
    <x v="2"/>
    <x v="11"/>
    <s v="Sony 8GB Class 10 Micro SDHC R40 Memory Card"/>
    <n v="27.192"/>
    <n v="3"/>
    <n v="0.2"/>
    <n v="0.33989999999999654"/>
  </r>
  <r>
    <n v="9458"/>
    <s v="CA-2014-151855"/>
    <x v="3"/>
    <x v="837"/>
    <d v="2014-06-04T00:00:00"/>
    <s v="Standard Class"/>
    <x v="308"/>
    <s v="Bart Watters"/>
    <x v="1"/>
    <s v="United States"/>
    <x v="247"/>
    <x v="3"/>
    <n v="27405"/>
    <x v="0"/>
    <s v="OFF-BI-10004209"/>
    <x v="1"/>
    <x v="8"/>
    <s v="Fellowes Twister Kit, Gray/Clear, 3/pkg"/>
    <n v="12.059999999999999"/>
    <n v="5"/>
    <n v="0.7"/>
    <n v="-10.050000000000001"/>
  </r>
  <r>
    <n v="9459"/>
    <s v="CA-2011-138240"/>
    <x v="2"/>
    <x v="1148"/>
    <d v="2011-10-14T00:00:00"/>
    <s v="Standard Class"/>
    <x v="81"/>
    <s v="Shirley Jackson"/>
    <x v="0"/>
    <s v="United States"/>
    <x v="8"/>
    <x v="1"/>
    <n v="94122"/>
    <x v="1"/>
    <s v="OFF-AR-10002135"/>
    <x v="1"/>
    <x v="6"/>
    <s v="Boston Heavy-Duty Trimline Electric Pencil Sharpeners"/>
    <n v="144.60000000000002"/>
    <n v="3"/>
    <n v="0"/>
    <n v="41.933999999999983"/>
  </r>
  <r>
    <n v="9460"/>
    <s v="CA-2011-138240"/>
    <x v="2"/>
    <x v="1148"/>
    <d v="2011-10-14T00:00:00"/>
    <s v="Standard Class"/>
    <x v="81"/>
    <s v="Shirley Jackson"/>
    <x v="0"/>
    <s v="United States"/>
    <x v="8"/>
    <x v="1"/>
    <n v="94122"/>
    <x v="1"/>
    <s v="TEC-PH-10002583"/>
    <x v="2"/>
    <x v="7"/>
    <s v="iOttie HLCRIO102 Car Mount"/>
    <n v="15.991999999999999"/>
    <n v="1"/>
    <n v="0.2"/>
    <n v="-2.9985000000000022"/>
  </r>
  <r>
    <n v="9461"/>
    <s v="CA-2011-101833"/>
    <x v="2"/>
    <x v="664"/>
    <d v="2011-11-22T00:00:00"/>
    <s v="Second Class"/>
    <x v="435"/>
    <s v="Frank Gastineau"/>
    <x v="2"/>
    <s v="United States"/>
    <x v="20"/>
    <x v="15"/>
    <n v="10024"/>
    <x v="3"/>
    <s v="OFF-PA-10003591"/>
    <x v="1"/>
    <x v="10"/>
    <s v="Southworth 100% Cotton The Best Paper"/>
    <n v="34.44"/>
    <n v="3"/>
    <n v="0"/>
    <n v="17.22"/>
  </r>
  <r>
    <n v="9462"/>
    <s v="CA-2011-100867"/>
    <x v="2"/>
    <x v="538"/>
    <d v="2011-10-24T00:00:00"/>
    <s v="Standard Class"/>
    <x v="258"/>
    <s v="Eugene Hildebrand"/>
    <x v="2"/>
    <s v="United States"/>
    <x v="80"/>
    <x v="1"/>
    <n v="90712"/>
    <x v="1"/>
    <s v="TEC-PH-10004922"/>
    <x v="2"/>
    <x v="7"/>
    <s v="RCA Visys Integrated PBX 8-Line Router"/>
    <n v="321.55200000000002"/>
    <n v="6"/>
    <n v="0.2"/>
    <n v="20.097000000000008"/>
  </r>
  <r>
    <n v="9463"/>
    <s v="US-2014-109610"/>
    <x v="3"/>
    <x v="920"/>
    <d v="2014-12-01T00:00:00"/>
    <s v="Second Class"/>
    <x v="29"/>
    <s v="Brendan Sweed"/>
    <x v="1"/>
    <s v="United States"/>
    <x v="103"/>
    <x v="0"/>
    <n v="40214"/>
    <x v="0"/>
    <s v="FUR-CH-10001854"/>
    <x v="0"/>
    <x v="1"/>
    <s v="Office Star - Professional Matrix Back Chair with 2-to-1 Synchro Tilt and Mesh Fabric Seat"/>
    <n v="701.96"/>
    <n v="2"/>
    <n v="0"/>
    <n v="168.47040000000004"/>
  </r>
  <r>
    <n v="9464"/>
    <s v="CA-2011-156545"/>
    <x v="2"/>
    <x v="1221"/>
    <d v="2011-03-03T00:00:00"/>
    <s v="First Class"/>
    <x v="559"/>
    <s v="Joy Smith"/>
    <x v="0"/>
    <s v="United States"/>
    <x v="38"/>
    <x v="24"/>
    <n v="43229"/>
    <x v="3"/>
    <s v="OFF-AR-10003560"/>
    <x v="1"/>
    <x v="6"/>
    <s v="Zebra Zazzle Fluorescent Highlighters"/>
    <n v="19.456000000000003"/>
    <n v="4"/>
    <n v="0.2"/>
    <n v="3.4047999999999981"/>
  </r>
  <r>
    <n v="9465"/>
    <s v="CA-2011-109127"/>
    <x v="2"/>
    <x v="1059"/>
    <d v="2011-12-25T00:00:00"/>
    <s v="Standard Class"/>
    <x v="547"/>
    <s v="John Castell"/>
    <x v="0"/>
    <s v="United States"/>
    <x v="46"/>
    <x v="13"/>
    <n v="19711"/>
    <x v="3"/>
    <s v="OFF-LA-10004409"/>
    <x v="1"/>
    <x v="2"/>
    <s v="Avery 492"/>
    <n v="17.28"/>
    <n v="6"/>
    <n v="0"/>
    <n v="7.9487999999999985"/>
  </r>
  <r>
    <n v="9466"/>
    <s v="CA-2013-126858"/>
    <x v="0"/>
    <x v="258"/>
    <d v="2013-11-24T00:00:00"/>
    <s v="Standard Class"/>
    <x v="25"/>
    <s v="Janet Molinari"/>
    <x v="1"/>
    <s v="United States"/>
    <x v="4"/>
    <x v="4"/>
    <n v="98115"/>
    <x v="1"/>
    <s v="FUR-FU-10000448"/>
    <x v="0"/>
    <x v="5"/>
    <s v="Tenex Chairmats For Use With Carpeted Floors"/>
    <n v="31.96"/>
    <n v="2"/>
    <n v="0"/>
    <n v="1.597999999999999"/>
  </r>
  <r>
    <n v="9467"/>
    <s v="CA-2014-102925"/>
    <x v="3"/>
    <x v="60"/>
    <d v="2014-11-11T00:00:00"/>
    <s v="Second Class"/>
    <x v="512"/>
    <s v="Christina DeMoss"/>
    <x v="0"/>
    <s v="United States"/>
    <x v="20"/>
    <x v="15"/>
    <n v="10024"/>
    <x v="3"/>
    <s v="OFF-BI-10002735"/>
    <x v="1"/>
    <x v="8"/>
    <s v="GBC Prestige Therm-A-Bind Covers"/>
    <n v="164.68800000000002"/>
    <n v="6"/>
    <n v="0.2"/>
    <n v="55.582200000000007"/>
  </r>
  <r>
    <n v="9468"/>
    <s v="CA-2014-102925"/>
    <x v="3"/>
    <x v="60"/>
    <d v="2014-11-11T00:00:00"/>
    <s v="Second Class"/>
    <x v="512"/>
    <s v="Christina DeMoss"/>
    <x v="0"/>
    <s v="United States"/>
    <x v="20"/>
    <x v="15"/>
    <n v="10024"/>
    <x v="3"/>
    <s v="FUR-TA-10003469"/>
    <x v="0"/>
    <x v="3"/>
    <s v="Balt Split Level Computer Training Table"/>
    <n v="166.5"/>
    <n v="2"/>
    <n v="0.4"/>
    <n v="-66.599999999999994"/>
  </r>
  <r>
    <n v="9469"/>
    <s v="CA-2014-102925"/>
    <x v="3"/>
    <x v="60"/>
    <d v="2014-11-11T00:00:00"/>
    <s v="Second Class"/>
    <x v="512"/>
    <s v="Christina DeMoss"/>
    <x v="0"/>
    <s v="United States"/>
    <x v="20"/>
    <x v="15"/>
    <n v="10024"/>
    <x v="3"/>
    <s v="OFF-PA-10001870"/>
    <x v="1"/>
    <x v="10"/>
    <s v="Xerox 202"/>
    <n v="12.96"/>
    <n v="2"/>
    <n v="0"/>
    <n v="6.2208000000000006"/>
  </r>
  <r>
    <n v="9470"/>
    <s v="CA-2014-102925"/>
    <x v="3"/>
    <x v="60"/>
    <d v="2014-11-11T00:00:00"/>
    <s v="Second Class"/>
    <x v="512"/>
    <s v="Christina DeMoss"/>
    <x v="0"/>
    <s v="United States"/>
    <x v="20"/>
    <x v="15"/>
    <n v="10024"/>
    <x v="3"/>
    <s v="OFF-PA-10004071"/>
    <x v="1"/>
    <x v="10"/>
    <s v="Eaton Premium Continuous-Feed Paper, 25% Cotton, Letter Size, White, 1000 Shts/Box"/>
    <n v="110.96"/>
    <n v="2"/>
    <n v="0"/>
    <n v="53.260799999999996"/>
  </r>
  <r>
    <n v="9471"/>
    <s v="CA-2014-102925"/>
    <x v="3"/>
    <x v="60"/>
    <d v="2014-11-11T00:00:00"/>
    <s v="Second Class"/>
    <x v="512"/>
    <s v="Christina DeMoss"/>
    <x v="0"/>
    <s v="United States"/>
    <x v="20"/>
    <x v="15"/>
    <n v="10024"/>
    <x v="3"/>
    <s v="TEC-PH-10001448"/>
    <x v="2"/>
    <x v="7"/>
    <s v="Anker Astro 15000mAh USB Portable Charger"/>
    <n v="99.98"/>
    <n v="2"/>
    <n v="0"/>
    <n v="3.9991999999999877"/>
  </r>
  <r>
    <n v="9472"/>
    <s v="CA-2014-102925"/>
    <x v="3"/>
    <x v="60"/>
    <d v="2014-11-11T00:00:00"/>
    <s v="Second Class"/>
    <x v="512"/>
    <s v="Christina DeMoss"/>
    <x v="0"/>
    <s v="United States"/>
    <x v="20"/>
    <x v="15"/>
    <n v="10024"/>
    <x v="3"/>
    <s v="OFF-BI-10002706"/>
    <x v="1"/>
    <x v="8"/>
    <s v="Avery Premier Heavy-Duty Binder with Round Locking Rings"/>
    <n v="11.423999999999999"/>
    <n v="1"/>
    <n v="0.2"/>
    <n v="3.7127999999999997"/>
  </r>
  <r>
    <n v="9473"/>
    <s v="CA-2014-102925"/>
    <x v="3"/>
    <x v="60"/>
    <d v="2014-11-11T00:00:00"/>
    <s v="Second Class"/>
    <x v="512"/>
    <s v="Christina DeMoss"/>
    <x v="0"/>
    <s v="United States"/>
    <x v="20"/>
    <x v="15"/>
    <n v="10024"/>
    <x v="3"/>
    <s v="FUR-CH-10004875"/>
    <x v="0"/>
    <x v="1"/>
    <s v="Harbour Creations 67200 Series Stacking Chairs"/>
    <n v="128.12400000000002"/>
    <n v="2"/>
    <n v="0.1"/>
    <n v="24.2012"/>
  </r>
  <r>
    <n v="9474"/>
    <s v="CA-2014-102925"/>
    <x v="3"/>
    <x v="60"/>
    <d v="2014-11-11T00:00:00"/>
    <s v="Second Class"/>
    <x v="512"/>
    <s v="Christina DeMoss"/>
    <x v="0"/>
    <s v="United States"/>
    <x v="20"/>
    <x v="15"/>
    <n v="10024"/>
    <x v="3"/>
    <s v="FUR-FU-10004245"/>
    <x v="0"/>
    <x v="5"/>
    <s v="Career Cubicle Clock, 8 1/4&quot;, Black"/>
    <n v="101.4"/>
    <n v="5"/>
    <n v="0"/>
    <n v="38.532000000000004"/>
  </r>
  <r>
    <n v="9475"/>
    <s v="CA-2012-100818"/>
    <x v="1"/>
    <x v="70"/>
    <d v="2012-06-05T00:00:00"/>
    <s v="Second Class"/>
    <x v="25"/>
    <s v="Janet Molinari"/>
    <x v="1"/>
    <s v="United States"/>
    <x v="22"/>
    <x v="10"/>
    <n v="60653"/>
    <x v="2"/>
    <s v="OFF-LA-10000443"/>
    <x v="1"/>
    <x v="2"/>
    <s v="Avery 501"/>
    <n v="5.9039999999999999"/>
    <n v="2"/>
    <n v="0.2"/>
    <n v="1.9925999999999999"/>
  </r>
  <r>
    <n v="9476"/>
    <s v="CA-2012-100818"/>
    <x v="1"/>
    <x v="70"/>
    <d v="2012-06-05T00:00:00"/>
    <s v="Second Class"/>
    <x v="25"/>
    <s v="Janet Molinari"/>
    <x v="1"/>
    <s v="United States"/>
    <x v="22"/>
    <x v="10"/>
    <n v="60653"/>
    <x v="2"/>
    <s v="OFF-PA-10001125"/>
    <x v="1"/>
    <x v="10"/>
    <s v="Xerox 1988"/>
    <n v="173.48800000000003"/>
    <n v="7"/>
    <n v="0.2"/>
    <n v="54.214999999999982"/>
  </r>
  <r>
    <n v="9477"/>
    <s v="CA-2012-100818"/>
    <x v="1"/>
    <x v="70"/>
    <d v="2012-06-05T00:00:00"/>
    <s v="Second Class"/>
    <x v="25"/>
    <s v="Janet Molinari"/>
    <x v="1"/>
    <s v="United States"/>
    <x v="22"/>
    <x v="10"/>
    <n v="60653"/>
    <x v="2"/>
    <s v="FUR-FU-10002703"/>
    <x v="0"/>
    <x v="5"/>
    <s v="Tenex Traditional Chairmats for Hard Floors, Average Lip, 36&quot; x 48&quot;"/>
    <n v="51.56"/>
    <n v="2"/>
    <n v="0.6"/>
    <n v="-61.872"/>
  </r>
  <r>
    <n v="9478"/>
    <s v="CA-2012-100818"/>
    <x v="1"/>
    <x v="70"/>
    <d v="2012-06-05T00:00:00"/>
    <s v="Second Class"/>
    <x v="25"/>
    <s v="Janet Molinari"/>
    <x v="1"/>
    <s v="United States"/>
    <x v="22"/>
    <x v="10"/>
    <n v="60653"/>
    <x v="2"/>
    <s v="OFF-BI-10004364"/>
    <x v="1"/>
    <x v="8"/>
    <s v="Storex Dura Pro Binders"/>
    <n v="3.5639999999999992"/>
    <n v="3"/>
    <n v="0.8"/>
    <n v="-6.2370000000000019"/>
  </r>
  <r>
    <n v="9479"/>
    <s v="CA-2011-126193"/>
    <x v="2"/>
    <x v="557"/>
    <d v="2011-09-14T00:00:00"/>
    <s v="Standard Class"/>
    <x v="757"/>
    <s v="Shahid Shariari"/>
    <x v="0"/>
    <s v="United States"/>
    <x v="524"/>
    <x v="10"/>
    <n v="60543"/>
    <x v="2"/>
    <s v="OFF-FA-10000936"/>
    <x v="1"/>
    <x v="13"/>
    <s v="Acco Hot Clips Clips to Go"/>
    <n v="13.16"/>
    <n v="5"/>
    <n v="0.2"/>
    <n v="4.1124999999999998"/>
  </r>
  <r>
    <n v="9480"/>
    <s v="CA-2011-126193"/>
    <x v="2"/>
    <x v="557"/>
    <d v="2011-09-14T00:00:00"/>
    <s v="Standard Class"/>
    <x v="757"/>
    <s v="Shahid Shariari"/>
    <x v="0"/>
    <s v="United States"/>
    <x v="524"/>
    <x v="10"/>
    <n v="60543"/>
    <x v="2"/>
    <s v="OFF-BI-10001249"/>
    <x v="1"/>
    <x v="8"/>
    <s v="Avery Heavy-Duty EZD View Binder with Locking Rings"/>
    <n v="3.8279999999999994"/>
    <n v="3"/>
    <n v="0.8"/>
    <n v="-6.5076000000000018"/>
  </r>
  <r>
    <n v="9481"/>
    <s v="CA-2011-126193"/>
    <x v="2"/>
    <x v="557"/>
    <d v="2011-09-14T00:00:00"/>
    <s v="Standard Class"/>
    <x v="757"/>
    <s v="Shahid Shariari"/>
    <x v="0"/>
    <s v="United States"/>
    <x v="524"/>
    <x v="10"/>
    <n v="60543"/>
    <x v="2"/>
    <s v="OFF-BI-10004632"/>
    <x v="1"/>
    <x v="8"/>
    <s v="Ibico Hi-Tech Manual Binding System"/>
    <n v="304.98999999999995"/>
    <n v="5"/>
    <n v="0.8"/>
    <n v="-533.73250000000007"/>
  </r>
  <r>
    <n v="9482"/>
    <s v="CA-2014-150504"/>
    <x v="3"/>
    <x v="44"/>
    <d v="2014-11-13T00:00:00"/>
    <s v="Standard Class"/>
    <x v="668"/>
    <s v="Harry Greene"/>
    <x v="0"/>
    <s v="United States"/>
    <x v="61"/>
    <x v="5"/>
    <n v="75220"/>
    <x v="2"/>
    <s v="OFF-ST-10000615"/>
    <x v="1"/>
    <x v="4"/>
    <s v="SimpliFile Personal File, Black Granite, 15w x 6-15/16d x 11-1/4h"/>
    <n v="18.16"/>
    <n v="2"/>
    <n v="0.2"/>
    <n v="1.8160000000000016"/>
  </r>
  <r>
    <n v="9483"/>
    <s v="CA-2012-158351"/>
    <x v="1"/>
    <x v="782"/>
    <d v="2012-06-24T00:00:00"/>
    <s v="Second Class"/>
    <x v="604"/>
    <s v="Becky Castell"/>
    <x v="2"/>
    <s v="United States"/>
    <x v="10"/>
    <x v="9"/>
    <n v="19134"/>
    <x v="3"/>
    <s v="TEC-AC-10001838"/>
    <x v="2"/>
    <x v="11"/>
    <s v="Razer Tiamat Over Ear 7.1 Surround Sound PC Gaming Headset"/>
    <n v="319.98400000000004"/>
    <n v="2"/>
    <n v="0.2"/>
    <n v="91.995400000000018"/>
  </r>
  <r>
    <n v="9484"/>
    <s v="CA-2011-122679"/>
    <x v="2"/>
    <x v="192"/>
    <d v="2011-07-28T00:00:00"/>
    <s v="Standard Class"/>
    <x v="437"/>
    <s v="Alejandro Ballentine"/>
    <x v="2"/>
    <s v="United States"/>
    <x v="1"/>
    <x v="1"/>
    <n v="90008"/>
    <x v="1"/>
    <s v="OFF-AR-10004757"/>
    <x v="1"/>
    <x v="6"/>
    <s v="Crayola Colored Pencils"/>
    <n v="19.68"/>
    <n v="6"/>
    <n v="0"/>
    <n v="6.4943999999999988"/>
  </r>
  <r>
    <n v="9485"/>
    <s v="CA-2013-164770"/>
    <x v="0"/>
    <x v="499"/>
    <d v="2013-12-05T00:00:00"/>
    <s v="Second Class"/>
    <x v="501"/>
    <s v="Muhammed Yedwab"/>
    <x v="1"/>
    <s v="United States"/>
    <x v="12"/>
    <x v="5"/>
    <n v="77036"/>
    <x v="2"/>
    <s v="FUR-BO-10003893"/>
    <x v="0"/>
    <x v="0"/>
    <s v="Sauder Camden County Collection Library"/>
    <n v="781.86399999999992"/>
    <n v="10"/>
    <n v="0.32"/>
    <n v="-137.97600000000008"/>
  </r>
  <r>
    <n v="9486"/>
    <s v="CA-2013-164770"/>
    <x v="0"/>
    <x v="499"/>
    <d v="2013-12-05T00:00:00"/>
    <s v="Second Class"/>
    <x v="501"/>
    <s v="Muhammed Yedwab"/>
    <x v="1"/>
    <s v="United States"/>
    <x v="12"/>
    <x v="5"/>
    <n v="77036"/>
    <x v="2"/>
    <s v="OFF-PA-10003893"/>
    <x v="1"/>
    <x v="10"/>
    <s v="Xerox 1962"/>
    <n v="30.816000000000003"/>
    <n v="9"/>
    <n v="0.2"/>
    <n v="9.6299999999999955"/>
  </r>
  <r>
    <n v="9487"/>
    <s v="CA-2014-130505"/>
    <x v="3"/>
    <x v="386"/>
    <d v="2014-10-13T00:00:00"/>
    <s v="Same Day"/>
    <x v="173"/>
    <s v="Natalie Fritzler"/>
    <x v="0"/>
    <s v="United States"/>
    <x v="320"/>
    <x v="48"/>
    <n v="26003"/>
    <x v="3"/>
    <s v="FUR-TA-10001932"/>
    <x v="0"/>
    <x v="3"/>
    <s v="Chromcraft 48&quot; x 96&quot; Racetrack Double Pedestal Table"/>
    <n v="673.34399999999994"/>
    <n v="3"/>
    <n v="0.3"/>
    <n v="-76.953599999999994"/>
  </r>
  <r>
    <n v="9488"/>
    <s v="US-2014-125213"/>
    <x v="3"/>
    <x v="157"/>
    <d v="2014-12-14T00:00:00"/>
    <s v="First Class"/>
    <x v="240"/>
    <s v="Nona Balk"/>
    <x v="1"/>
    <s v="United States"/>
    <x v="267"/>
    <x v="30"/>
    <n v="7501"/>
    <x v="3"/>
    <s v="OFF-FA-10001561"/>
    <x v="1"/>
    <x v="13"/>
    <s v="Stockwell Push Pins"/>
    <n v="6.5400000000000009"/>
    <n v="3"/>
    <n v="0"/>
    <n v="2.1581999999999999"/>
  </r>
  <r>
    <n v="9489"/>
    <s v="CA-2012-156566"/>
    <x v="1"/>
    <x v="486"/>
    <d v="2012-10-04T00:00:00"/>
    <s v="First Class"/>
    <x v="75"/>
    <s v="Eric Murdock"/>
    <x v="0"/>
    <s v="United States"/>
    <x v="32"/>
    <x v="21"/>
    <n v="97206"/>
    <x v="1"/>
    <s v="TEC-PH-10001817"/>
    <x v="2"/>
    <x v="7"/>
    <s v="Wilson Electronics DB Pro Signal Booster"/>
    <n v="572.80000000000007"/>
    <n v="2"/>
    <n v="0.2"/>
    <n v="50.120000000000033"/>
  </r>
  <r>
    <n v="9490"/>
    <s v="US-2013-102232"/>
    <x v="0"/>
    <x v="1222"/>
    <d v="2013-08-12T00:00:00"/>
    <s v="Standard Class"/>
    <x v="716"/>
    <s v="Maureen Fritzler"/>
    <x v="1"/>
    <s v="United States"/>
    <x v="114"/>
    <x v="19"/>
    <n v="35810"/>
    <x v="0"/>
    <s v="OFF-AR-10000538"/>
    <x v="1"/>
    <x v="6"/>
    <s v="Boston Model 1800 Electric Pencil Sharpener, Gray"/>
    <n v="197.04999999999998"/>
    <n v="7"/>
    <n v="0"/>
    <n v="59.114999999999981"/>
  </r>
  <r>
    <n v="9491"/>
    <s v="CA-2014-111738"/>
    <x v="3"/>
    <x v="1032"/>
    <d v="2014-01-08T00:00:00"/>
    <s v="Standard Class"/>
    <x v="200"/>
    <s v="Christopher Martinez"/>
    <x v="0"/>
    <s v="United States"/>
    <x v="8"/>
    <x v="1"/>
    <n v="94110"/>
    <x v="1"/>
    <s v="OFF-BI-10004584"/>
    <x v="1"/>
    <x v="8"/>
    <s v="GBC ProClick 150 Presentation Binding System"/>
    <n v="2022.2720000000002"/>
    <n v="8"/>
    <n v="0.2"/>
    <n v="682.5168000000001"/>
  </r>
  <r>
    <n v="9492"/>
    <s v="CA-2014-111738"/>
    <x v="3"/>
    <x v="1032"/>
    <d v="2014-01-08T00:00:00"/>
    <s v="Standard Class"/>
    <x v="200"/>
    <s v="Christopher Martinez"/>
    <x v="0"/>
    <s v="United States"/>
    <x v="8"/>
    <x v="1"/>
    <n v="94110"/>
    <x v="1"/>
    <s v="OFF-AR-10000817"/>
    <x v="1"/>
    <x v="6"/>
    <s v="Manco Dry-Lighter Erasable Highlighter"/>
    <n v="9.120000000000001"/>
    <n v="3"/>
    <n v="0"/>
    <n v="3.1007999999999996"/>
  </r>
  <r>
    <n v="9493"/>
    <s v="CA-2014-163188"/>
    <x v="3"/>
    <x v="659"/>
    <d v="2014-11-08T00:00:00"/>
    <s v="Same Day"/>
    <x v="685"/>
    <s v="Erin Creighton"/>
    <x v="0"/>
    <s v="United States"/>
    <x v="268"/>
    <x v="26"/>
    <n v="73120"/>
    <x v="2"/>
    <s v="OFF-BI-10000756"/>
    <x v="1"/>
    <x v="8"/>
    <s v="Storex DuraTech Recycled Plastic Frosted Binders"/>
    <n v="38.160000000000004"/>
    <n v="9"/>
    <n v="0"/>
    <n v="19.080000000000002"/>
  </r>
  <r>
    <n v="9494"/>
    <s v="CA-2013-105207"/>
    <x v="0"/>
    <x v="835"/>
    <d v="2013-01-08T00:00:00"/>
    <s v="Standard Class"/>
    <x v="635"/>
    <s v="Bill Overfelt"/>
    <x v="1"/>
    <s v="United States"/>
    <x v="387"/>
    <x v="26"/>
    <n v="74012"/>
    <x v="2"/>
    <s v="FUR-TA-10000617"/>
    <x v="0"/>
    <x v="3"/>
    <s v="Hon Practical Foundations 30 x 60 Training Table, Light Gray/Charcoal"/>
    <n v="1592.8500000000001"/>
    <n v="7"/>
    <n v="0"/>
    <n v="350.42700000000002"/>
  </r>
  <r>
    <n v="9495"/>
    <s v="CA-2013-105207"/>
    <x v="0"/>
    <x v="835"/>
    <d v="2013-01-08T00:00:00"/>
    <s v="Standard Class"/>
    <x v="635"/>
    <s v="Bill Overfelt"/>
    <x v="1"/>
    <s v="United States"/>
    <x v="387"/>
    <x v="26"/>
    <n v="74012"/>
    <x v="2"/>
    <s v="OFF-BI-10004364"/>
    <x v="1"/>
    <x v="8"/>
    <s v="Storex Dura Pro Binders"/>
    <n v="11.88"/>
    <n v="2"/>
    <n v="0"/>
    <n v="5.3460000000000001"/>
  </r>
  <r>
    <n v="9496"/>
    <s v="US-2013-123610"/>
    <x v="0"/>
    <x v="536"/>
    <d v="2013-05-17T00:00:00"/>
    <s v="Standard Class"/>
    <x v="718"/>
    <s v="Vivian Mathis"/>
    <x v="0"/>
    <s v="United States"/>
    <x v="133"/>
    <x v="1"/>
    <n v="92691"/>
    <x v="1"/>
    <s v="TEC-AC-10004518"/>
    <x v="2"/>
    <x v="11"/>
    <s v="Memorex Mini Travel Drive 32 GB USB 2.0 Flash Drive"/>
    <n v="120"/>
    <n v="6"/>
    <n v="0"/>
    <n v="46.800000000000004"/>
  </r>
  <r>
    <n v="9497"/>
    <s v="US-2013-123610"/>
    <x v="0"/>
    <x v="536"/>
    <d v="2013-05-17T00:00:00"/>
    <s v="Standard Class"/>
    <x v="718"/>
    <s v="Vivian Mathis"/>
    <x v="0"/>
    <s v="United States"/>
    <x v="133"/>
    <x v="1"/>
    <n v="92691"/>
    <x v="1"/>
    <s v="OFF-AP-10002222"/>
    <x v="1"/>
    <x v="9"/>
    <s v="Staples"/>
    <n v="8.67"/>
    <n v="1"/>
    <n v="0"/>
    <n v="2.3409000000000004"/>
  </r>
  <r>
    <n v="9498"/>
    <s v="CA-2014-118213"/>
    <x v="3"/>
    <x v="60"/>
    <d v="2014-11-08T00:00:00"/>
    <s v="First Class"/>
    <x v="144"/>
    <s v="Adam Bellavance"/>
    <x v="2"/>
    <s v="United States"/>
    <x v="382"/>
    <x v="14"/>
    <n v="46142"/>
    <x v="2"/>
    <s v="OFF-PA-10002615"/>
    <x v="1"/>
    <x v="10"/>
    <s v="Ampad Gold Fibre Wirebound Steno Books, 6&quot; x 9&quot;, Gregg Ruled"/>
    <n v="4.41"/>
    <n v="1"/>
    <n v="0"/>
    <n v="2.0286"/>
  </r>
  <r>
    <n v="9499"/>
    <s v="CA-2014-118213"/>
    <x v="3"/>
    <x v="60"/>
    <d v="2014-11-08T00:00:00"/>
    <s v="First Class"/>
    <x v="144"/>
    <s v="Adam Bellavance"/>
    <x v="2"/>
    <s v="United States"/>
    <x v="382"/>
    <x v="14"/>
    <n v="46142"/>
    <x v="2"/>
    <s v="OFF-PA-10000565"/>
    <x v="1"/>
    <x v="10"/>
    <s v="Staples"/>
    <n v="167.94"/>
    <n v="3"/>
    <n v="0"/>
    <n v="82.290599999999998"/>
  </r>
  <r>
    <n v="9500"/>
    <s v="CA-2014-118213"/>
    <x v="3"/>
    <x v="60"/>
    <d v="2014-11-08T00:00:00"/>
    <s v="First Class"/>
    <x v="144"/>
    <s v="Adam Bellavance"/>
    <x v="2"/>
    <s v="United States"/>
    <x v="382"/>
    <x v="14"/>
    <n v="46142"/>
    <x v="2"/>
    <s v="OFF-PA-10003673"/>
    <x v="1"/>
    <x v="10"/>
    <s v="Strathmore Photo Mount Cards"/>
    <n v="67.8"/>
    <n v="10"/>
    <n v="0"/>
    <n v="31.187999999999999"/>
  </r>
  <r>
    <n v="9501"/>
    <s v="CA-2013-149237"/>
    <x v="0"/>
    <x v="439"/>
    <d v="2013-05-31T00:00:00"/>
    <s v="Standard Class"/>
    <x v="632"/>
    <s v="Chris McAfee"/>
    <x v="0"/>
    <s v="United States"/>
    <x v="158"/>
    <x v="6"/>
    <n v="53209"/>
    <x v="2"/>
    <s v="FUR-FU-10002088"/>
    <x v="0"/>
    <x v="5"/>
    <s v="Nu-Dell Float Frame 11 x 14 1/2"/>
    <n v="26.94"/>
    <n v="3"/>
    <n v="0"/>
    <n v="11.314800000000002"/>
  </r>
  <r>
    <n v="9502"/>
    <s v="US-2012-158589"/>
    <x v="1"/>
    <x v="312"/>
    <d v="2012-11-24T00:00:00"/>
    <s v="Standard Class"/>
    <x v="608"/>
    <s v="Kelly Williams"/>
    <x v="0"/>
    <s v="United States"/>
    <x v="8"/>
    <x v="1"/>
    <n v="94109"/>
    <x v="1"/>
    <s v="FUR-FU-10001546"/>
    <x v="0"/>
    <x v="5"/>
    <s v="Dana Swing-Arm Lamps"/>
    <n v="32.04"/>
    <n v="3"/>
    <n v="0"/>
    <n v="8.01"/>
  </r>
  <r>
    <n v="9503"/>
    <s v="CA-2013-101329"/>
    <x v="0"/>
    <x v="183"/>
    <d v="2013-04-30T00:00:00"/>
    <s v="Standard Class"/>
    <x v="462"/>
    <s v="Michael Moore"/>
    <x v="0"/>
    <s v="United States"/>
    <x v="410"/>
    <x v="15"/>
    <n v="13440"/>
    <x v="3"/>
    <s v="OFF-AR-10000614"/>
    <x v="1"/>
    <x v="6"/>
    <s v="Barrel Sharpener"/>
    <n v="32.129999999999995"/>
    <n v="9"/>
    <n v="0"/>
    <n v="8.3537999999999997"/>
  </r>
  <r>
    <n v="9504"/>
    <s v="CA-2013-101329"/>
    <x v="0"/>
    <x v="183"/>
    <d v="2013-04-30T00:00:00"/>
    <s v="Standard Class"/>
    <x v="462"/>
    <s v="Michael Moore"/>
    <x v="0"/>
    <s v="United States"/>
    <x v="410"/>
    <x v="15"/>
    <n v="13440"/>
    <x v="3"/>
    <s v="OFF-AR-10003190"/>
    <x v="1"/>
    <x v="6"/>
    <s v="Newell 32"/>
    <n v="2.88"/>
    <n v="1"/>
    <n v="0"/>
    <n v="0.80640000000000001"/>
  </r>
  <r>
    <n v="9505"/>
    <s v="CA-2013-113607"/>
    <x v="0"/>
    <x v="500"/>
    <d v="2013-10-19T00:00:00"/>
    <s v="Standard Class"/>
    <x v="463"/>
    <s v="Pauline Webber"/>
    <x v="1"/>
    <s v="United States"/>
    <x v="20"/>
    <x v="15"/>
    <n v="10009"/>
    <x v="3"/>
    <s v="TEC-PH-10004094"/>
    <x v="2"/>
    <x v="7"/>
    <s v="Motorola L703CM"/>
    <n v="1091.93"/>
    <n v="7"/>
    <n v="0"/>
    <n v="272.98250000000002"/>
  </r>
  <r>
    <n v="9506"/>
    <s v="CA-2013-113607"/>
    <x v="0"/>
    <x v="500"/>
    <d v="2013-10-19T00:00:00"/>
    <s v="Standard Class"/>
    <x v="463"/>
    <s v="Pauline Webber"/>
    <x v="1"/>
    <s v="United States"/>
    <x v="20"/>
    <x v="15"/>
    <n v="10009"/>
    <x v="3"/>
    <s v="OFF-PA-10001970"/>
    <x v="1"/>
    <x v="10"/>
    <s v="Xerox 1908"/>
    <n v="111.96"/>
    <n v="2"/>
    <n v="0"/>
    <n v="54.860399999999998"/>
  </r>
  <r>
    <n v="9507"/>
    <s v="CA-2011-149104"/>
    <x v="2"/>
    <x v="267"/>
    <d v="2011-04-07T00:00:00"/>
    <s v="Second Class"/>
    <x v="76"/>
    <s v="Ruben Dartt"/>
    <x v="0"/>
    <s v="United States"/>
    <x v="363"/>
    <x v="12"/>
    <n v="48127"/>
    <x v="2"/>
    <s v="OFF-AR-10002952"/>
    <x v="1"/>
    <x v="6"/>
    <s v="Stanley Contemporary Battery Pencil Sharpeners"/>
    <n v="26.7"/>
    <n v="2"/>
    <n v="0"/>
    <n v="7.4759999999999991"/>
  </r>
  <r>
    <n v="9508"/>
    <s v="CA-2011-149104"/>
    <x v="2"/>
    <x v="267"/>
    <d v="2011-04-07T00:00:00"/>
    <s v="Second Class"/>
    <x v="76"/>
    <s v="Ruben Dartt"/>
    <x v="0"/>
    <s v="United States"/>
    <x v="363"/>
    <x v="12"/>
    <n v="48127"/>
    <x v="2"/>
    <s v="OFF-BI-10004209"/>
    <x v="1"/>
    <x v="8"/>
    <s v="Fellowes Twister Kit, Gray/Clear, 3/pkg"/>
    <n v="40.199999999999996"/>
    <n v="5"/>
    <n v="0"/>
    <n v="18.089999999999996"/>
  </r>
  <r>
    <n v="9509"/>
    <s v="CA-2011-149104"/>
    <x v="2"/>
    <x v="267"/>
    <d v="2011-04-07T00:00:00"/>
    <s v="Second Class"/>
    <x v="76"/>
    <s v="Ruben Dartt"/>
    <x v="0"/>
    <s v="United States"/>
    <x v="363"/>
    <x v="12"/>
    <n v="48127"/>
    <x v="2"/>
    <s v="OFF-AR-10004685"/>
    <x v="1"/>
    <x v="6"/>
    <s v="Binney &amp; Smith Crayola Metallic Colored Pencils, 8-Color Set"/>
    <n v="13.89"/>
    <n v="3"/>
    <n v="0"/>
    <n v="4.5836999999999994"/>
  </r>
  <r>
    <n v="9510"/>
    <s v="CA-2011-149104"/>
    <x v="2"/>
    <x v="267"/>
    <d v="2011-04-07T00:00:00"/>
    <s v="Second Class"/>
    <x v="76"/>
    <s v="Ruben Dartt"/>
    <x v="0"/>
    <s v="United States"/>
    <x v="363"/>
    <x v="12"/>
    <n v="48127"/>
    <x v="2"/>
    <s v="OFF-ST-10000991"/>
    <x v="1"/>
    <x v="4"/>
    <s v="Space Solutions HD Industrial Steel Shelving."/>
    <n v="689.81999999999994"/>
    <n v="6"/>
    <n v="0"/>
    <n v="20.694600000000008"/>
  </r>
  <r>
    <n v="9511"/>
    <s v="CA-2013-105263"/>
    <x v="0"/>
    <x v="876"/>
    <d v="2013-08-12T00:00:00"/>
    <s v="Standard Class"/>
    <x v="215"/>
    <s v="Liz MacKendrick"/>
    <x v="0"/>
    <s v="United States"/>
    <x v="20"/>
    <x v="15"/>
    <n v="10024"/>
    <x v="3"/>
    <s v="OFF-AR-10002399"/>
    <x v="1"/>
    <x v="6"/>
    <s v="Dixon Prang Watercolor Pencils, 10-Color Set with Brush"/>
    <n v="38.339999999999996"/>
    <n v="9"/>
    <n v="0"/>
    <n v="15.7194"/>
  </r>
  <r>
    <n v="9512"/>
    <s v="CA-2011-130575"/>
    <x v="2"/>
    <x v="637"/>
    <d v="2011-12-16T00:00:00"/>
    <s v="First Class"/>
    <x v="688"/>
    <s v="Cari Sayre"/>
    <x v="1"/>
    <s v="United States"/>
    <x v="22"/>
    <x v="10"/>
    <n v="60623"/>
    <x v="2"/>
    <s v="OFF-BI-10002353"/>
    <x v="1"/>
    <x v="8"/>
    <s v="GBC VeloBind Cover Sets"/>
    <n v="9.2639999999999976"/>
    <n v="3"/>
    <n v="0.8"/>
    <n v="-13.895999999999997"/>
  </r>
  <r>
    <n v="9513"/>
    <s v="CA-2014-142461"/>
    <x v="3"/>
    <x v="1109"/>
    <d v="2014-06-04T00:00:00"/>
    <s v="Second Class"/>
    <x v="409"/>
    <s v="Kean Thornton"/>
    <x v="0"/>
    <s v="United States"/>
    <x v="61"/>
    <x v="5"/>
    <n v="75217"/>
    <x v="2"/>
    <s v="FUR-BO-10001811"/>
    <x v="0"/>
    <x v="0"/>
    <s v="Atlantic Metals Mobile 5-Shelf Bookcases, Custom Colors"/>
    <n v="204.66639999999998"/>
    <n v="1"/>
    <n v="0.32"/>
    <n v="-6.0196000000000254"/>
  </r>
  <r>
    <n v="9514"/>
    <s v="CA-2013-125220"/>
    <x v="0"/>
    <x v="500"/>
    <d v="2013-10-20T00:00:00"/>
    <s v="Standard Class"/>
    <x v="648"/>
    <s v="Bobby Elias"/>
    <x v="0"/>
    <s v="United States"/>
    <x v="233"/>
    <x v="6"/>
    <n v="54915"/>
    <x v="2"/>
    <s v="TEC-AC-10003033"/>
    <x v="2"/>
    <x v="11"/>
    <s v="Plantronics CS510 - Over-the-Head monaural Wireless Headset System"/>
    <n v="1649.75"/>
    <n v="5"/>
    <n v="0"/>
    <n v="544.41749999999979"/>
  </r>
  <r>
    <n v="9515"/>
    <s v="CA-2011-100293"/>
    <x v="2"/>
    <x v="619"/>
    <d v="2011-03-18T00:00:00"/>
    <s v="Standard Class"/>
    <x v="739"/>
    <s v="Neil Französisch"/>
    <x v="2"/>
    <s v="United States"/>
    <x v="108"/>
    <x v="2"/>
    <n v="32216"/>
    <x v="0"/>
    <s v="OFF-PA-10000176"/>
    <x v="1"/>
    <x v="10"/>
    <s v="Xerox 1887"/>
    <n v="91.055999999999997"/>
    <n v="6"/>
    <n v="0.2"/>
    <n v="31.869599999999995"/>
  </r>
  <r>
    <n v="9516"/>
    <s v="CA-2011-154165"/>
    <x v="2"/>
    <x v="1223"/>
    <d v="2011-02-25T00:00:00"/>
    <s v="Standard Class"/>
    <x v="111"/>
    <s v="Delfina Latchford"/>
    <x v="0"/>
    <s v="United States"/>
    <x v="22"/>
    <x v="10"/>
    <n v="60653"/>
    <x v="2"/>
    <s v="OFF-AR-10003631"/>
    <x v="1"/>
    <x v="6"/>
    <s v="Staples"/>
    <n v="54.207999999999998"/>
    <n v="14"/>
    <n v="0.2"/>
    <n v="8.808799999999998"/>
  </r>
  <r>
    <n v="9517"/>
    <s v="CA-2012-123939"/>
    <x v="1"/>
    <x v="252"/>
    <d v="2012-08-26T00:00:00"/>
    <s v="Second Class"/>
    <x v="384"/>
    <s v="Maurice Satty"/>
    <x v="0"/>
    <s v="United States"/>
    <x v="256"/>
    <x v="24"/>
    <n v="43402"/>
    <x v="3"/>
    <s v="TEC-PH-10000923"/>
    <x v="2"/>
    <x v="7"/>
    <s v="Belkin SportFit Armband For iPhone 5s/5c, Fuchsia"/>
    <n v="26.981999999999999"/>
    <n v="3"/>
    <n v="0.4"/>
    <n v="4.0472999999999999"/>
  </r>
  <r>
    <n v="9518"/>
    <s v="CA-2012-123939"/>
    <x v="1"/>
    <x v="252"/>
    <d v="2012-08-26T00:00:00"/>
    <s v="Second Class"/>
    <x v="384"/>
    <s v="Maurice Satty"/>
    <x v="0"/>
    <s v="United States"/>
    <x v="256"/>
    <x v="24"/>
    <n v="43402"/>
    <x v="3"/>
    <s v="OFF-LA-10003190"/>
    <x v="1"/>
    <x v="2"/>
    <s v="Avery 474"/>
    <n v="6.911999999999999"/>
    <n v="3"/>
    <n v="0.2"/>
    <n v="2.5056000000000003"/>
  </r>
  <r>
    <n v="9519"/>
    <s v="CA-2012-123939"/>
    <x v="1"/>
    <x v="252"/>
    <d v="2012-08-26T00:00:00"/>
    <s v="Second Class"/>
    <x v="384"/>
    <s v="Maurice Satty"/>
    <x v="0"/>
    <s v="United States"/>
    <x v="256"/>
    <x v="24"/>
    <n v="43402"/>
    <x v="3"/>
    <s v="OFF-ST-10003208"/>
    <x v="1"/>
    <x v="4"/>
    <s v="Adjustable Depth Letter/Legal Cart"/>
    <n v="435.50400000000002"/>
    <n v="3"/>
    <n v="0.2"/>
    <n v="48.994199999999921"/>
  </r>
  <r>
    <n v="9520"/>
    <s v="US-2014-104451"/>
    <x v="3"/>
    <x v="540"/>
    <d v="2014-05-13T00:00:00"/>
    <s v="Second Class"/>
    <x v="514"/>
    <s v="Michelle Moray"/>
    <x v="0"/>
    <s v="United States"/>
    <x v="8"/>
    <x v="1"/>
    <n v="94110"/>
    <x v="1"/>
    <s v="OFF-AP-10000692"/>
    <x v="1"/>
    <x v="9"/>
    <s v="Fellowes Mighty 8 Compact Surge Protector"/>
    <n v="81.08"/>
    <n v="4"/>
    <n v="0"/>
    <n v="22.702400000000004"/>
  </r>
  <r>
    <n v="9521"/>
    <s v="CA-2013-101189"/>
    <x v="0"/>
    <x v="1084"/>
    <d v="2013-02-09T00:00:00"/>
    <s v="Standard Class"/>
    <x v="80"/>
    <s v="Jennifer Braxton"/>
    <x v="1"/>
    <s v="United States"/>
    <x v="1"/>
    <x v="1"/>
    <n v="90049"/>
    <x v="1"/>
    <s v="OFF-ST-10004180"/>
    <x v="1"/>
    <x v="4"/>
    <s v="Safco Commercial Shelving"/>
    <n v="93.02"/>
    <n v="2"/>
    <n v="0"/>
    <n v="3.720799999999997"/>
  </r>
  <r>
    <n v="9522"/>
    <s v="CA-2011-169446"/>
    <x v="2"/>
    <x v="174"/>
    <d v="2011-12-25T00:00:00"/>
    <s v="Standard Class"/>
    <x v="611"/>
    <s v="Speros Goranitis"/>
    <x v="0"/>
    <s v="United States"/>
    <x v="22"/>
    <x v="10"/>
    <n v="60623"/>
    <x v="2"/>
    <s v="TEC-PH-10002817"/>
    <x v="2"/>
    <x v="7"/>
    <s v="RCA ViSYS 25425RE1 Corded phone"/>
    <n v="323.97600000000006"/>
    <n v="3"/>
    <n v="0.2"/>
    <n v="36.44729999999997"/>
  </r>
  <r>
    <n v="9523"/>
    <s v="CA-2011-169446"/>
    <x v="2"/>
    <x v="174"/>
    <d v="2011-12-25T00:00:00"/>
    <s v="Standard Class"/>
    <x v="611"/>
    <s v="Speros Goranitis"/>
    <x v="0"/>
    <s v="United States"/>
    <x v="22"/>
    <x v="10"/>
    <n v="60623"/>
    <x v="2"/>
    <s v="OFF-PA-10000295"/>
    <x v="1"/>
    <x v="10"/>
    <s v="Xerox 229"/>
    <n v="15.552000000000003"/>
    <n v="3"/>
    <n v="0.2"/>
    <n v="5.4432"/>
  </r>
  <r>
    <n v="9524"/>
    <s v="CA-2011-169446"/>
    <x v="2"/>
    <x v="174"/>
    <d v="2011-12-25T00:00:00"/>
    <s v="Standard Class"/>
    <x v="611"/>
    <s v="Speros Goranitis"/>
    <x v="0"/>
    <s v="United States"/>
    <x v="22"/>
    <x v="10"/>
    <n v="60623"/>
    <x v="2"/>
    <s v="OFF-ST-10000419"/>
    <x v="1"/>
    <x v="4"/>
    <s v="Rogers Jumbo File, Granite"/>
    <n v="32.591999999999999"/>
    <n v="3"/>
    <n v="0.2"/>
    <n v="-7.7406000000000006"/>
  </r>
  <r>
    <n v="9525"/>
    <s v="CA-2014-156958"/>
    <x v="3"/>
    <x v="256"/>
    <d v="2014-12-07T00:00:00"/>
    <s v="First Class"/>
    <x v="583"/>
    <s v="Patrick Bzostek"/>
    <x v="2"/>
    <s v="United States"/>
    <x v="4"/>
    <x v="4"/>
    <n v="98115"/>
    <x v="1"/>
    <s v="OFF-BI-10001524"/>
    <x v="1"/>
    <x v="8"/>
    <s v="GBC Premium Transparent Covers with Diagonal Lined Pattern"/>
    <n v="83.920000000000016"/>
    <n v="5"/>
    <n v="0.2"/>
    <n v="29.371999999999993"/>
  </r>
  <r>
    <n v="9526"/>
    <s v="CA-2014-156958"/>
    <x v="3"/>
    <x v="256"/>
    <d v="2014-12-07T00:00:00"/>
    <s v="First Class"/>
    <x v="583"/>
    <s v="Patrick Bzostek"/>
    <x v="2"/>
    <s v="United States"/>
    <x v="4"/>
    <x v="4"/>
    <n v="98115"/>
    <x v="1"/>
    <s v="FUR-FU-10003268"/>
    <x v="0"/>
    <x v="5"/>
    <s v="Eldon Radial Chair Mat for Low to Medium Pile Carpets"/>
    <n v="199.89999999999998"/>
    <n v="5"/>
    <n v="0"/>
    <n v="39.97999999999999"/>
  </r>
  <r>
    <n v="9527"/>
    <s v="CA-2014-156958"/>
    <x v="3"/>
    <x v="256"/>
    <d v="2014-12-07T00:00:00"/>
    <s v="First Class"/>
    <x v="583"/>
    <s v="Patrick Bzostek"/>
    <x v="2"/>
    <s v="United States"/>
    <x v="4"/>
    <x v="4"/>
    <n v="98115"/>
    <x v="1"/>
    <s v="TEC-PH-10000148"/>
    <x v="2"/>
    <x v="7"/>
    <s v="Cyber Acoustics AC-202b Speech Recognition Stereo Headset"/>
    <n v="31.176000000000002"/>
    <n v="3"/>
    <n v="0.2"/>
    <n v="-7.0145999999999997"/>
  </r>
  <r>
    <n v="9528"/>
    <s v="CA-2014-156958"/>
    <x v="3"/>
    <x v="256"/>
    <d v="2014-12-07T00:00:00"/>
    <s v="First Class"/>
    <x v="583"/>
    <s v="Patrick Bzostek"/>
    <x v="2"/>
    <s v="United States"/>
    <x v="4"/>
    <x v="4"/>
    <n v="98115"/>
    <x v="1"/>
    <s v="OFF-BI-10001543"/>
    <x v="1"/>
    <x v="8"/>
    <s v="GBC VeloBinder Manual Binding System"/>
    <n v="172.75200000000001"/>
    <n v="6"/>
    <n v="0.2"/>
    <n v="60.463200000000015"/>
  </r>
  <r>
    <n v="9529"/>
    <s v="CA-2014-156958"/>
    <x v="3"/>
    <x v="256"/>
    <d v="2014-12-07T00:00:00"/>
    <s v="First Class"/>
    <x v="583"/>
    <s v="Patrick Bzostek"/>
    <x v="2"/>
    <s v="United States"/>
    <x v="4"/>
    <x v="4"/>
    <n v="98115"/>
    <x v="1"/>
    <s v="OFF-BI-10002071"/>
    <x v="1"/>
    <x v="8"/>
    <s v="Fellowes Black Plastic Comb Bindings"/>
    <n v="9.2959999999999994"/>
    <n v="2"/>
    <n v="0.2"/>
    <n v="3.0211999999999994"/>
  </r>
  <r>
    <n v="9530"/>
    <s v="CA-2014-101637"/>
    <x v="3"/>
    <x v="668"/>
    <d v="2014-03-26T00:00:00"/>
    <s v="Same Day"/>
    <x v="556"/>
    <s v="Ann Chong"/>
    <x v="1"/>
    <s v="United States"/>
    <x v="486"/>
    <x v="5"/>
    <n v="77705"/>
    <x v="2"/>
    <s v="OFF-ST-10002352"/>
    <x v="1"/>
    <x v="4"/>
    <s v="Iris Project Case"/>
    <n v="12.768000000000001"/>
    <n v="2"/>
    <n v="0.2"/>
    <n v="0.95759999999999934"/>
  </r>
  <r>
    <n v="9531"/>
    <s v="CA-2014-111759"/>
    <x v="3"/>
    <x v="141"/>
    <d v="2014-07-13T00:00:00"/>
    <s v="Standard Class"/>
    <x v="280"/>
    <s v="Mathew Reese"/>
    <x v="2"/>
    <s v="United States"/>
    <x v="4"/>
    <x v="4"/>
    <n v="98103"/>
    <x v="1"/>
    <s v="OFF-PA-10003127"/>
    <x v="1"/>
    <x v="10"/>
    <s v="Staples"/>
    <n v="52.76"/>
    <n v="2"/>
    <n v="0"/>
    <n v="24.269599999999997"/>
  </r>
  <r>
    <n v="9532"/>
    <s v="CA-2014-102729"/>
    <x v="3"/>
    <x v="40"/>
    <d v="2014-11-01T00:00:00"/>
    <s v="Standard Class"/>
    <x v="682"/>
    <s v="Benjamin Farhat"/>
    <x v="2"/>
    <s v="United States"/>
    <x v="61"/>
    <x v="5"/>
    <n v="75217"/>
    <x v="2"/>
    <s v="OFF-ST-10000464"/>
    <x v="1"/>
    <x v="4"/>
    <s v="Multi-Use Personal File Cart and Caster Set, Three Stacking Bins"/>
    <n v="55.616"/>
    <n v="2"/>
    <n v="0.2"/>
    <n v="5.5616000000000021"/>
  </r>
  <r>
    <n v="9533"/>
    <s v="CA-2013-116596"/>
    <x v="0"/>
    <x v="189"/>
    <d v="2013-11-01T00:00:00"/>
    <s v="Standard Class"/>
    <x v="572"/>
    <s v="Ben Wallace"/>
    <x v="0"/>
    <s v="United States"/>
    <x v="20"/>
    <x v="15"/>
    <n v="10011"/>
    <x v="3"/>
    <s v="FUR-CH-10000553"/>
    <x v="0"/>
    <x v="1"/>
    <s v="Metal Folding Chairs, Beige, 4/Carton"/>
    <n v="427.64400000000001"/>
    <n v="14"/>
    <n v="0.1"/>
    <n v="80.777199999999979"/>
  </r>
  <r>
    <n v="9534"/>
    <s v="CA-2013-116596"/>
    <x v="0"/>
    <x v="189"/>
    <d v="2013-11-01T00:00:00"/>
    <s v="Standard Class"/>
    <x v="572"/>
    <s v="Ben Wallace"/>
    <x v="0"/>
    <s v="United States"/>
    <x v="20"/>
    <x v="15"/>
    <n v="10011"/>
    <x v="3"/>
    <s v="OFF-FA-10000134"/>
    <x v="1"/>
    <x v="13"/>
    <s v="Advantus Push Pins, Aluminum Head"/>
    <n v="40.669999999999995"/>
    <n v="7"/>
    <n v="0"/>
    <n v="12.607699999999999"/>
  </r>
  <r>
    <n v="9535"/>
    <s v="CA-2013-116596"/>
    <x v="0"/>
    <x v="189"/>
    <d v="2013-11-01T00:00:00"/>
    <s v="Standard Class"/>
    <x v="572"/>
    <s v="Ben Wallace"/>
    <x v="0"/>
    <s v="United States"/>
    <x v="20"/>
    <x v="15"/>
    <n v="10011"/>
    <x v="3"/>
    <s v="OFF-ST-10000636"/>
    <x v="1"/>
    <x v="4"/>
    <s v="Rogers Profile Extra Capacity Storage Tub"/>
    <n v="33.479999999999997"/>
    <n v="2"/>
    <n v="0"/>
    <n v="1.3391999999999982"/>
  </r>
  <r>
    <n v="9536"/>
    <s v="CA-2013-116596"/>
    <x v="0"/>
    <x v="189"/>
    <d v="2013-11-01T00:00:00"/>
    <s v="Standard Class"/>
    <x v="572"/>
    <s v="Ben Wallace"/>
    <x v="0"/>
    <s v="United States"/>
    <x v="20"/>
    <x v="15"/>
    <n v="10011"/>
    <x v="3"/>
    <s v="OFF-BI-10002949"/>
    <x v="1"/>
    <x v="8"/>
    <s v="Prestige Round Ring Binders"/>
    <n v="9.7280000000000015"/>
    <n v="2"/>
    <n v="0.2"/>
    <n v="3.283199999999999"/>
  </r>
  <r>
    <n v="9537"/>
    <s v="CA-2014-124191"/>
    <x v="3"/>
    <x v="492"/>
    <d v="2014-06-15T00:00:00"/>
    <s v="Second Class"/>
    <x v="59"/>
    <s v="Troy Staebel"/>
    <x v="0"/>
    <s v="United States"/>
    <x v="22"/>
    <x v="10"/>
    <n v="60610"/>
    <x v="2"/>
    <s v="FUR-FU-10002364"/>
    <x v="0"/>
    <x v="5"/>
    <s v="Eldon Expressions Wood Desk Accessories, Oak"/>
    <n v="8.8559999999999999"/>
    <n v="3"/>
    <n v="0.6"/>
    <n v="-6.8634000000000013"/>
  </r>
  <r>
    <n v="9538"/>
    <s v="CA-2013-148747"/>
    <x v="0"/>
    <x v="477"/>
    <d v="2013-09-28T00:00:00"/>
    <s v="First Class"/>
    <x v="442"/>
    <s v="Aaron Smayling"/>
    <x v="1"/>
    <s v="United States"/>
    <x v="8"/>
    <x v="1"/>
    <n v="94110"/>
    <x v="1"/>
    <s v="FUR-BO-10002613"/>
    <x v="0"/>
    <x v="0"/>
    <s v="Atlantic Metals Mobile 4-Shelf Bookcases, Custom Colors"/>
    <n v="477.666"/>
    <n v="2"/>
    <n v="0.15"/>
    <n v="84.293999999999969"/>
  </r>
  <r>
    <n v="9539"/>
    <s v="US-2014-169488"/>
    <x v="3"/>
    <x v="210"/>
    <d v="2014-09-10T00:00:00"/>
    <s v="First Class"/>
    <x v="211"/>
    <s v="Allen Armold"/>
    <x v="0"/>
    <s v="United States"/>
    <x v="205"/>
    <x v="34"/>
    <n v="2908"/>
    <x v="3"/>
    <s v="OFF-PA-10002659"/>
    <x v="1"/>
    <x v="10"/>
    <s v="Avoid Verbal Orders Carbonless Minifold Book"/>
    <n v="16.899999999999999"/>
    <n v="5"/>
    <n v="0"/>
    <n v="7.7739999999999991"/>
  </r>
  <r>
    <n v="9540"/>
    <s v="US-2014-169488"/>
    <x v="3"/>
    <x v="210"/>
    <d v="2014-09-10T00:00:00"/>
    <s v="First Class"/>
    <x v="211"/>
    <s v="Allen Armold"/>
    <x v="0"/>
    <s v="United States"/>
    <x v="205"/>
    <x v="34"/>
    <n v="2908"/>
    <x v="3"/>
    <s v="OFF-PA-10000157"/>
    <x v="1"/>
    <x v="10"/>
    <s v="Xerox 191"/>
    <n v="39.96"/>
    <n v="2"/>
    <n v="0"/>
    <n v="18.781199999999998"/>
  </r>
  <r>
    <n v="9541"/>
    <s v="CA-2012-135727"/>
    <x v="1"/>
    <x v="1224"/>
    <d v="2012-05-16T00:00:00"/>
    <s v="Second Class"/>
    <x v="28"/>
    <s v="Paul Stevenson"/>
    <x v="2"/>
    <s v="United States"/>
    <x v="42"/>
    <x v="16"/>
    <n v="85023"/>
    <x v="1"/>
    <s v="FUR-CH-10004540"/>
    <x v="0"/>
    <x v="1"/>
    <s v="Global Chrome Stack Chair"/>
    <n v="191.96800000000002"/>
    <n v="7"/>
    <n v="0.2"/>
    <n v="16.797200000000004"/>
  </r>
  <r>
    <n v="9542"/>
    <s v="CA-2012-135251"/>
    <x v="1"/>
    <x v="705"/>
    <d v="2012-08-10T00:00:00"/>
    <s v="Standard Class"/>
    <x v="345"/>
    <s v="Rachel Payne"/>
    <x v="1"/>
    <s v="United States"/>
    <x v="12"/>
    <x v="5"/>
    <n v="77095"/>
    <x v="2"/>
    <s v="OFF-LA-10004544"/>
    <x v="1"/>
    <x v="2"/>
    <s v="Avery 505"/>
    <n v="35.520000000000003"/>
    <n v="3"/>
    <n v="0.2"/>
    <n v="13.320000000000002"/>
  </r>
  <r>
    <n v="9543"/>
    <s v="CA-2012-135251"/>
    <x v="1"/>
    <x v="705"/>
    <d v="2012-08-10T00:00:00"/>
    <s v="Standard Class"/>
    <x v="345"/>
    <s v="Rachel Payne"/>
    <x v="1"/>
    <s v="United States"/>
    <x v="12"/>
    <x v="5"/>
    <n v="77095"/>
    <x v="2"/>
    <s v="OFF-BI-10001097"/>
    <x v="1"/>
    <x v="8"/>
    <s v="Avery Hole Reinforcements"/>
    <n v="6.2299999999999986"/>
    <n v="5"/>
    <n v="0.8"/>
    <n v="-9.6565000000000047"/>
  </r>
  <r>
    <n v="9544"/>
    <s v="CA-2012-135251"/>
    <x v="1"/>
    <x v="705"/>
    <d v="2012-08-10T00:00:00"/>
    <s v="Standard Class"/>
    <x v="345"/>
    <s v="Rachel Payne"/>
    <x v="1"/>
    <s v="United States"/>
    <x v="12"/>
    <x v="5"/>
    <n v="77095"/>
    <x v="2"/>
    <s v="OFF-PA-10003302"/>
    <x v="1"/>
    <x v="10"/>
    <s v="Xerox 1906"/>
    <n v="56.704000000000001"/>
    <n v="2"/>
    <n v="0.2"/>
    <n v="19.137599999999992"/>
  </r>
  <r>
    <n v="9545"/>
    <s v="CA-2012-135251"/>
    <x v="1"/>
    <x v="705"/>
    <d v="2012-08-10T00:00:00"/>
    <s v="Standard Class"/>
    <x v="345"/>
    <s v="Rachel Payne"/>
    <x v="1"/>
    <s v="United States"/>
    <x v="12"/>
    <x v="5"/>
    <n v="77095"/>
    <x v="2"/>
    <s v="FUR-BO-10003965"/>
    <x v="0"/>
    <x v="0"/>
    <s v="O'Sullivan Manor Hill 2-Door Library in Brianna Oak"/>
    <n v="369.19919999999996"/>
    <n v="3"/>
    <n v="0.32"/>
    <n v="-114.01739999999995"/>
  </r>
  <r>
    <n v="9546"/>
    <s v="CA-2011-166590"/>
    <x v="2"/>
    <x v="194"/>
    <d v="2011-11-02T00:00:00"/>
    <s v="Standard Class"/>
    <x v="544"/>
    <s v="Noah Childs"/>
    <x v="1"/>
    <s v="United States"/>
    <x v="38"/>
    <x v="14"/>
    <n v="47201"/>
    <x v="2"/>
    <s v="TEC-AC-10003433"/>
    <x v="2"/>
    <x v="11"/>
    <s v="Maxell 4.7GB DVD+R 5/Pack"/>
    <n v="1.98"/>
    <n v="2"/>
    <n v="0"/>
    <n v="0.89100000000000001"/>
  </r>
  <r>
    <n v="9547"/>
    <s v="CA-2011-166590"/>
    <x v="2"/>
    <x v="194"/>
    <d v="2011-11-02T00:00:00"/>
    <s v="Standard Class"/>
    <x v="544"/>
    <s v="Noah Childs"/>
    <x v="1"/>
    <s v="United States"/>
    <x v="38"/>
    <x v="14"/>
    <n v="47201"/>
    <x v="2"/>
    <s v="OFF-PA-10000482"/>
    <x v="1"/>
    <x v="10"/>
    <s v="Snap-A-Way Black Print Carbonless Ruled Speed Letter, Triplicate"/>
    <n v="75.88"/>
    <n v="2"/>
    <n v="0"/>
    <n v="35.663599999999995"/>
  </r>
  <r>
    <n v="9548"/>
    <s v="CA-2013-131744"/>
    <x v="0"/>
    <x v="1133"/>
    <d v="2013-06-21T00:00:00"/>
    <s v="Second Class"/>
    <x v="34"/>
    <s v="Stewart Carmichael"/>
    <x v="1"/>
    <s v="United States"/>
    <x v="10"/>
    <x v="9"/>
    <n v="19134"/>
    <x v="3"/>
    <s v="OFF-PA-10004610"/>
    <x v="1"/>
    <x v="10"/>
    <s v="Xerox 1900"/>
    <n v="6.8480000000000008"/>
    <n v="2"/>
    <n v="0.2"/>
    <n v="2.1399999999999992"/>
  </r>
  <r>
    <n v="9549"/>
    <s v="CA-2013-131744"/>
    <x v="0"/>
    <x v="1133"/>
    <d v="2013-06-21T00:00:00"/>
    <s v="Second Class"/>
    <x v="34"/>
    <s v="Stewart Carmichael"/>
    <x v="1"/>
    <s v="United States"/>
    <x v="10"/>
    <x v="9"/>
    <n v="19134"/>
    <x v="3"/>
    <s v="OFF-BI-10003910"/>
    <x v="1"/>
    <x v="8"/>
    <s v="DXL Angle-View Binders with Locking Rings by Samsill"/>
    <n v="4.6260000000000003"/>
    <n v="2"/>
    <n v="0.7"/>
    <n v="-3.8549999999999986"/>
  </r>
  <r>
    <n v="9550"/>
    <s v="CA-2013-131744"/>
    <x v="0"/>
    <x v="1133"/>
    <d v="2013-06-21T00:00:00"/>
    <s v="Second Class"/>
    <x v="34"/>
    <s v="Stewart Carmichael"/>
    <x v="1"/>
    <s v="United States"/>
    <x v="10"/>
    <x v="9"/>
    <n v="19134"/>
    <x v="3"/>
    <s v="OFF-AP-10001394"/>
    <x v="1"/>
    <x v="9"/>
    <s v="Harmony Air Purifier"/>
    <n v="453.6"/>
    <n v="3"/>
    <n v="0.2"/>
    <n v="90.71999999999997"/>
  </r>
  <r>
    <n v="9551"/>
    <s v="CA-2012-160864"/>
    <x v="1"/>
    <x v="910"/>
    <d v="2012-05-06T00:00:00"/>
    <s v="First Class"/>
    <x v="376"/>
    <s v="Nicole Fjeld"/>
    <x v="2"/>
    <s v="United States"/>
    <x v="49"/>
    <x v="1"/>
    <n v="95123"/>
    <x v="1"/>
    <s v="OFF-BI-10004654"/>
    <x v="1"/>
    <x v="8"/>
    <s v="Avery Binding System Hidden Tab Executive Style Index Sets"/>
    <n v="13.847999999999999"/>
    <n v="3"/>
    <n v="0.2"/>
    <n v="5.1929999999999996"/>
  </r>
  <r>
    <n v="9552"/>
    <s v="CA-2012-147690"/>
    <x v="1"/>
    <x v="113"/>
    <d v="2012-11-14T00:00:00"/>
    <s v="Standard Class"/>
    <x v="710"/>
    <s v="Sam Craven"/>
    <x v="0"/>
    <s v="United States"/>
    <x v="10"/>
    <x v="9"/>
    <n v="19140"/>
    <x v="3"/>
    <s v="OFF-ST-10001526"/>
    <x v="1"/>
    <x v="4"/>
    <s v="Iceberg Mobile Mega Data/Printer Cart "/>
    <n v="577.58400000000006"/>
    <n v="6"/>
    <n v="0.2"/>
    <n v="43.318799999999953"/>
  </r>
  <r>
    <n v="9553"/>
    <s v="CA-2012-163923"/>
    <x v="1"/>
    <x v="1051"/>
    <d v="2012-06-03T00:00:00"/>
    <s v="Standard Class"/>
    <x v="786"/>
    <s v="Brendan Dodson"/>
    <x v="2"/>
    <s v="United States"/>
    <x v="24"/>
    <x v="17"/>
    <n v="22153"/>
    <x v="0"/>
    <s v="TEC-AC-10000358"/>
    <x v="2"/>
    <x v="11"/>
    <s v="Imation Secure Drive + Hardware Encrypted USB flash drive - 16 GB"/>
    <n v="151.96"/>
    <n v="4"/>
    <n v="0"/>
    <n v="36.470399999999998"/>
  </r>
  <r>
    <n v="9554"/>
    <s v="CA-2013-125724"/>
    <x v="0"/>
    <x v="897"/>
    <d v="2013-09-28T00:00:00"/>
    <s v="Standard Class"/>
    <x v="416"/>
    <s v="Suzanne McNair"/>
    <x v="1"/>
    <s v="United States"/>
    <x v="266"/>
    <x v="22"/>
    <n v="80020"/>
    <x v="1"/>
    <s v="FUR-FU-10000246"/>
    <x v="0"/>
    <x v="5"/>
    <s v="Aluminum Document Frame"/>
    <n v="68.432000000000016"/>
    <n v="7"/>
    <n v="0.2"/>
    <n v="8.5539999999999878"/>
  </r>
  <r>
    <n v="9555"/>
    <s v="CA-2012-111612"/>
    <x v="1"/>
    <x v="109"/>
    <d v="2012-12-02T00:00:00"/>
    <s v="Standard Class"/>
    <x v="686"/>
    <s v="Eugene Barchas"/>
    <x v="0"/>
    <s v="United States"/>
    <x v="38"/>
    <x v="24"/>
    <n v="43229"/>
    <x v="3"/>
    <s v="FUR-FU-10003799"/>
    <x v="0"/>
    <x v="5"/>
    <s v="Seth Thomas 13 1/2&quot; Wall Clock"/>
    <n v="71.12"/>
    <n v="5"/>
    <n v="0.2"/>
    <n v="9.7789999999999964"/>
  </r>
  <r>
    <n v="9556"/>
    <s v="CA-2012-111612"/>
    <x v="1"/>
    <x v="109"/>
    <d v="2012-12-02T00:00:00"/>
    <s v="Standard Class"/>
    <x v="686"/>
    <s v="Eugene Barchas"/>
    <x v="0"/>
    <s v="United States"/>
    <x v="38"/>
    <x v="24"/>
    <n v="43229"/>
    <x v="3"/>
    <s v="OFF-FA-10003021"/>
    <x v="1"/>
    <x v="13"/>
    <s v="Staples"/>
    <n v="3.008"/>
    <n v="2"/>
    <n v="0.2"/>
    <n v="0.56399999999999983"/>
  </r>
  <r>
    <n v="9557"/>
    <s v="CA-2012-156853"/>
    <x v="1"/>
    <x v="155"/>
    <d v="2012-12-05T00:00:00"/>
    <s v="Second Class"/>
    <x v="6"/>
    <s v="Harold Pawlan"/>
    <x v="2"/>
    <s v="United States"/>
    <x v="3"/>
    <x v="38"/>
    <n v="3301"/>
    <x v="3"/>
    <s v="OFF-PA-10003656"/>
    <x v="1"/>
    <x v="10"/>
    <s v="Xerox 1935"/>
    <n v="184.66"/>
    <n v="7"/>
    <n v="0"/>
    <n v="84.943599999999989"/>
  </r>
  <r>
    <n v="9558"/>
    <s v="CA-2011-103086"/>
    <x v="2"/>
    <x v="1136"/>
    <d v="2011-10-19T00:00:00"/>
    <s v="Second Class"/>
    <x v="432"/>
    <s v="Evan Bailliet"/>
    <x v="0"/>
    <s v="United States"/>
    <x v="12"/>
    <x v="5"/>
    <n v="77095"/>
    <x v="2"/>
    <s v="FUR-FU-10004586"/>
    <x v="0"/>
    <x v="5"/>
    <s v="G.E. Longer-Life Indoor Recessed Floodlight Bulbs"/>
    <n v="5.3120000000000003"/>
    <n v="2"/>
    <n v="0.6"/>
    <n v="-1.5935999999999995"/>
  </r>
  <r>
    <n v="9559"/>
    <s v="CA-2013-129280"/>
    <x v="0"/>
    <x v="973"/>
    <d v="2013-05-06T00:00:00"/>
    <s v="First Class"/>
    <x v="792"/>
    <s v="Susan MacKendrick"/>
    <x v="0"/>
    <s v="United States"/>
    <x v="46"/>
    <x v="24"/>
    <n v="43055"/>
    <x v="3"/>
    <s v="TEC-AC-10003832"/>
    <x v="2"/>
    <x v="11"/>
    <s v="Imation 16GB Mini TravelDrive USB 2.0 Flash Drive"/>
    <n v="132.52000000000004"/>
    <n v="5"/>
    <n v="0.2"/>
    <n v="34.786500000000004"/>
  </r>
  <r>
    <n v="9560"/>
    <s v="CA-2013-129280"/>
    <x v="0"/>
    <x v="973"/>
    <d v="2013-05-06T00:00:00"/>
    <s v="First Class"/>
    <x v="792"/>
    <s v="Susan MacKendrick"/>
    <x v="0"/>
    <s v="United States"/>
    <x v="46"/>
    <x v="24"/>
    <n v="43055"/>
    <x v="3"/>
    <s v="OFF-ST-10002554"/>
    <x v="1"/>
    <x v="4"/>
    <s v="Tennsco Industrial Shelving"/>
    <n v="195.64"/>
    <n v="5"/>
    <n v="0.2"/>
    <n v="-44.018999999999991"/>
  </r>
  <r>
    <n v="9561"/>
    <s v="CA-2013-129280"/>
    <x v="0"/>
    <x v="973"/>
    <d v="2013-05-06T00:00:00"/>
    <s v="First Class"/>
    <x v="792"/>
    <s v="Susan MacKendrick"/>
    <x v="0"/>
    <s v="United States"/>
    <x v="46"/>
    <x v="24"/>
    <n v="43055"/>
    <x v="3"/>
    <s v="FUR-FU-10001876"/>
    <x v="0"/>
    <x v="5"/>
    <s v="Computer Room Manger, 14&quot;"/>
    <n v="51.967999999999996"/>
    <n v="2"/>
    <n v="0.2"/>
    <n v="10.393599999999998"/>
  </r>
  <r>
    <n v="9562"/>
    <s v="CA-2013-129280"/>
    <x v="0"/>
    <x v="973"/>
    <d v="2013-05-06T00:00:00"/>
    <s v="First Class"/>
    <x v="792"/>
    <s v="Susan MacKendrick"/>
    <x v="0"/>
    <s v="United States"/>
    <x v="46"/>
    <x v="24"/>
    <n v="43055"/>
    <x v="3"/>
    <s v="TEC-AC-10002637"/>
    <x v="2"/>
    <x v="11"/>
    <s v="Logitech VX Revolution Cordless Laser Mouse for Notebooks (Black)"/>
    <n v="431.97600000000006"/>
    <n v="3"/>
    <n v="0.2"/>
    <n v="-75.59580000000004"/>
  </r>
  <r>
    <n v="9563"/>
    <s v="CA-2013-129280"/>
    <x v="0"/>
    <x v="973"/>
    <d v="2013-05-06T00:00:00"/>
    <s v="First Class"/>
    <x v="792"/>
    <s v="Susan MacKendrick"/>
    <x v="0"/>
    <s v="United States"/>
    <x v="46"/>
    <x v="24"/>
    <n v="43055"/>
    <x v="3"/>
    <s v="TEC-MA-10003589"/>
    <x v="2"/>
    <x v="15"/>
    <s v="Cisco 8961 IP Phone Charcoal"/>
    <n v="224.93700000000004"/>
    <n v="3"/>
    <n v="0.7"/>
    <n v="-164.9538"/>
  </r>
  <r>
    <n v="9564"/>
    <s v="CA-2013-129280"/>
    <x v="0"/>
    <x v="973"/>
    <d v="2013-05-06T00:00:00"/>
    <s v="First Class"/>
    <x v="792"/>
    <s v="Susan MacKendrick"/>
    <x v="0"/>
    <s v="United States"/>
    <x v="46"/>
    <x v="24"/>
    <n v="43055"/>
    <x v="3"/>
    <s v="OFF-LA-10000081"/>
    <x v="1"/>
    <x v="2"/>
    <s v="Avery 496"/>
    <n v="6"/>
    <n v="2"/>
    <n v="0.2"/>
    <n v="2.0999999999999996"/>
  </r>
  <r>
    <n v="9565"/>
    <s v="CA-2012-161242"/>
    <x v="1"/>
    <x v="932"/>
    <d v="2012-06-08T00:00:00"/>
    <s v="Standard Class"/>
    <x v="344"/>
    <s v="Catherine Glotzbach"/>
    <x v="2"/>
    <s v="United States"/>
    <x v="1"/>
    <x v="1"/>
    <n v="90045"/>
    <x v="1"/>
    <s v="OFF-PA-10001838"/>
    <x v="1"/>
    <x v="10"/>
    <s v="Adams Telephone Message Book W/Dividers/Space For Phone Numbers, 5 1/4&quot;X8 1/2&quot;, 300/Messages"/>
    <n v="11.76"/>
    <n v="2"/>
    <n v="0"/>
    <n v="5.7623999999999995"/>
  </r>
  <r>
    <n v="9566"/>
    <s v="CA-2011-130428"/>
    <x v="2"/>
    <x v="691"/>
    <d v="2011-03-31T00:00:00"/>
    <s v="Same Day"/>
    <x v="228"/>
    <s v="Trudy Glocke"/>
    <x v="0"/>
    <s v="United States"/>
    <x v="67"/>
    <x v="2"/>
    <n v="33614"/>
    <x v="0"/>
    <s v="FUR-CH-10002965"/>
    <x v="0"/>
    <x v="1"/>
    <s v="Global Leather Highback Executive Chair with Pneumatic Height Adjustment, Black"/>
    <n v="1125.4879999999998"/>
    <n v="7"/>
    <n v="0.2"/>
    <n v="98.480200000000082"/>
  </r>
  <r>
    <n v="9567"/>
    <s v="CA-2011-130428"/>
    <x v="2"/>
    <x v="691"/>
    <d v="2011-03-31T00:00:00"/>
    <s v="Same Day"/>
    <x v="228"/>
    <s v="Trudy Glocke"/>
    <x v="0"/>
    <s v="United States"/>
    <x v="67"/>
    <x v="2"/>
    <n v="33614"/>
    <x v="0"/>
    <s v="OFF-BI-10001636"/>
    <x v="1"/>
    <x v="8"/>
    <s v="Ibico Plastic and Wire Spiral Binding Combs"/>
    <n v="12.645000000000001"/>
    <n v="5"/>
    <n v="0.7"/>
    <n v="-10.116"/>
  </r>
  <r>
    <n v="9568"/>
    <s v="CA-2011-130428"/>
    <x v="2"/>
    <x v="691"/>
    <d v="2011-03-31T00:00:00"/>
    <s v="Same Day"/>
    <x v="228"/>
    <s v="Trudy Glocke"/>
    <x v="0"/>
    <s v="United States"/>
    <x v="67"/>
    <x v="2"/>
    <n v="33614"/>
    <x v="0"/>
    <s v="OFF-AR-10004027"/>
    <x v="1"/>
    <x v="6"/>
    <s v="Binney &amp; Smith inkTank Erasable Desk Highlighter, Chisel Tip, Yellow, 12/Box"/>
    <n v="4.032"/>
    <n v="2"/>
    <n v="0.2"/>
    <n v="1.0584000000000002"/>
  </r>
  <r>
    <n v="9569"/>
    <s v="CA-2014-104388"/>
    <x v="3"/>
    <x v="957"/>
    <d v="2014-07-08T00:00:00"/>
    <s v="First Class"/>
    <x v="460"/>
    <s v="Damala Kotsonis"/>
    <x v="1"/>
    <s v="United States"/>
    <x v="9"/>
    <x v="8"/>
    <n v="68025"/>
    <x v="2"/>
    <s v="TEC-PH-10002293"/>
    <x v="2"/>
    <x v="7"/>
    <s v="Anker 36W 4-Port USB Wall Charger Travel Power Adapter for iPhone 5s 5c 5"/>
    <n v="79.959999999999994"/>
    <n v="4"/>
    <n v="0"/>
    <n v="22.388800000000003"/>
  </r>
  <r>
    <n v="9570"/>
    <s v="CA-2012-113131"/>
    <x v="1"/>
    <x v="496"/>
    <d v="2012-09-24T00:00:00"/>
    <s v="Same Day"/>
    <x v="93"/>
    <s v="Maria Bertelson"/>
    <x v="0"/>
    <s v="United States"/>
    <x v="38"/>
    <x v="24"/>
    <n v="43229"/>
    <x v="3"/>
    <s v="OFF-BI-10003196"/>
    <x v="1"/>
    <x v="8"/>
    <s v="Accohide Poly Flexible Ring Binders"/>
    <n v="6.732000000000002"/>
    <n v="6"/>
    <n v="0.7"/>
    <n v="-4.4879999999999978"/>
  </r>
  <r>
    <n v="9571"/>
    <s v="CA-2012-113131"/>
    <x v="1"/>
    <x v="496"/>
    <d v="2012-09-24T00:00:00"/>
    <s v="Same Day"/>
    <x v="93"/>
    <s v="Maria Bertelson"/>
    <x v="0"/>
    <s v="United States"/>
    <x v="38"/>
    <x v="24"/>
    <n v="43229"/>
    <x v="3"/>
    <s v="OFF-ST-10001172"/>
    <x v="1"/>
    <x v="4"/>
    <s v="Tennsco Lockers, Sand"/>
    <n v="33.568000000000005"/>
    <n v="2"/>
    <n v="0.2"/>
    <n v="1.6783999999999981"/>
  </r>
  <r>
    <n v="9572"/>
    <s v="CA-2012-113131"/>
    <x v="1"/>
    <x v="496"/>
    <d v="2012-09-24T00:00:00"/>
    <s v="Same Day"/>
    <x v="93"/>
    <s v="Maria Bertelson"/>
    <x v="0"/>
    <s v="United States"/>
    <x v="38"/>
    <x v="24"/>
    <n v="43229"/>
    <x v="3"/>
    <s v="OFF-EN-10003068"/>
    <x v="1"/>
    <x v="12"/>
    <s v="#6 3/4 Gummed Flap White Envelopes"/>
    <n v="15.840000000000002"/>
    <n v="2"/>
    <n v="0.2"/>
    <n v="5.5439999999999987"/>
  </r>
  <r>
    <n v="9573"/>
    <s v="CA-2012-113131"/>
    <x v="1"/>
    <x v="496"/>
    <d v="2012-09-24T00:00:00"/>
    <s v="Same Day"/>
    <x v="93"/>
    <s v="Maria Bertelson"/>
    <x v="0"/>
    <s v="United States"/>
    <x v="38"/>
    <x v="24"/>
    <n v="43229"/>
    <x v="3"/>
    <s v="OFF-LA-10003510"/>
    <x v="1"/>
    <x v="2"/>
    <s v="Avery 4027 File Folder Labels for Dot Matrix Printers, 5000 Labels per Box, White"/>
    <n v="24.424000000000003"/>
    <n v="1"/>
    <n v="0.2"/>
    <n v="7.9378000000000002"/>
  </r>
  <r>
    <n v="9574"/>
    <s v="CA-2012-113131"/>
    <x v="1"/>
    <x v="496"/>
    <d v="2012-09-24T00:00:00"/>
    <s v="Same Day"/>
    <x v="93"/>
    <s v="Maria Bertelson"/>
    <x v="0"/>
    <s v="United States"/>
    <x v="38"/>
    <x v="24"/>
    <n v="43229"/>
    <x v="3"/>
    <s v="OFF-AR-10003504"/>
    <x v="1"/>
    <x v="6"/>
    <s v="Newell 347"/>
    <n v="17.12"/>
    <n v="5"/>
    <n v="0.2"/>
    <n v="1.9259999999999975"/>
  </r>
  <r>
    <n v="9575"/>
    <s v="CA-2012-148495"/>
    <x v="1"/>
    <x v="863"/>
    <d v="2012-08-13T00:00:00"/>
    <s v="Same Day"/>
    <x v="11"/>
    <s v="Sandra Flanagan"/>
    <x v="0"/>
    <s v="United States"/>
    <x v="225"/>
    <x v="1"/>
    <n v="91767"/>
    <x v="1"/>
    <s v="FUR-FU-10001889"/>
    <x v="0"/>
    <x v="5"/>
    <s v="Ultra Door Pull Handle"/>
    <n v="31.56"/>
    <n v="3"/>
    <n v="0"/>
    <n v="10.4148"/>
  </r>
  <r>
    <n v="9576"/>
    <s v="CA-2012-143147"/>
    <x v="1"/>
    <x v="989"/>
    <d v="2012-05-28T00:00:00"/>
    <s v="Second Class"/>
    <x v="519"/>
    <s v="Pamela Stobb"/>
    <x v="0"/>
    <s v="United States"/>
    <x v="52"/>
    <x v="5"/>
    <n v="78207"/>
    <x v="2"/>
    <s v="FUR-CH-10000863"/>
    <x v="0"/>
    <x v="1"/>
    <s v="Novimex Swivel Fabric Task Chair"/>
    <n v="105.68599999999999"/>
    <n v="1"/>
    <n v="0.3"/>
    <n v="-28.686199999999999"/>
  </r>
  <r>
    <n v="9577"/>
    <s v="CA-2012-143147"/>
    <x v="1"/>
    <x v="989"/>
    <d v="2012-05-28T00:00:00"/>
    <s v="Second Class"/>
    <x v="519"/>
    <s v="Pamela Stobb"/>
    <x v="0"/>
    <s v="United States"/>
    <x v="52"/>
    <x v="5"/>
    <n v="78207"/>
    <x v="2"/>
    <s v="TEC-MA-10004679"/>
    <x v="2"/>
    <x v="15"/>
    <s v="StarTech.com 10/100 VDSL2 Ethernet Extender Kit"/>
    <n v="399.53999999999996"/>
    <n v="2"/>
    <n v="0.4"/>
    <n v="-79.908000000000015"/>
  </r>
  <r>
    <n v="9578"/>
    <s v="CA-2012-143147"/>
    <x v="1"/>
    <x v="989"/>
    <d v="2012-05-28T00:00:00"/>
    <s v="Second Class"/>
    <x v="519"/>
    <s v="Pamela Stobb"/>
    <x v="0"/>
    <s v="United States"/>
    <x v="52"/>
    <x v="5"/>
    <n v="78207"/>
    <x v="2"/>
    <s v="FUR-CH-10004754"/>
    <x v="0"/>
    <x v="1"/>
    <s v="Global Stack Chair with Arms, Black"/>
    <n v="104.93"/>
    <n v="5"/>
    <n v="0.3"/>
    <n v="-4.4969999999999999"/>
  </r>
  <r>
    <n v="9579"/>
    <s v="CA-2014-152975"/>
    <x v="3"/>
    <x v="32"/>
    <d v="2014-09-17T00:00:00"/>
    <s v="First Class"/>
    <x v="42"/>
    <s v="Roger Barcio"/>
    <x v="2"/>
    <s v="United States"/>
    <x v="20"/>
    <x v="15"/>
    <n v="10035"/>
    <x v="3"/>
    <s v="TEC-PH-10004586"/>
    <x v="2"/>
    <x v="7"/>
    <s v="Wilson SignalBoost 841262 DB PRO Amplifier Kit"/>
    <n v="1079.8499999999999"/>
    <n v="3"/>
    <n v="0"/>
    <n v="323.95499999999993"/>
  </r>
  <r>
    <n v="9580"/>
    <s v="CA-2014-152975"/>
    <x v="3"/>
    <x v="32"/>
    <d v="2014-09-17T00:00:00"/>
    <s v="First Class"/>
    <x v="42"/>
    <s v="Roger Barcio"/>
    <x v="2"/>
    <s v="United States"/>
    <x v="20"/>
    <x v="15"/>
    <n v="10035"/>
    <x v="3"/>
    <s v="OFF-ST-10001370"/>
    <x v="1"/>
    <x v="4"/>
    <s v="Sensible Storage WireTech Storage Systems"/>
    <n v="70.98"/>
    <n v="1"/>
    <n v="0"/>
    <n v="3.5489999999999924"/>
  </r>
  <r>
    <n v="9581"/>
    <s v="CA-2014-152975"/>
    <x v="3"/>
    <x v="32"/>
    <d v="2014-09-17T00:00:00"/>
    <s v="First Class"/>
    <x v="42"/>
    <s v="Roger Barcio"/>
    <x v="2"/>
    <s v="United States"/>
    <x v="20"/>
    <x v="15"/>
    <n v="10035"/>
    <x v="3"/>
    <s v="OFF-AR-10001988"/>
    <x v="1"/>
    <x v="6"/>
    <s v="Bulldog Table or Wall-Mount Pencil Sharpener"/>
    <n v="29.950000000000003"/>
    <n v="5"/>
    <n v="0"/>
    <n v="8.6854999999999993"/>
  </r>
  <r>
    <n v="9582"/>
    <s v="CA-2014-152975"/>
    <x v="3"/>
    <x v="32"/>
    <d v="2014-09-17T00:00:00"/>
    <s v="First Class"/>
    <x v="42"/>
    <s v="Roger Barcio"/>
    <x v="2"/>
    <s v="United States"/>
    <x v="20"/>
    <x v="15"/>
    <n v="10035"/>
    <x v="3"/>
    <s v="FUR-CH-10003298"/>
    <x v="0"/>
    <x v="1"/>
    <s v="Office Star - Contemporary Task Swivel chair with Loop Arms, Charcoal"/>
    <n v="589.41"/>
    <n v="5"/>
    <n v="0.1"/>
    <n v="-6.5490000000000492"/>
  </r>
  <r>
    <n v="9583"/>
    <s v="CA-2013-107475"/>
    <x v="0"/>
    <x v="843"/>
    <d v="2013-06-12T00:00:00"/>
    <s v="Standard Class"/>
    <x v="789"/>
    <s v="Roy Skaria"/>
    <x v="2"/>
    <s v="United States"/>
    <x v="10"/>
    <x v="9"/>
    <n v="19120"/>
    <x v="3"/>
    <s v="OFF-FA-10002988"/>
    <x v="1"/>
    <x v="13"/>
    <s v="Ideal Clamps"/>
    <n v="9.6479999999999997"/>
    <n v="6"/>
    <n v="0.2"/>
    <n v="3.4973999999999998"/>
  </r>
  <r>
    <n v="9584"/>
    <s v="CA-2014-116127"/>
    <x v="3"/>
    <x v="643"/>
    <d v="2014-06-28T00:00:00"/>
    <s v="Second Class"/>
    <x v="766"/>
    <s v="Sarah Brown"/>
    <x v="0"/>
    <s v="United States"/>
    <x v="20"/>
    <x v="15"/>
    <n v="10024"/>
    <x v="3"/>
    <s v="FUR-BO-10002213"/>
    <x v="0"/>
    <x v="0"/>
    <s v="DMI Eclipse Executive Suite Bookcases"/>
    <n v="400.78400000000005"/>
    <n v="1"/>
    <n v="0.2"/>
    <n v="-5.0098000000000269"/>
  </r>
  <r>
    <n v="9585"/>
    <s v="CA-2014-132584"/>
    <x v="3"/>
    <x v="775"/>
    <d v="2014-08-28T00:00:00"/>
    <s v="First Class"/>
    <x v="707"/>
    <s v="Heather Jas"/>
    <x v="2"/>
    <s v="United States"/>
    <x v="66"/>
    <x v="12"/>
    <n v="48234"/>
    <x v="2"/>
    <s v="OFF-ST-10000344"/>
    <x v="1"/>
    <x v="4"/>
    <s v="Neat Ideas Personal Hanging Folder Files, Black"/>
    <n v="53.72"/>
    <n v="4"/>
    <n v="0"/>
    <n v="13.967199999999998"/>
  </r>
  <r>
    <n v="9586"/>
    <s v="CA-2013-160598"/>
    <x v="0"/>
    <x v="370"/>
    <d v="2013-08-29T00:00:00"/>
    <s v="First Class"/>
    <x v="458"/>
    <s v="Stuart Van"/>
    <x v="1"/>
    <s v="United States"/>
    <x v="100"/>
    <x v="2"/>
    <n v="33142"/>
    <x v="0"/>
    <s v="OFF-PA-10002319"/>
    <x v="1"/>
    <x v="10"/>
    <s v="Xerox 1944"/>
    <n v="31.007999999999999"/>
    <n v="1"/>
    <n v="0.2"/>
    <n v="11.240400000000001"/>
  </r>
  <r>
    <n v="9587"/>
    <s v="CA-2013-108630"/>
    <x v="0"/>
    <x v="741"/>
    <d v="2013-11-19T00:00:00"/>
    <s v="Same Day"/>
    <x v="648"/>
    <s v="Bobby Elias"/>
    <x v="0"/>
    <s v="United States"/>
    <x v="3"/>
    <x v="1"/>
    <n v="94521"/>
    <x v="1"/>
    <s v="OFF-BI-10002437"/>
    <x v="1"/>
    <x v="8"/>
    <s v="Recycled Premium Regency Composition Covers"/>
    <n v="61.120000000000005"/>
    <n v="5"/>
    <n v="0.2"/>
    <n v="22.155999999999999"/>
  </r>
  <r>
    <n v="9588"/>
    <s v="US-2014-129203"/>
    <x v="3"/>
    <x v="827"/>
    <d v="2014-04-23T00:00:00"/>
    <s v="Standard Class"/>
    <x v="606"/>
    <s v="Brendan Murry"/>
    <x v="1"/>
    <s v="United States"/>
    <x v="22"/>
    <x v="10"/>
    <n v="60653"/>
    <x v="2"/>
    <s v="OFF-ST-10001418"/>
    <x v="1"/>
    <x v="4"/>
    <s v="Carina Media Storage Towers in Natural &amp; Black"/>
    <n v="195.136"/>
    <n v="4"/>
    <n v="0.2"/>
    <n v="-43.9056"/>
  </r>
  <r>
    <n v="9589"/>
    <s v="CA-2014-110940"/>
    <x v="3"/>
    <x v="283"/>
    <d v="2014-07-29T00:00:00"/>
    <s v="Standard Class"/>
    <x v="616"/>
    <s v="Annie Zypern"/>
    <x v="0"/>
    <s v="United States"/>
    <x v="320"/>
    <x v="10"/>
    <n v="60090"/>
    <x v="2"/>
    <s v="OFF-AR-10000380"/>
    <x v="1"/>
    <x v="6"/>
    <s v="Hunt PowerHouse Electric Pencil Sharpener, Blue"/>
    <n v="121.536"/>
    <n v="4"/>
    <n v="0.2"/>
    <n v="15.191999999999979"/>
  </r>
  <r>
    <n v="9590"/>
    <s v="CA-2011-119172"/>
    <x v="2"/>
    <x v="218"/>
    <d v="2011-05-15T00:00:00"/>
    <s v="Standard Class"/>
    <x v="787"/>
    <s v="Harold Dahlen"/>
    <x v="2"/>
    <s v="United States"/>
    <x v="22"/>
    <x v="10"/>
    <n v="60610"/>
    <x v="2"/>
    <s v="OFF-PA-10003036"/>
    <x v="1"/>
    <x v="10"/>
    <s v="Black Print Carbonless 8 1/2&quot; x 8 1/4&quot; Rapid Memo Book"/>
    <n v="17.472000000000001"/>
    <n v="3"/>
    <n v="0.2"/>
    <n v="5.6783999999999981"/>
  </r>
  <r>
    <n v="9591"/>
    <s v="CA-2011-119172"/>
    <x v="2"/>
    <x v="218"/>
    <d v="2011-05-15T00:00:00"/>
    <s v="Standard Class"/>
    <x v="787"/>
    <s v="Harold Dahlen"/>
    <x v="2"/>
    <s v="United States"/>
    <x v="22"/>
    <x v="10"/>
    <n v="60610"/>
    <x v="2"/>
    <s v="OFF-BI-10002026"/>
    <x v="1"/>
    <x v="8"/>
    <s v="Avery Arch Ring Binders"/>
    <n v="104.57999999999998"/>
    <n v="9"/>
    <n v="0.8"/>
    <n v="-172.55700000000007"/>
  </r>
  <r>
    <n v="9592"/>
    <s v="US-2013-105452"/>
    <x v="0"/>
    <x v="1062"/>
    <d v="2013-08-02T00:00:00"/>
    <s v="Standard Class"/>
    <x v="593"/>
    <s v="Barry Franz"/>
    <x v="2"/>
    <s v="United States"/>
    <x v="45"/>
    <x v="5"/>
    <n v="77506"/>
    <x v="2"/>
    <s v="FUR-FU-10003691"/>
    <x v="0"/>
    <x v="5"/>
    <s v="Eldon Image Series Desk Accessories, Ebony"/>
    <n v="24.700000000000003"/>
    <n v="5"/>
    <n v="0.6"/>
    <n v="-9.8799999999999955"/>
  </r>
  <r>
    <n v="9593"/>
    <s v="US-2013-105452"/>
    <x v="0"/>
    <x v="1062"/>
    <d v="2013-08-02T00:00:00"/>
    <s v="Standard Class"/>
    <x v="593"/>
    <s v="Barry Franz"/>
    <x v="2"/>
    <s v="United States"/>
    <x v="45"/>
    <x v="5"/>
    <n v="77506"/>
    <x v="2"/>
    <s v="FUR-FU-10003806"/>
    <x v="0"/>
    <x v="5"/>
    <s v="Tenex Chairmat w/ Average Lip, 45&quot; x 53&quot;"/>
    <n v="302.72000000000003"/>
    <n v="5"/>
    <n v="0.6"/>
    <n v="-378.40000000000009"/>
  </r>
  <r>
    <n v="9594"/>
    <s v="CA-2014-108931"/>
    <x v="3"/>
    <x v="32"/>
    <d v="2014-09-20T00:00:00"/>
    <s v="Standard Class"/>
    <x v="521"/>
    <s v="Henia Zydlo"/>
    <x v="0"/>
    <s v="United States"/>
    <x v="20"/>
    <x v="15"/>
    <n v="10024"/>
    <x v="3"/>
    <s v="OFF-PA-10002741"/>
    <x v="1"/>
    <x v="10"/>
    <s v="Xerox 1980"/>
    <n v="8.56"/>
    <n v="2"/>
    <n v="0"/>
    <n v="3.8519999999999994"/>
  </r>
  <r>
    <n v="9595"/>
    <s v="CA-2014-108931"/>
    <x v="3"/>
    <x v="32"/>
    <d v="2014-09-20T00:00:00"/>
    <s v="Standard Class"/>
    <x v="521"/>
    <s v="Henia Zydlo"/>
    <x v="0"/>
    <s v="United States"/>
    <x v="20"/>
    <x v="15"/>
    <n v="10024"/>
    <x v="3"/>
    <s v="OFF-PA-10003845"/>
    <x v="1"/>
    <x v="10"/>
    <s v="Xerox 1987"/>
    <n v="11.56"/>
    <n v="2"/>
    <n v="0"/>
    <n v="5.6644000000000005"/>
  </r>
  <r>
    <n v="9596"/>
    <s v="CA-2014-104619"/>
    <x v="3"/>
    <x v="714"/>
    <d v="2014-01-30T00:00:00"/>
    <s v="Standard Class"/>
    <x v="470"/>
    <s v="Keith Dawkins"/>
    <x v="1"/>
    <s v="United States"/>
    <x v="49"/>
    <x v="1"/>
    <n v="95123"/>
    <x v="1"/>
    <s v="OFF-AP-10001492"/>
    <x v="1"/>
    <x v="9"/>
    <s v="Acco Six-Outlet Power Strip, 4' Cord Length"/>
    <n v="25.86"/>
    <n v="3"/>
    <n v="0"/>
    <n v="6.7236000000000002"/>
  </r>
  <r>
    <n v="9597"/>
    <s v="CA-2014-104619"/>
    <x v="3"/>
    <x v="714"/>
    <d v="2014-01-30T00:00:00"/>
    <s v="Standard Class"/>
    <x v="470"/>
    <s v="Keith Dawkins"/>
    <x v="1"/>
    <s v="United States"/>
    <x v="49"/>
    <x v="1"/>
    <n v="95123"/>
    <x v="1"/>
    <s v="OFF-BI-10004318"/>
    <x v="1"/>
    <x v="8"/>
    <s v="Ibico EB-19 Dual Function Manual Binding System"/>
    <n v="276.78400000000005"/>
    <n v="2"/>
    <n v="0.2"/>
    <n v="89.954799999999992"/>
  </r>
  <r>
    <n v="9598"/>
    <s v="CA-2014-104619"/>
    <x v="3"/>
    <x v="714"/>
    <d v="2014-01-30T00:00:00"/>
    <s v="Standard Class"/>
    <x v="470"/>
    <s v="Keith Dawkins"/>
    <x v="1"/>
    <s v="United States"/>
    <x v="49"/>
    <x v="1"/>
    <n v="95123"/>
    <x v="1"/>
    <s v="TEC-PH-10000193"/>
    <x v="2"/>
    <x v="7"/>
    <s v="Jensen SMPS-640 - speaker phone"/>
    <n v="110.352"/>
    <n v="3"/>
    <n v="0.2"/>
    <n v="8.2763999999999953"/>
  </r>
  <r>
    <n v="9599"/>
    <s v="CA-2012-149517"/>
    <x v="1"/>
    <x v="444"/>
    <d v="2012-09-23T00:00:00"/>
    <s v="Standard Class"/>
    <x v="763"/>
    <s v="Frank Carlisle"/>
    <x v="2"/>
    <s v="United States"/>
    <x v="301"/>
    <x v="1"/>
    <n v="95823"/>
    <x v="1"/>
    <s v="FUR-FU-10003464"/>
    <x v="0"/>
    <x v="5"/>
    <s v="Seth Thomas 8 1/2&quot; Cubicle Clock"/>
    <n v="60.84"/>
    <n v="3"/>
    <n v="0"/>
    <n v="19.468799999999998"/>
  </r>
  <r>
    <n v="9600"/>
    <s v="CA-2012-116841"/>
    <x v="1"/>
    <x v="1225"/>
    <d v="2012-04-18T00:00:00"/>
    <s v="Standard Class"/>
    <x v="236"/>
    <s v="Theone Pippenger"/>
    <x v="0"/>
    <s v="United States"/>
    <x v="24"/>
    <x v="21"/>
    <n v="97477"/>
    <x v="1"/>
    <s v="OFF-AP-10002403"/>
    <x v="1"/>
    <x v="9"/>
    <s v="Acco Smartsocket Color-Coded Six-Outlet AC Adapter Model Surge Protectors"/>
    <n v="35.207999999999998"/>
    <n v="1"/>
    <n v="0.2"/>
    <n v="2.6405999999999992"/>
  </r>
  <r>
    <n v="9601"/>
    <s v="CA-2014-107797"/>
    <x v="3"/>
    <x v="540"/>
    <d v="2014-05-12T00:00:00"/>
    <s v="Second Class"/>
    <x v="182"/>
    <s v="Ed Braxton"/>
    <x v="1"/>
    <s v="United States"/>
    <x v="511"/>
    <x v="5"/>
    <n v="76063"/>
    <x v="2"/>
    <s v="OFF-PA-10003848"/>
    <x v="1"/>
    <x v="10"/>
    <s v="Xerox 1997"/>
    <n v="41.472000000000008"/>
    <n v="8"/>
    <n v="0.2"/>
    <n v="14.5152"/>
  </r>
  <r>
    <n v="9602"/>
    <s v="CA-2013-117604"/>
    <x v="0"/>
    <x v="913"/>
    <d v="2013-09-10T00:00:00"/>
    <s v="Standard Class"/>
    <x v="187"/>
    <s v="Jeremy Pistek"/>
    <x v="0"/>
    <s v="United States"/>
    <x v="186"/>
    <x v="36"/>
    <n v="72401"/>
    <x v="0"/>
    <s v="OFF-PA-10001357"/>
    <x v="1"/>
    <x v="10"/>
    <s v="Xerox 1886"/>
    <n v="239.5"/>
    <n v="5"/>
    <n v="0"/>
    <n v="114.95999999999998"/>
  </r>
  <r>
    <n v="9603"/>
    <s v="CA-2011-130155"/>
    <x v="2"/>
    <x v="946"/>
    <d v="2011-05-22T00:00:00"/>
    <s v="First Class"/>
    <x v="143"/>
    <s v="Tamara Dahlen"/>
    <x v="0"/>
    <s v="United States"/>
    <x v="173"/>
    <x v="17"/>
    <n v="23464"/>
    <x v="0"/>
    <s v="OFF-SU-10004737"/>
    <x v="1"/>
    <x v="14"/>
    <s v="Acme Design Stainless Steel Bent Scissors"/>
    <n v="34.200000000000003"/>
    <n v="5"/>
    <n v="0"/>
    <n v="9.234"/>
  </r>
  <r>
    <n v="9604"/>
    <s v="CA-2013-129861"/>
    <x v="0"/>
    <x v="26"/>
    <d v="2013-06-24T00:00:00"/>
    <s v="Standard Class"/>
    <x v="664"/>
    <s v="Denise Monton"/>
    <x v="1"/>
    <s v="United States"/>
    <x v="30"/>
    <x v="15"/>
    <n v="14609"/>
    <x v="3"/>
    <s v="FUR-TA-10003715"/>
    <x v="0"/>
    <x v="3"/>
    <s v="Hon 2111 Invitation Series Corner Table"/>
    <n v="376.86599999999999"/>
    <n v="3"/>
    <n v="0.4"/>
    <n v="-213.55740000000006"/>
  </r>
  <r>
    <n v="9605"/>
    <s v="CA-2012-138625"/>
    <x v="1"/>
    <x v="121"/>
    <d v="2012-11-05T00:00:00"/>
    <s v="First Class"/>
    <x v="283"/>
    <s v="Emily Grady"/>
    <x v="0"/>
    <s v="United States"/>
    <x v="269"/>
    <x v="17"/>
    <n v="23320"/>
    <x v="0"/>
    <s v="OFF-AP-10003099"/>
    <x v="1"/>
    <x v="9"/>
    <s v="Eureka Hand Vacuum, Bagless"/>
    <n v="197.72"/>
    <n v="4"/>
    <n v="0"/>
    <n v="55.36160000000001"/>
  </r>
  <r>
    <n v="9606"/>
    <s v="US-2014-122672"/>
    <x v="3"/>
    <x v="259"/>
    <d v="2014-11-10T00:00:00"/>
    <s v="Standard Class"/>
    <x v="428"/>
    <s v="Henry Goldwyn"/>
    <x v="1"/>
    <s v="United States"/>
    <x v="152"/>
    <x v="24"/>
    <n v="43130"/>
    <x v="3"/>
    <s v="TEC-AC-10002323"/>
    <x v="2"/>
    <x v="11"/>
    <s v="SanDisk Ultra 32 GB MicroSDHC Class 10 Memory Card"/>
    <n v="70.720000000000013"/>
    <n v="4"/>
    <n v="0.2"/>
    <n v="-6.1879999999999988"/>
  </r>
  <r>
    <n v="9607"/>
    <s v="US-2014-122672"/>
    <x v="3"/>
    <x v="259"/>
    <d v="2014-11-10T00:00:00"/>
    <s v="Standard Class"/>
    <x v="428"/>
    <s v="Henry Goldwyn"/>
    <x v="1"/>
    <s v="United States"/>
    <x v="152"/>
    <x v="24"/>
    <n v="43130"/>
    <x v="3"/>
    <s v="OFF-ST-10002344"/>
    <x v="1"/>
    <x v="4"/>
    <s v="Carina 42&quot;Hx23 3/4&quot;W Media Storage Unit"/>
    <n v="194.35200000000003"/>
    <n v="3"/>
    <n v="0.2"/>
    <n v="-43.729199999999992"/>
  </r>
  <r>
    <n v="9608"/>
    <s v="CA-2014-117128"/>
    <x v="3"/>
    <x v="256"/>
    <d v="2014-12-09T00:00:00"/>
    <s v="Second Class"/>
    <x v="569"/>
    <s v="Bart Folk"/>
    <x v="0"/>
    <s v="United States"/>
    <x v="20"/>
    <x v="15"/>
    <n v="10024"/>
    <x v="3"/>
    <s v="OFF-PA-10000007"/>
    <x v="1"/>
    <x v="10"/>
    <s v="Telephone Message Books with Fax/Mobile Section, 4 1/4&quot; x 6&quot;"/>
    <n v="21.6"/>
    <n v="6"/>
    <n v="0"/>
    <n v="9.9359999999999999"/>
  </r>
  <r>
    <n v="9609"/>
    <s v="CA-2014-117128"/>
    <x v="3"/>
    <x v="256"/>
    <d v="2014-12-09T00:00:00"/>
    <s v="Second Class"/>
    <x v="569"/>
    <s v="Bart Folk"/>
    <x v="0"/>
    <s v="United States"/>
    <x v="20"/>
    <x v="15"/>
    <n v="10024"/>
    <x v="3"/>
    <s v="OFF-LA-10000248"/>
    <x v="1"/>
    <x v="2"/>
    <s v="Avery 52"/>
    <n v="11.07"/>
    <n v="3"/>
    <n v="0"/>
    <n v="5.2028999999999996"/>
  </r>
  <r>
    <n v="9610"/>
    <s v="CA-2013-130638"/>
    <x v="0"/>
    <x v="458"/>
    <d v="2013-05-20T00:00:00"/>
    <s v="Second Class"/>
    <x v="183"/>
    <s v="Sanjit Chand"/>
    <x v="0"/>
    <s v="United States"/>
    <x v="1"/>
    <x v="1"/>
    <n v="90045"/>
    <x v="1"/>
    <s v="FUR-FU-10002116"/>
    <x v="0"/>
    <x v="5"/>
    <s v="Tenex Carpeted, Granite-Look or Clear Contemporary Contour Shape Chair Mats"/>
    <n v="282.83999999999997"/>
    <n v="4"/>
    <n v="0"/>
    <n v="19.798799999999972"/>
  </r>
  <r>
    <n v="9611"/>
    <s v="CA-2013-130638"/>
    <x v="0"/>
    <x v="458"/>
    <d v="2013-05-20T00:00:00"/>
    <s v="Second Class"/>
    <x v="183"/>
    <s v="Sanjit Chand"/>
    <x v="0"/>
    <s v="United States"/>
    <x v="1"/>
    <x v="1"/>
    <n v="90045"/>
    <x v="1"/>
    <s v="OFF-LA-10002195"/>
    <x v="1"/>
    <x v="2"/>
    <s v="Avery 481"/>
    <n v="27.72"/>
    <n v="9"/>
    <n v="0"/>
    <n v="13.3056"/>
  </r>
  <r>
    <n v="9612"/>
    <s v="CA-2014-144365"/>
    <x v="3"/>
    <x v="1200"/>
    <d v="2014-10-31T00:00:00"/>
    <s v="Standard Class"/>
    <x v="229"/>
    <s v="Carlos Soltero"/>
    <x v="0"/>
    <s v="United States"/>
    <x v="25"/>
    <x v="35"/>
    <n v="39212"/>
    <x v="0"/>
    <s v="OFF-FA-10000735"/>
    <x v="1"/>
    <x v="13"/>
    <s v="Staples"/>
    <n v="11.68"/>
    <n v="4"/>
    <n v="0"/>
    <n v="5.2559999999999993"/>
  </r>
  <r>
    <n v="9613"/>
    <s v="CA-2013-110086"/>
    <x v="0"/>
    <x v="31"/>
    <d v="2013-09-23T00:00:00"/>
    <s v="Standard Class"/>
    <x v="217"/>
    <s v="Bill Donatelli"/>
    <x v="0"/>
    <s v="United States"/>
    <x v="350"/>
    <x v="1"/>
    <n v="95695"/>
    <x v="1"/>
    <s v="TEC-PH-10001299"/>
    <x v="2"/>
    <x v="7"/>
    <s v="Polycom CX300 Desktop Phone USB VoIP phone"/>
    <n v="239.98400000000004"/>
    <n v="2"/>
    <n v="0.2"/>
    <n v="23.998400000000004"/>
  </r>
  <r>
    <n v="9614"/>
    <s v="CA-2011-128524"/>
    <x v="2"/>
    <x v="7"/>
    <d v="2011-11-13T00:00:00"/>
    <s v="First Class"/>
    <x v="89"/>
    <s v="Mary Zewe"/>
    <x v="1"/>
    <s v="United States"/>
    <x v="4"/>
    <x v="4"/>
    <n v="98115"/>
    <x v="1"/>
    <s v="OFF-AP-10002892"/>
    <x v="1"/>
    <x v="9"/>
    <s v="Belkin F5C206VTEL 6 Outlet Surge"/>
    <n v="22.98"/>
    <n v="1"/>
    <n v="0"/>
    <n v="6.8939999999999984"/>
  </r>
  <r>
    <n v="9615"/>
    <s v="CA-2011-128524"/>
    <x v="2"/>
    <x v="7"/>
    <d v="2011-11-13T00:00:00"/>
    <s v="First Class"/>
    <x v="89"/>
    <s v="Mary Zewe"/>
    <x v="1"/>
    <s v="United States"/>
    <x v="4"/>
    <x v="4"/>
    <n v="98115"/>
    <x v="1"/>
    <s v="TEC-AC-10002718"/>
    <x v="2"/>
    <x v="11"/>
    <s v="Belkin Standard 104 key USB Keyboard"/>
    <n v="102.13"/>
    <n v="7"/>
    <n v="0"/>
    <n v="15.319499999999996"/>
  </r>
  <r>
    <n v="9616"/>
    <s v="CA-2011-128524"/>
    <x v="2"/>
    <x v="7"/>
    <d v="2011-11-13T00:00:00"/>
    <s v="First Class"/>
    <x v="89"/>
    <s v="Mary Zewe"/>
    <x v="1"/>
    <s v="United States"/>
    <x v="4"/>
    <x v="4"/>
    <n v="98115"/>
    <x v="1"/>
    <s v="OFF-BI-10003527"/>
    <x v="1"/>
    <x v="8"/>
    <s v="Fellowes PB500 Electric Punch Plastic Comb Binding Machine with Manual Bind"/>
    <n v="2033.5840000000001"/>
    <n v="2"/>
    <n v="0.2"/>
    <n v="762.59400000000005"/>
  </r>
  <r>
    <n v="9617"/>
    <s v="CA-2013-140256"/>
    <x v="0"/>
    <x v="250"/>
    <d v="2013-08-30T00:00:00"/>
    <s v="Standard Class"/>
    <x v="463"/>
    <s v="Pauline Webber"/>
    <x v="1"/>
    <s v="United States"/>
    <x v="1"/>
    <x v="1"/>
    <n v="90049"/>
    <x v="1"/>
    <s v="OFF-AR-10002255"/>
    <x v="1"/>
    <x v="6"/>
    <s v="Newell 346"/>
    <n v="5.76"/>
    <n v="2"/>
    <n v="0"/>
    <n v="1.6703999999999999"/>
  </r>
  <r>
    <n v="9618"/>
    <s v="CA-2014-160633"/>
    <x v="3"/>
    <x v="673"/>
    <d v="2014-11-22T00:00:00"/>
    <s v="Standard Class"/>
    <x v="510"/>
    <s v="Bill Stewart"/>
    <x v="1"/>
    <s v="United States"/>
    <x v="256"/>
    <x v="24"/>
    <n v="43402"/>
    <x v="3"/>
    <s v="TEC-CO-10002095"/>
    <x v="2"/>
    <x v="16"/>
    <s v="Hewlett Packard 610 Color Digital Copier / Printer"/>
    <n v="899.98199999999997"/>
    <n v="3"/>
    <n v="0.4"/>
    <n v="74.998499999999922"/>
  </r>
  <r>
    <n v="9619"/>
    <s v="CA-2014-160633"/>
    <x v="3"/>
    <x v="673"/>
    <d v="2014-11-22T00:00:00"/>
    <s v="Standard Class"/>
    <x v="510"/>
    <s v="Bill Stewart"/>
    <x v="1"/>
    <s v="United States"/>
    <x v="256"/>
    <x v="24"/>
    <n v="43402"/>
    <x v="3"/>
    <s v="OFF-AR-10004022"/>
    <x v="1"/>
    <x v="6"/>
    <s v="Panasonic KP-380BK Classic Electric Pencil Sharpener"/>
    <n v="86.352000000000004"/>
    <n v="3"/>
    <n v="0.2"/>
    <n v="5.3969999999999914"/>
  </r>
  <r>
    <n v="9620"/>
    <s v="CA-2014-160633"/>
    <x v="3"/>
    <x v="673"/>
    <d v="2014-11-22T00:00:00"/>
    <s v="Standard Class"/>
    <x v="510"/>
    <s v="Bill Stewart"/>
    <x v="1"/>
    <s v="United States"/>
    <x v="256"/>
    <x v="24"/>
    <n v="43402"/>
    <x v="3"/>
    <s v="TEC-AC-10002335"/>
    <x v="2"/>
    <x v="11"/>
    <s v="Logitech Media Keyboard K200"/>
    <n v="139.96000000000004"/>
    <n v="5"/>
    <n v="0.2"/>
    <n v="-1.7495000000000118"/>
  </r>
  <r>
    <n v="9621"/>
    <s v="CA-2011-115133"/>
    <x v="2"/>
    <x v="467"/>
    <d v="2011-09-30T00:00:00"/>
    <s v="Standard Class"/>
    <x v="526"/>
    <s v="Dianna Arnett"/>
    <x v="2"/>
    <s v="United States"/>
    <x v="152"/>
    <x v="24"/>
    <n v="43130"/>
    <x v="3"/>
    <s v="OFF-AP-10001634"/>
    <x v="1"/>
    <x v="9"/>
    <s v="Hoover Commercial Lightweight Upright Vacuum"/>
    <n v="16.704000000000001"/>
    <n v="6"/>
    <n v="0.2"/>
    <n v="1.2527999999999988"/>
  </r>
  <r>
    <n v="9622"/>
    <s v="CA-2011-115133"/>
    <x v="2"/>
    <x v="467"/>
    <d v="2011-09-30T00:00:00"/>
    <s v="Standard Class"/>
    <x v="526"/>
    <s v="Dianna Arnett"/>
    <x v="2"/>
    <s v="United States"/>
    <x v="152"/>
    <x v="24"/>
    <n v="43130"/>
    <x v="3"/>
    <s v="TEC-AC-10002370"/>
    <x v="2"/>
    <x v="11"/>
    <s v="Maxell CD-R Discs"/>
    <n v="3.1520000000000001"/>
    <n v="2"/>
    <n v="0.2"/>
    <n v="0.47279999999999966"/>
  </r>
  <r>
    <n v="9623"/>
    <s v="CA-2011-115133"/>
    <x v="2"/>
    <x v="467"/>
    <d v="2011-09-30T00:00:00"/>
    <s v="Standard Class"/>
    <x v="526"/>
    <s v="Dianna Arnett"/>
    <x v="2"/>
    <s v="United States"/>
    <x v="152"/>
    <x v="24"/>
    <n v="43130"/>
    <x v="3"/>
    <s v="OFF-PA-10000174"/>
    <x v="1"/>
    <x v="10"/>
    <s v="Message Book, Wirebound, Four 5 1/2&quot; X 4&quot; Forms/Pg., 200 Dupl. Sets/Book"/>
    <n v="32.896000000000001"/>
    <n v="4"/>
    <n v="0.2"/>
    <n v="11.102399999999996"/>
  </r>
  <r>
    <n v="9624"/>
    <s v="CA-2014-137449"/>
    <x v="3"/>
    <x v="222"/>
    <d v="2014-07-01T00:00:00"/>
    <s v="First Class"/>
    <x v="250"/>
    <s v="Max Engle"/>
    <x v="0"/>
    <s v="United States"/>
    <x v="61"/>
    <x v="5"/>
    <n v="75220"/>
    <x v="2"/>
    <s v="OFF-AP-10000240"/>
    <x v="1"/>
    <x v="9"/>
    <s v="Belkin F9G930V10-GRY 9 Outlet Surge"/>
    <n v="21.391999999999992"/>
    <n v="2"/>
    <n v="0.8"/>
    <n v="-54.549600000000012"/>
  </r>
  <r>
    <n v="9625"/>
    <s v="CA-2014-137449"/>
    <x v="3"/>
    <x v="222"/>
    <d v="2014-07-01T00:00:00"/>
    <s v="First Class"/>
    <x v="250"/>
    <s v="Max Engle"/>
    <x v="0"/>
    <s v="United States"/>
    <x v="61"/>
    <x v="5"/>
    <n v="75220"/>
    <x v="2"/>
    <s v="FUR-TA-10002855"/>
    <x v="0"/>
    <x v="3"/>
    <s v="Bevis Round Conference Table Top &amp; Single Column Base"/>
    <n v="307.31400000000002"/>
    <n v="3"/>
    <n v="0.3"/>
    <n v="-39.511800000000036"/>
  </r>
  <r>
    <n v="9626"/>
    <s v="CA-2014-137449"/>
    <x v="3"/>
    <x v="222"/>
    <d v="2014-07-01T00:00:00"/>
    <s v="First Class"/>
    <x v="250"/>
    <s v="Max Engle"/>
    <x v="0"/>
    <s v="United States"/>
    <x v="61"/>
    <x v="5"/>
    <n v="75220"/>
    <x v="2"/>
    <s v="FUR-BO-10000780"/>
    <x v="0"/>
    <x v="0"/>
    <s v="O'Sullivan Plantations 2-Door Library in Landvery Oak"/>
    <n v="409.99919999999997"/>
    <n v="3"/>
    <n v="0.32"/>
    <n v="-96.470399999999955"/>
  </r>
  <r>
    <n v="9627"/>
    <s v="CA-2014-103520"/>
    <x v="3"/>
    <x v="397"/>
    <d v="2014-09-26T00:00:00"/>
    <s v="First Class"/>
    <x v="186"/>
    <s v="Maya Herman"/>
    <x v="1"/>
    <s v="United States"/>
    <x v="270"/>
    <x v="5"/>
    <n v="79424"/>
    <x v="2"/>
    <s v="OFF-PA-10001846"/>
    <x v="1"/>
    <x v="10"/>
    <s v="Xerox 1899"/>
    <n v="9.2480000000000011"/>
    <n v="2"/>
    <n v="0.2"/>
    <n v="3.3524000000000003"/>
  </r>
  <r>
    <n v="9628"/>
    <s v="CA-2011-139283"/>
    <x v="2"/>
    <x v="533"/>
    <d v="2011-11-27T00:00:00"/>
    <s v="Standard Class"/>
    <x v="590"/>
    <s v="Bobby Trafton"/>
    <x v="0"/>
    <s v="United States"/>
    <x v="66"/>
    <x v="12"/>
    <n v="48227"/>
    <x v="2"/>
    <s v="OFF-BI-10002049"/>
    <x v="1"/>
    <x v="8"/>
    <s v="UniKeep View Case Binders"/>
    <n v="14.669999999999998"/>
    <n v="3"/>
    <n v="0"/>
    <n v="6.7481999999999989"/>
  </r>
  <r>
    <n v="9629"/>
    <s v="CA-2011-118192"/>
    <x v="2"/>
    <x v="286"/>
    <d v="2011-01-19T00:00:00"/>
    <s v="Standard Class"/>
    <x v="462"/>
    <s v="Michael Moore"/>
    <x v="0"/>
    <s v="United States"/>
    <x v="46"/>
    <x v="24"/>
    <n v="43055"/>
    <x v="3"/>
    <s v="OFF-PA-10002947"/>
    <x v="1"/>
    <x v="10"/>
    <s v="Xerox 1923"/>
    <n v="37.408000000000001"/>
    <n v="7"/>
    <n v="0.2"/>
    <n v="13.0928"/>
  </r>
  <r>
    <n v="9630"/>
    <s v="CA-2011-118192"/>
    <x v="2"/>
    <x v="286"/>
    <d v="2011-01-19T00:00:00"/>
    <s v="Standard Class"/>
    <x v="462"/>
    <s v="Michael Moore"/>
    <x v="0"/>
    <s v="United States"/>
    <x v="46"/>
    <x v="24"/>
    <n v="43055"/>
    <x v="3"/>
    <s v="OFF-BI-10003476"/>
    <x v="1"/>
    <x v="8"/>
    <s v="Avery Metallic Poly Binders"/>
    <n v="3.4380000000000006"/>
    <n v="2"/>
    <n v="0.7"/>
    <n v="-2.5212000000000003"/>
  </r>
  <r>
    <n v="9631"/>
    <s v="CA-2013-168844"/>
    <x v="0"/>
    <x v="1207"/>
    <d v="2013-06-07T00:00:00"/>
    <s v="Standard Class"/>
    <x v="392"/>
    <s v="Neoma Murray"/>
    <x v="0"/>
    <s v="United States"/>
    <x v="20"/>
    <x v="15"/>
    <n v="10011"/>
    <x v="3"/>
    <s v="OFF-BI-10002609"/>
    <x v="1"/>
    <x v="8"/>
    <s v="Avery Hidden Tab Dividers for Binding Systems"/>
    <n v="7.1519999999999992"/>
    <n v="3"/>
    <n v="0.2"/>
    <n v="2.3243999999999994"/>
  </r>
  <r>
    <n v="9632"/>
    <s v="CA-2013-168844"/>
    <x v="0"/>
    <x v="1207"/>
    <d v="2013-06-07T00:00:00"/>
    <s v="Standard Class"/>
    <x v="392"/>
    <s v="Neoma Murray"/>
    <x v="0"/>
    <s v="United States"/>
    <x v="20"/>
    <x v="15"/>
    <n v="10011"/>
    <x v="3"/>
    <s v="TEC-PH-10003215"/>
    <x v="2"/>
    <x v="7"/>
    <s v="Jackery Bar Premium Fast-charging Portable Charger"/>
    <n v="179.7"/>
    <n v="6"/>
    <n v="0"/>
    <n v="88.052999999999997"/>
  </r>
  <r>
    <n v="9633"/>
    <s v="CA-2014-154809"/>
    <x v="3"/>
    <x v="778"/>
    <d v="2014-02-18T00:00:00"/>
    <s v="Standard Class"/>
    <x v="708"/>
    <s v="Mark Hamilton"/>
    <x v="0"/>
    <s v="United States"/>
    <x v="31"/>
    <x v="11"/>
    <n v="55407"/>
    <x v="2"/>
    <s v="OFF-AP-10004785"/>
    <x v="1"/>
    <x v="9"/>
    <s v="Holmes Replacement Filter for HEPA Air Cleaner, Medium Room"/>
    <n v="90.64"/>
    <n v="8"/>
    <n v="0"/>
    <n v="38.975200000000008"/>
  </r>
  <r>
    <n v="9634"/>
    <s v="CA-2011-151330"/>
    <x v="2"/>
    <x v="1005"/>
    <d v="2011-10-17T00:00:00"/>
    <s v="First Class"/>
    <x v="646"/>
    <s v="Toby Carlisle"/>
    <x v="0"/>
    <s v="United States"/>
    <x v="231"/>
    <x v="31"/>
    <n v="2149"/>
    <x v="3"/>
    <s v="TEC-AC-10000865"/>
    <x v="2"/>
    <x v="11"/>
    <s v="WD My Passport Ultra 500GB Portable External Hard Drive"/>
    <n v="177"/>
    <n v="3"/>
    <n v="0"/>
    <n v="30.089999999999982"/>
  </r>
  <r>
    <n v="9635"/>
    <s v="CA-2011-151330"/>
    <x v="2"/>
    <x v="1005"/>
    <d v="2011-10-17T00:00:00"/>
    <s v="First Class"/>
    <x v="646"/>
    <s v="Toby Carlisle"/>
    <x v="0"/>
    <s v="United States"/>
    <x v="231"/>
    <x v="31"/>
    <n v="2149"/>
    <x v="3"/>
    <s v="OFF-ST-10000615"/>
    <x v="1"/>
    <x v="4"/>
    <s v="SimpliFile Personal File, Black Granite, 15w x 6-15/16d x 11-1/4h"/>
    <n v="79.45"/>
    <n v="7"/>
    <n v="0"/>
    <n v="22.246000000000006"/>
  </r>
  <r>
    <n v="9636"/>
    <s v="CA-2011-151330"/>
    <x v="2"/>
    <x v="1005"/>
    <d v="2011-10-17T00:00:00"/>
    <s v="First Class"/>
    <x v="646"/>
    <s v="Toby Carlisle"/>
    <x v="0"/>
    <s v="United States"/>
    <x v="231"/>
    <x v="31"/>
    <n v="2149"/>
    <x v="3"/>
    <s v="FUR-CH-10000749"/>
    <x v="0"/>
    <x v="1"/>
    <s v="Office Star - Ergonomic Mid Back Chair with 2-Way Adjustable Arms"/>
    <n v="1628.82"/>
    <n v="9"/>
    <n v="0"/>
    <n v="260.61120000000017"/>
  </r>
  <r>
    <n v="9637"/>
    <s v="CA-2011-124702"/>
    <x v="2"/>
    <x v="728"/>
    <d v="2011-11-25T00:00:00"/>
    <s v="Standard Class"/>
    <x v="186"/>
    <s v="Maya Herman"/>
    <x v="1"/>
    <s v="United States"/>
    <x v="4"/>
    <x v="4"/>
    <n v="98105"/>
    <x v="1"/>
    <s v="FUR-FU-10003553"/>
    <x v="0"/>
    <x v="5"/>
    <s v="Howard Miller 13-1/2&quot; Diameter Rosebrook Wall Clock"/>
    <n v="137.54"/>
    <n v="2"/>
    <n v="0"/>
    <n v="55.016000000000005"/>
  </r>
  <r>
    <n v="9638"/>
    <s v="CA-2011-124702"/>
    <x v="2"/>
    <x v="728"/>
    <d v="2011-11-25T00:00:00"/>
    <s v="Standard Class"/>
    <x v="186"/>
    <s v="Maya Herman"/>
    <x v="1"/>
    <s v="United States"/>
    <x v="4"/>
    <x v="4"/>
    <n v="98105"/>
    <x v="1"/>
    <s v="FUR-TA-10003008"/>
    <x v="0"/>
    <x v="3"/>
    <s v="Lesro Round Back Collection Coffee Table, End Table"/>
    <n v="730.2"/>
    <n v="4"/>
    <n v="0"/>
    <n v="94.926000000000045"/>
  </r>
  <r>
    <n v="9639"/>
    <s v="US-2014-125808"/>
    <x v="3"/>
    <x v="105"/>
    <d v="2014-11-16T00:00:00"/>
    <s v="Second Class"/>
    <x v="212"/>
    <s v="Emily Phan"/>
    <x v="0"/>
    <s v="United States"/>
    <x v="1"/>
    <x v="1"/>
    <n v="90032"/>
    <x v="1"/>
    <s v="OFF-PA-10001846"/>
    <x v="1"/>
    <x v="10"/>
    <s v="Xerox 1899"/>
    <n v="11.56"/>
    <n v="2"/>
    <n v="0"/>
    <n v="5.6644000000000005"/>
  </r>
  <r>
    <n v="9640"/>
    <s v="CA-2012-116638"/>
    <x v="1"/>
    <x v="1226"/>
    <d v="2012-01-31T00:00:00"/>
    <s v="Second Class"/>
    <x v="98"/>
    <s v="Joseph Holt"/>
    <x v="0"/>
    <s v="United States"/>
    <x v="3"/>
    <x v="3"/>
    <n v="28027"/>
    <x v="0"/>
    <s v="FUR-TA-10000198"/>
    <x v="0"/>
    <x v="3"/>
    <s v="Chromcraft Bull-Nose Wood Oval Conference Tables &amp; Bases"/>
    <n v="4297.6440000000002"/>
    <n v="13"/>
    <n v="0.4"/>
    <n v="-1862.3124000000003"/>
  </r>
  <r>
    <n v="9641"/>
    <s v="CA-2011-104563"/>
    <x v="2"/>
    <x v="1009"/>
    <d v="2011-03-12T00:00:00"/>
    <s v="Standard Class"/>
    <x v="782"/>
    <s v="Craig Molinari"/>
    <x v="1"/>
    <s v="United States"/>
    <x v="4"/>
    <x v="4"/>
    <n v="98103"/>
    <x v="1"/>
    <s v="OFF-AR-10000390"/>
    <x v="1"/>
    <x v="6"/>
    <s v="Newell Chalk Holder"/>
    <n v="20.65"/>
    <n v="5"/>
    <n v="0"/>
    <n v="9.4989999999999988"/>
  </r>
  <r>
    <n v="9642"/>
    <s v="CA-2011-104563"/>
    <x v="2"/>
    <x v="1009"/>
    <d v="2011-03-12T00:00:00"/>
    <s v="Standard Class"/>
    <x v="782"/>
    <s v="Craig Molinari"/>
    <x v="1"/>
    <s v="United States"/>
    <x v="4"/>
    <x v="4"/>
    <n v="98103"/>
    <x v="1"/>
    <s v="OFF-ST-10000934"/>
    <x v="1"/>
    <x v="4"/>
    <s v="Contico 72&quot;H Heavy-Duty Storage System"/>
    <n v="204.89999999999998"/>
    <n v="5"/>
    <n v="0"/>
    <n v="0"/>
  </r>
  <r>
    <n v="9643"/>
    <s v="CA-2011-104563"/>
    <x v="2"/>
    <x v="1009"/>
    <d v="2011-03-12T00:00:00"/>
    <s v="Standard Class"/>
    <x v="782"/>
    <s v="Craig Molinari"/>
    <x v="1"/>
    <s v="United States"/>
    <x v="4"/>
    <x v="4"/>
    <n v="98103"/>
    <x v="1"/>
    <s v="FUR-CH-10002780"/>
    <x v="0"/>
    <x v="1"/>
    <s v="Office Star - Task Chair with Contemporary Loop Arms"/>
    <n v="436.70400000000006"/>
    <n v="6"/>
    <n v="0.2"/>
    <n v="21.835199999999986"/>
  </r>
  <r>
    <n v="9644"/>
    <s v="CA-2011-104563"/>
    <x v="2"/>
    <x v="1009"/>
    <d v="2011-03-12T00:00:00"/>
    <s v="Standard Class"/>
    <x v="782"/>
    <s v="Craig Molinari"/>
    <x v="1"/>
    <s v="United States"/>
    <x v="4"/>
    <x v="4"/>
    <n v="98103"/>
    <x v="1"/>
    <s v="FUR-CH-10004495"/>
    <x v="0"/>
    <x v="1"/>
    <s v="Global Leather and Oak Executive Chair, Black"/>
    <n v="481.56800000000004"/>
    <n v="2"/>
    <n v="0.2"/>
    <n v="54.17639999999993"/>
  </r>
  <r>
    <n v="9645"/>
    <s v="US-2014-107979"/>
    <x v="3"/>
    <x v="110"/>
    <d v="2014-06-14T00:00:00"/>
    <s v="Standard Class"/>
    <x v="383"/>
    <s v="Frank Olsen"/>
    <x v="0"/>
    <s v="United States"/>
    <x v="220"/>
    <x v="16"/>
    <n v="85301"/>
    <x v="1"/>
    <s v="TEC-AC-10002006"/>
    <x v="2"/>
    <x v="11"/>
    <s v="Memorex Micro Travel Drive 16 GB"/>
    <n v="89.544000000000011"/>
    <n v="7"/>
    <n v="0.2"/>
    <n v="12.312299999999993"/>
  </r>
  <r>
    <n v="9646"/>
    <s v="US-2014-107979"/>
    <x v="3"/>
    <x v="110"/>
    <d v="2014-06-14T00:00:00"/>
    <s v="Standard Class"/>
    <x v="383"/>
    <s v="Frank Olsen"/>
    <x v="0"/>
    <s v="United States"/>
    <x v="220"/>
    <x v="16"/>
    <n v="85301"/>
    <x v="1"/>
    <s v="OFF-ST-10002485"/>
    <x v="1"/>
    <x v="4"/>
    <s v="Rogers Deluxe File Chest"/>
    <n v="35.167999999999999"/>
    <n v="2"/>
    <n v="0.2"/>
    <n v="-8.3524000000000012"/>
  </r>
  <r>
    <n v="9647"/>
    <s v="US-2014-107979"/>
    <x v="3"/>
    <x v="110"/>
    <d v="2014-06-14T00:00:00"/>
    <s v="Standard Class"/>
    <x v="383"/>
    <s v="Frank Olsen"/>
    <x v="0"/>
    <s v="United States"/>
    <x v="220"/>
    <x v="16"/>
    <n v="85301"/>
    <x v="1"/>
    <s v="OFF-BI-10000778"/>
    <x v="1"/>
    <x v="8"/>
    <s v="GBC VeloBinder Electric Binding Machine"/>
    <n v="72.588000000000008"/>
    <n v="2"/>
    <n v="0.7"/>
    <n v="-48.391999999999982"/>
  </r>
  <r>
    <n v="9648"/>
    <s v="CA-2011-150518"/>
    <x v="2"/>
    <x v="84"/>
    <d v="2011-11-24T00:00:00"/>
    <s v="Standard Class"/>
    <x v="596"/>
    <s v="Mitch Webber"/>
    <x v="0"/>
    <s v="United States"/>
    <x v="525"/>
    <x v="11"/>
    <n v="55433"/>
    <x v="2"/>
    <s v="OFF-ST-10000877"/>
    <x v="1"/>
    <x v="4"/>
    <s v="Recycled Steel Personal File for Standard File Folders"/>
    <n v="221.16"/>
    <n v="4"/>
    <n v="0"/>
    <n v="57.501599999999996"/>
  </r>
  <r>
    <n v="9649"/>
    <s v="CA-2011-150518"/>
    <x v="2"/>
    <x v="84"/>
    <d v="2011-11-24T00:00:00"/>
    <s v="Standard Class"/>
    <x v="596"/>
    <s v="Mitch Webber"/>
    <x v="0"/>
    <s v="United States"/>
    <x v="525"/>
    <x v="11"/>
    <n v="55433"/>
    <x v="2"/>
    <s v="TEC-PH-10002103"/>
    <x v="2"/>
    <x v="7"/>
    <s v="Jabra SPEAK 410"/>
    <n v="281.96999999999997"/>
    <n v="3"/>
    <n v="0"/>
    <n v="78.951599999999999"/>
  </r>
  <r>
    <n v="9650"/>
    <s v="CA-2013-107104"/>
    <x v="0"/>
    <x v="491"/>
    <d v="2013-12-01T00:00:00"/>
    <s v="Standard Class"/>
    <x v="333"/>
    <s v="Maribeth Schnelling"/>
    <x v="0"/>
    <s v="United States"/>
    <x v="1"/>
    <x v="1"/>
    <n v="90045"/>
    <x v="1"/>
    <s v="FUR-BO-10002213"/>
    <x v="0"/>
    <x v="0"/>
    <s v="DMI Eclipse Executive Suite Bookcases"/>
    <n v="3406.6640000000002"/>
    <n v="8"/>
    <n v="0.15"/>
    <n v="160.31359999999984"/>
  </r>
  <r>
    <n v="9651"/>
    <s v="CA-2013-107104"/>
    <x v="0"/>
    <x v="491"/>
    <d v="2013-12-01T00:00:00"/>
    <s v="Standard Class"/>
    <x v="333"/>
    <s v="Maribeth Schnelling"/>
    <x v="0"/>
    <s v="United States"/>
    <x v="1"/>
    <x v="1"/>
    <n v="90045"/>
    <x v="1"/>
    <s v="OFF-AR-10004269"/>
    <x v="1"/>
    <x v="6"/>
    <s v="Newell 31"/>
    <n v="37.17"/>
    <n v="9"/>
    <n v="0"/>
    <n v="10.4076"/>
  </r>
  <r>
    <n v="9652"/>
    <s v="CA-2013-107104"/>
    <x v="0"/>
    <x v="491"/>
    <d v="2013-12-01T00:00:00"/>
    <s v="Standard Class"/>
    <x v="333"/>
    <s v="Maribeth Schnelling"/>
    <x v="0"/>
    <s v="United States"/>
    <x v="1"/>
    <x v="1"/>
    <n v="90045"/>
    <x v="1"/>
    <s v="OFF-AP-10000055"/>
    <x v="1"/>
    <x v="9"/>
    <s v="Belkin F9S820V06 8 Outlet Surge"/>
    <n v="64.959999999999994"/>
    <n v="2"/>
    <n v="0"/>
    <n v="19.487999999999992"/>
  </r>
  <r>
    <n v="9653"/>
    <s v="CA-2013-107104"/>
    <x v="0"/>
    <x v="491"/>
    <d v="2013-12-01T00:00:00"/>
    <s v="Standard Class"/>
    <x v="333"/>
    <s v="Maribeth Schnelling"/>
    <x v="0"/>
    <s v="United States"/>
    <x v="1"/>
    <x v="1"/>
    <n v="90045"/>
    <x v="1"/>
    <s v="FUR-FU-10002937"/>
    <x v="0"/>
    <x v="5"/>
    <s v="GE 48&quot; Fluorescent Tube, Cool White Energy Saver, 34 Watts, 30/Box"/>
    <n v="595.38"/>
    <n v="6"/>
    <n v="0"/>
    <n v="297.69"/>
  </r>
  <r>
    <n v="9654"/>
    <s v="CA-2014-161893"/>
    <x v="3"/>
    <x v="205"/>
    <d v="2014-01-28T00:00:00"/>
    <s v="Standard Class"/>
    <x v="6"/>
    <s v="Harold Pawlan"/>
    <x v="2"/>
    <s v="United States"/>
    <x v="93"/>
    <x v="16"/>
    <n v="85705"/>
    <x v="1"/>
    <s v="TEC-AC-10001874"/>
    <x v="2"/>
    <x v="11"/>
    <s v="Logitech Wireless Anywhere Mouse MX for PC and Mac"/>
    <n v="95.984000000000009"/>
    <n v="2"/>
    <n v="0.2"/>
    <n v="11.997999999999998"/>
  </r>
  <r>
    <n v="9655"/>
    <s v="CA-2014-161893"/>
    <x v="3"/>
    <x v="205"/>
    <d v="2014-01-28T00:00:00"/>
    <s v="Standard Class"/>
    <x v="6"/>
    <s v="Harold Pawlan"/>
    <x v="2"/>
    <s v="United States"/>
    <x v="93"/>
    <x v="16"/>
    <n v="85705"/>
    <x v="1"/>
    <s v="OFF-BI-10004506"/>
    <x v="1"/>
    <x v="8"/>
    <s v="Wilson Jones data.warehouse D-Ring Binders with DublLock"/>
    <n v="4.9380000000000006"/>
    <n v="2"/>
    <n v="0.7"/>
    <n v="-3.6212"/>
  </r>
  <r>
    <n v="9656"/>
    <s v="CA-2011-156160"/>
    <x v="2"/>
    <x v="358"/>
    <d v="2011-09-29T00:00:00"/>
    <s v="Standard Class"/>
    <x v="548"/>
    <s v="Adam Shillingsburg"/>
    <x v="0"/>
    <s v="United States"/>
    <x v="20"/>
    <x v="15"/>
    <n v="10035"/>
    <x v="3"/>
    <s v="FUR-FU-10001876"/>
    <x v="0"/>
    <x v="5"/>
    <s v="Computer Room Manger, 14&quot;"/>
    <n v="97.44"/>
    <n v="3"/>
    <n v="0"/>
    <n v="35.078399999999995"/>
  </r>
  <r>
    <n v="9657"/>
    <s v="CA-2011-156160"/>
    <x v="2"/>
    <x v="358"/>
    <d v="2011-09-29T00:00:00"/>
    <s v="Standard Class"/>
    <x v="548"/>
    <s v="Adam Shillingsburg"/>
    <x v="0"/>
    <s v="United States"/>
    <x v="20"/>
    <x v="15"/>
    <n v="10035"/>
    <x v="3"/>
    <s v="OFF-BI-10003355"/>
    <x v="1"/>
    <x v="8"/>
    <s v="Cardinal Holdit Business Card Pockets"/>
    <n v="3.9840000000000004"/>
    <n v="1"/>
    <n v="0.2"/>
    <n v="1.3944000000000001"/>
  </r>
  <r>
    <n v="9658"/>
    <s v="CA-2011-156160"/>
    <x v="2"/>
    <x v="358"/>
    <d v="2011-09-29T00:00:00"/>
    <s v="Standard Class"/>
    <x v="548"/>
    <s v="Adam Shillingsburg"/>
    <x v="0"/>
    <s v="United States"/>
    <x v="20"/>
    <x v="15"/>
    <n v="10035"/>
    <x v="3"/>
    <s v="OFF-AR-10003876"/>
    <x v="1"/>
    <x v="6"/>
    <s v="Avery Hi-Liter GlideStik Fluorescent Highlighter, Yellow Ink"/>
    <n v="13.04"/>
    <n v="4"/>
    <n v="0"/>
    <n v="5.7376000000000005"/>
  </r>
  <r>
    <n v="9659"/>
    <s v="CA-2011-156160"/>
    <x v="2"/>
    <x v="358"/>
    <d v="2011-09-29T00:00:00"/>
    <s v="Standard Class"/>
    <x v="548"/>
    <s v="Adam Shillingsburg"/>
    <x v="0"/>
    <s v="United States"/>
    <x v="20"/>
    <x v="15"/>
    <n v="10035"/>
    <x v="3"/>
    <s v="FUR-CH-10004983"/>
    <x v="0"/>
    <x v="1"/>
    <s v="Office Star - Mid Back Dual function Ergonomic High Back Chair with 2-Way Adjustable Arms"/>
    <n v="579.52800000000002"/>
    <n v="4"/>
    <n v="0.1"/>
    <n v="83.709599999999966"/>
  </r>
  <r>
    <n v="9660"/>
    <s v="CA-2011-100860"/>
    <x v="2"/>
    <x v="959"/>
    <d v="2011-03-30T00:00:00"/>
    <s v="Second Class"/>
    <x v="473"/>
    <s v="Cindy Stewart"/>
    <x v="0"/>
    <s v="United States"/>
    <x v="225"/>
    <x v="1"/>
    <n v="91767"/>
    <x v="1"/>
    <s v="OFF-LA-10001982"/>
    <x v="1"/>
    <x v="2"/>
    <s v="Smead Alpha-Z Color-Coded Name Labels First Letter Starter Set"/>
    <n v="18.75"/>
    <n v="5"/>
    <n v="0"/>
    <n v="9"/>
  </r>
  <r>
    <n v="9661"/>
    <s v="CA-2013-160717"/>
    <x v="0"/>
    <x v="112"/>
    <d v="2013-06-12T00:00:00"/>
    <s v="Standard Class"/>
    <x v="467"/>
    <s v="Maria Etezadi"/>
    <x v="2"/>
    <s v="United States"/>
    <x v="443"/>
    <x v="1"/>
    <n v="93101"/>
    <x v="1"/>
    <s v="TEC-PH-10001459"/>
    <x v="2"/>
    <x v="7"/>
    <s v="Samsung Galaxy Mega 6.3"/>
    <n v="3023.9280000000003"/>
    <n v="9"/>
    <n v="0.2"/>
    <n v="226.79460000000006"/>
  </r>
  <r>
    <n v="9662"/>
    <s v="CA-2013-160717"/>
    <x v="0"/>
    <x v="112"/>
    <d v="2013-06-12T00:00:00"/>
    <s v="Standard Class"/>
    <x v="467"/>
    <s v="Maria Etezadi"/>
    <x v="2"/>
    <s v="United States"/>
    <x v="443"/>
    <x v="1"/>
    <n v="93101"/>
    <x v="1"/>
    <s v="TEC-AC-10002134"/>
    <x v="2"/>
    <x v="11"/>
    <s v="Rosewill 107 Normal Keys USB Wired Standard Keyboard"/>
    <n v="26.96"/>
    <n v="2"/>
    <n v="0"/>
    <n v="3.7744"/>
  </r>
  <r>
    <n v="9663"/>
    <s v="CA-2013-160717"/>
    <x v="0"/>
    <x v="112"/>
    <d v="2013-06-12T00:00:00"/>
    <s v="Standard Class"/>
    <x v="467"/>
    <s v="Maria Etezadi"/>
    <x v="2"/>
    <s v="United States"/>
    <x v="443"/>
    <x v="1"/>
    <n v="93101"/>
    <x v="1"/>
    <s v="TEC-PH-10001760"/>
    <x v="2"/>
    <x v="7"/>
    <s v="Bose SoundLink Bluetooth Speaker"/>
    <n v="477.6"/>
    <n v="3"/>
    <n v="0.2"/>
    <n v="161.19000000000003"/>
  </r>
  <r>
    <n v="9664"/>
    <s v="CA-2014-132619"/>
    <x v="3"/>
    <x v="515"/>
    <d v="2014-09-06T00:00:00"/>
    <s v="Standard Class"/>
    <x v="474"/>
    <s v="Maxwell Schwartz"/>
    <x v="0"/>
    <s v="United States"/>
    <x v="8"/>
    <x v="1"/>
    <n v="94109"/>
    <x v="1"/>
    <s v="OFF-ST-10001511"/>
    <x v="1"/>
    <x v="4"/>
    <s v="Space Solutions Commercial Steel Shelving"/>
    <n v="193.95000000000002"/>
    <n v="3"/>
    <n v="0"/>
    <n v="9.6974999999999838"/>
  </r>
  <r>
    <n v="9665"/>
    <s v="US-2012-120957"/>
    <x v="1"/>
    <x v="214"/>
    <d v="2012-12-07T00:00:00"/>
    <s v="Same Day"/>
    <x v="120"/>
    <s v="Kristen Hastings"/>
    <x v="1"/>
    <s v="United States"/>
    <x v="169"/>
    <x v="1"/>
    <n v="92503"/>
    <x v="1"/>
    <s v="OFF-PA-10003953"/>
    <x v="1"/>
    <x v="10"/>
    <s v="Xerox 218"/>
    <n v="12.96"/>
    <n v="2"/>
    <n v="0"/>
    <n v="6.2208000000000006"/>
  </r>
  <r>
    <n v="9666"/>
    <s v="CA-2014-157448"/>
    <x v="3"/>
    <x v="673"/>
    <d v="2014-11-21T00:00:00"/>
    <s v="Standard Class"/>
    <x v="62"/>
    <s v="Lena Creighton"/>
    <x v="0"/>
    <s v="United States"/>
    <x v="1"/>
    <x v="1"/>
    <n v="90049"/>
    <x v="1"/>
    <s v="FUR-FU-10003268"/>
    <x v="0"/>
    <x v="5"/>
    <s v="Eldon Radial Chair Mat for Low to Medium Pile Carpets"/>
    <n v="119.94"/>
    <n v="3"/>
    <n v="0"/>
    <n v="23.987999999999996"/>
  </r>
  <r>
    <n v="9667"/>
    <s v="CA-2014-157448"/>
    <x v="3"/>
    <x v="673"/>
    <d v="2014-11-21T00:00:00"/>
    <s v="Standard Class"/>
    <x v="62"/>
    <s v="Lena Creighton"/>
    <x v="0"/>
    <s v="United States"/>
    <x v="1"/>
    <x v="1"/>
    <n v="90049"/>
    <x v="1"/>
    <s v="FUR-FU-10001847"/>
    <x v="0"/>
    <x v="5"/>
    <s v="Eldon Image Series Black Desk Accessories"/>
    <n v="12.419999999999998"/>
    <n v="3"/>
    <n v="0"/>
    <n v="4.4711999999999996"/>
  </r>
  <r>
    <n v="9668"/>
    <s v="CA-2013-126270"/>
    <x v="0"/>
    <x v="131"/>
    <d v="2013-04-28T00:00:00"/>
    <s v="Standard Class"/>
    <x v="578"/>
    <s v="Art Ferguson"/>
    <x v="0"/>
    <s v="United States"/>
    <x v="526"/>
    <x v="1"/>
    <n v="92672"/>
    <x v="1"/>
    <s v="OFF-BI-10002764"/>
    <x v="1"/>
    <x v="8"/>
    <s v="Recycled Pressboard Report Cover with Reinforced Top Hinge"/>
    <n v="18.088000000000001"/>
    <n v="7"/>
    <n v="0.2"/>
    <n v="6.5569000000000006"/>
  </r>
  <r>
    <n v="9669"/>
    <s v="CA-2013-126270"/>
    <x v="0"/>
    <x v="131"/>
    <d v="2013-04-28T00:00:00"/>
    <s v="Standard Class"/>
    <x v="578"/>
    <s v="Art Ferguson"/>
    <x v="0"/>
    <s v="United States"/>
    <x v="526"/>
    <x v="1"/>
    <n v="92672"/>
    <x v="1"/>
    <s v="OFF-EN-10004386"/>
    <x v="1"/>
    <x v="12"/>
    <s v="Recycled Interoffice Envelopes with String and Button Closure, 10 x 13"/>
    <n v="71.97"/>
    <n v="3"/>
    <n v="0"/>
    <n v="35.984999999999999"/>
  </r>
  <r>
    <n v="9670"/>
    <s v="CA-2014-145275"/>
    <x v="3"/>
    <x v="459"/>
    <d v="2014-04-07T00:00:00"/>
    <s v="Standard Class"/>
    <x v="733"/>
    <s v="Amy Hunt"/>
    <x v="0"/>
    <s v="United States"/>
    <x v="27"/>
    <x v="19"/>
    <n v="35601"/>
    <x v="0"/>
    <s v="OFF-LA-10001569"/>
    <x v="1"/>
    <x v="2"/>
    <s v="Avery 499"/>
    <n v="14.940000000000001"/>
    <n v="3"/>
    <n v="0"/>
    <n v="6.8723999999999998"/>
  </r>
  <r>
    <n v="9671"/>
    <s v="CA-2012-133396"/>
    <x v="1"/>
    <x v="863"/>
    <d v="2012-08-15T00:00:00"/>
    <s v="First Class"/>
    <x v="136"/>
    <s v="Grace Kelly"/>
    <x v="1"/>
    <s v="United States"/>
    <x v="247"/>
    <x v="3"/>
    <n v="27405"/>
    <x v="0"/>
    <s v="OFF-AR-10001446"/>
    <x v="1"/>
    <x v="6"/>
    <s v="Newell 309"/>
    <n v="64.680000000000007"/>
    <n v="7"/>
    <n v="0.2"/>
    <n v="8.0849999999999973"/>
  </r>
  <r>
    <n v="9672"/>
    <s v="US-2014-140312"/>
    <x v="3"/>
    <x v="38"/>
    <d v="2014-11-20T00:00:00"/>
    <s v="Standard Class"/>
    <x v="107"/>
    <s v="Ken Lonsdale"/>
    <x v="0"/>
    <s v="United States"/>
    <x v="65"/>
    <x v="1"/>
    <n v="94568"/>
    <x v="1"/>
    <s v="TEC-PH-10003442"/>
    <x v="2"/>
    <x v="7"/>
    <s v="Samsung Replacement EH64AVFWE Premium Headset"/>
    <n v="22"/>
    <n v="5"/>
    <n v="0.2"/>
    <n v="1.375"/>
  </r>
  <r>
    <n v="9673"/>
    <s v="CA-2013-114867"/>
    <x v="0"/>
    <x v="443"/>
    <d v="2013-12-29T00:00:00"/>
    <s v="Standard Class"/>
    <x v="86"/>
    <s v="Frank Merwin"/>
    <x v="2"/>
    <s v="United States"/>
    <x v="10"/>
    <x v="9"/>
    <n v="19143"/>
    <x v="3"/>
    <s v="OFF-PA-10000477"/>
    <x v="1"/>
    <x v="10"/>
    <s v="Xerox 1952"/>
    <n v="7.9680000000000009"/>
    <n v="2"/>
    <n v="0.2"/>
    <n v="2.6892000000000005"/>
  </r>
  <r>
    <n v="9674"/>
    <s v="CA-2013-114867"/>
    <x v="0"/>
    <x v="443"/>
    <d v="2013-12-29T00:00:00"/>
    <s v="Standard Class"/>
    <x v="86"/>
    <s v="Frank Merwin"/>
    <x v="2"/>
    <s v="United States"/>
    <x v="10"/>
    <x v="9"/>
    <n v="19143"/>
    <x v="3"/>
    <s v="TEC-PH-10002645"/>
    <x v="2"/>
    <x v="7"/>
    <s v="LG G2"/>
    <n v="1499.9699999999998"/>
    <n v="5"/>
    <n v="0.4"/>
    <n v="-374.99250000000006"/>
  </r>
  <r>
    <n v="9675"/>
    <s v="US-2011-164644"/>
    <x v="2"/>
    <x v="192"/>
    <d v="2011-07-24T00:00:00"/>
    <s v="Second Class"/>
    <x v="139"/>
    <s v="John Lucas"/>
    <x v="0"/>
    <s v="United States"/>
    <x v="12"/>
    <x v="5"/>
    <n v="77095"/>
    <x v="2"/>
    <s v="OFF-ST-10003123"/>
    <x v="1"/>
    <x v="4"/>
    <s v="Fellowes Bases and Tops For Staxonsteel/High-Stak Systems"/>
    <n v="26.632000000000001"/>
    <n v="1"/>
    <n v="0.2"/>
    <n v="1.331599999999999"/>
  </r>
  <r>
    <n v="9676"/>
    <s v="CA-2013-137393"/>
    <x v="0"/>
    <x v="715"/>
    <d v="2013-05-11T00:00:00"/>
    <s v="Standard Class"/>
    <x v="421"/>
    <s v="Gene McClure"/>
    <x v="0"/>
    <s v="United States"/>
    <x v="329"/>
    <x v="1"/>
    <n v="93309"/>
    <x v="1"/>
    <s v="FUR-FU-10001617"/>
    <x v="0"/>
    <x v="5"/>
    <s v="Executive Impressions 8-1/2&quot; Career Panel/Partition Cubicle Clock"/>
    <n v="41.6"/>
    <n v="4"/>
    <n v="0"/>
    <n v="14.143999999999998"/>
  </r>
  <r>
    <n v="9677"/>
    <s v="US-2011-120145"/>
    <x v="2"/>
    <x v="683"/>
    <d v="2011-12-03T00:00:00"/>
    <s v="Standard Class"/>
    <x v="637"/>
    <s v="Matthew Clasen"/>
    <x v="1"/>
    <s v="United States"/>
    <x v="102"/>
    <x v="14"/>
    <n v="47374"/>
    <x v="2"/>
    <s v="OFF-EN-10003862"/>
    <x v="1"/>
    <x v="12"/>
    <s v="Laser &amp; Ink Jet Business Envelopes"/>
    <n v="64.02"/>
    <n v="6"/>
    <n v="0"/>
    <n v="29.449199999999998"/>
  </r>
  <r>
    <n v="9678"/>
    <s v="CA-2013-144785"/>
    <x v="0"/>
    <x v="724"/>
    <d v="2013-04-24T00:00:00"/>
    <s v="Standard Class"/>
    <x v="703"/>
    <s v="Cindy Schnelling"/>
    <x v="1"/>
    <s v="United States"/>
    <x v="20"/>
    <x v="15"/>
    <n v="10009"/>
    <x v="3"/>
    <s v="OFF-AR-10001573"/>
    <x v="1"/>
    <x v="6"/>
    <s v="American Pencil"/>
    <n v="6.99"/>
    <n v="3"/>
    <n v="0"/>
    <n v="2.027099999999999"/>
  </r>
  <r>
    <n v="9679"/>
    <s v="CA-2013-144785"/>
    <x v="0"/>
    <x v="724"/>
    <d v="2013-04-24T00:00:00"/>
    <s v="Standard Class"/>
    <x v="703"/>
    <s v="Cindy Schnelling"/>
    <x v="1"/>
    <s v="United States"/>
    <x v="20"/>
    <x v="15"/>
    <n v="10009"/>
    <x v="3"/>
    <s v="OFF-SU-10004290"/>
    <x v="1"/>
    <x v="14"/>
    <s v="Acme Design Line 8&quot; Stainless Steel Bent Scissors w/Champagne Handles, 3-1/8&quot; Cut"/>
    <n v="6.84"/>
    <n v="1"/>
    <n v="0"/>
    <n v="1.8468"/>
  </r>
  <r>
    <n v="9680"/>
    <s v="CA-2012-130113"/>
    <x v="1"/>
    <x v="17"/>
    <d v="2012-12-31T00:00:00"/>
    <s v="Standard Class"/>
    <x v="692"/>
    <s v="Aaron Hawkins"/>
    <x v="1"/>
    <s v="United States"/>
    <x v="8"/>
    <x v="1"/>
    <n v="94122"/>
    <x v="1"/>
    <s v="OFF-ST-10000046"/>
    <x v="1"/>
    <x v="4"/>
    <s v="Fellowes Super Stor/Drawer Files"/>
    <n v="323.10000000000002"/>
    <n v="2"/>
    <n v="0"/>
    <n v="61.38900000000001"/>
  </r>
  <r>
    <n v="9681"/>
    <s v="CA-2012-130113"/>
    <x v="1"/>
    <x v="17"/>
    <d v="2012-12-31T00:00:00"/>
    <s v="Standard Class"/>
    <x v="692"/>
    <s v="Aaron Hawkins"/>
    <x v="1"/>
    <s v="United States"/>
    <x v="8"/>
    <x v="1"/>
    <n v="94122"/>
    <x v="1"/>
    <s v="TEC-PH-10003505"/>
    <x v="2"/>
    <x v="7"/>
    <s v="Geemarc AmpliPOWER60"/>
    <n v="668.16"/>
    <n v="9"/>
    <n v="0.2"/>
    <n v="75.167999999999921"/>
  </r>
  <r>
    <n v="9682"/>
    <s v="CA-2014-122770"/>
    <x v="3"/>
    <x v="1096"/>
    <d v="2014-12-19T00:00:00"/>
    <s v="Standard Class"/>
    <x v="212"/>
    <s v="Emily Phan"/>
    <x v="0"/>
    <s v="United States"/>
    <x v="8"/>
    <x v="1"/>
    <n v="94122"/>
    <x v="1"/>
    <s v="OFF-LA-10004559"/>
    <x v="1"/>
    <x v="2"/>
    <s v="Avery 49"/>
    <n v="8.64"/>
    <n v="3"/>
    <n v="0"/>
    <n v="4.2336"/>
  </r>
  <r>
    <n v="9683"/>
    <s v="CA-2014-122770"/>
    <x v="3"/>
    <x v="1096"/>
    <d v="2014-12-19T00:00:00"/>
    <s v="Standard Class"/>
    <x v="212"/>
    <s v="Emily Phan"/>
    <x v="0"/>
    <s v="United States"/>
    <x v="8"/>
    <x v="1"/>
    <n v="94122"/>
    <x v="1"/>
    <s v="OFF-PA-10003172"/>
    <x v="1"/>
    <x v="10"/>
    <s v="Xerox 1996"/>
    <n v="38.880000000000003"/>
    <n v="6"/>
    <n v="0"/>
    <n v="18.662400000000002"/>
  </r>
  <r>
    <n v="9684"/>
    <s v="CA-2014-122770"/>
    <x v="3"/>
    <x v="1096"/>
    <d v="2014-12-19T00:00:00"/>
    <s v="Standard Class"/>
    <x v="212"/>
    <s v="Emily Phan"/>
    <x v="0"/>
    <s v="United States"/>
    <x v="8"/>
    <x v="1"/>
    <n v="94122"/>
    <x v="1"/>
    <s v="FUR-FU-10001473"/>
    <x v="0"/>
    <x v="5"/>
    <s v="Eldon Executive Woodline II Desk Accessories, Mahogany"/>
    <n v="201.04"/>
    <n v="8"/>
    <n v="0"/>
    <n v="54.280799999999999"/>
  </r>
  <r>
    <n v="9685"/>
    <s v="CA-2014-122770"/>
    <x v="3"/>
    <x v="1096"/>
    <d v="2014-12-19T00:00:00"/>
    <s v="Standard Class"/>
    <x v="212"/>
    <s v="Emily Phan"/>
    <x v="0"/>
    <s v="United States"/>
    <x v="8"/>
    <x v="1"/>
    <n v="94122"/>
    <x v="1"/>
    <s v="OFF-PA-10000232"/>
    <x v="1"/>
    <x v="10"/>
    <s v="Xerox 1975"/>
    <n v="12.96"/>
    <n v="2"/>
    <n v="0"/>
    <n v="6.3504000000000005"/>
  </r>
  <r>
    <n v="9686"/>
    <s v="CA-2014-118668"/>
    <x v="3"/>
    <x v="460"/>
    <d v="2014-01-05T00:00:00"/>
    <s v="Second Class"/>
    <x v="783"/>
    <s v="Fred Wasserman"/>
    <x v="1"/>
    <s v="United States"/>
    <x v="1"/>
    <x v="1"/>
    <n v="90032"/>
    <x v="1"/>
    <s v="TEC-AC-10000682"/>
    <x v="2"/>
    <x v="11"/>
    <s v="Kensington K72356US Mouse-in-a-Box USB Desktop Mouse"/>
    <n v="16.59"/>
    <n v="1"/>
    <n v="0"/>
    <n v="5.8064999999999998"/>
  </r>
  <r>
    <n v="9687"/>
    <s v="CA-2014-116498"/>
    <x v="3"/>
    <x v="1109"/>
    <d v="2014-06-04T00:00:00"/>
    <s v="Standard Class"/>
    <x v="567"/>
    <s v="Kelly Andreada"/>
    <x v="0"/>
    <s v="United States"/>
    <x v="70"/>
    <x v="1"/>
    <n v="92037"/>
    <x v="1"/>
    <s v="OFF-AR-10003405"/>
    <x v="1"/>
    <x v="6"/>
    <s v="Dixon My First Ticonderoga Pencil, #2"/>
    <n v="35.099999999999994"/>
    <n v="6"/>
    <n v="0"/>
    <n v="10.178999999999997"/>
  </r>
  <r>
    <n v="9688"/>
    <s v="US-2014-130603"/>
    <x v="3"/>
    <x v="1033"/>
    <d v="2014-10-07T00:00:00"/>
    <s v="Standard Class"/>
    <x v="337"/>
    <s v="Sample Company A"/>
    <x v="2"/>
    <s v="United States"/>
    <x v="81"/>
    <x v="5"/>
    <n v="76017"/>
    <x v="2"/>
    <s v="OFF-BI-10000301"/>
    <x v="1"/>
    <x v="8"/>
    <s v="GBC Instant Report Kit"/>
    <n v="11.645999999999997"/>
    <n v="9"/>
    <n v="0.8"/>
    <n v="-17.469000000000005"/>
  </r>
  <r>
    <n v="9689"/>
    <s v="US-2014-135986"/>
    <x v="3"/>
    <x v="308"/>
    <d v="2014-06-28T00:00:00"/>
    <s v="Standard Class"/>
    <x v="38"/>
    <s v="Paul Gonzalez"/>
    <x v="0"/>
    <s v="United States"/>
    <x v="102"/>
    <x v="17"/>
    <n v="23223"/>
    <x v="0"/>
    <s v="OFF-PA-10001534"/>
    <x v="1"/>
    <x v="10"/>
    <s v="Xerox 230"/>
    <n v="32.400000000000006"/>
    <n v="5"/>
    <n v="0"/>
    <n v="15.552000000000001"/>
  </r>
  <r>
    <n v="9690"/>
    <s v="US-2014-135986"/>
    <x v="3"/>
    <x v="308"/>
    <d v="2014-06-28T00:00:00"/>
    <s v="Standard Class"/>
    <x v="38"/>
    <s v="Paul Gonzalez"/>
    <x v="0"/>
    <s v="United States"/>
    <x v="102"/>
    <x v="17"/>
    <n v="23223"/>
    <x v="0"/>
    <s v="TEC-PH-10003691"/>
    <x v="2"/>
    <x v="7"/>
    <s v="BlackBerry Q10"/>
    <n v="503.96"/>
    <n v="4"/>
    <n v="0"/>
    <n v="125.99000000000001"/>
  </r>
  <r>
    <n v="9691"/>
    <s v="CA-2014-140536"/>
    <x v="3"/>
    <x v="1095"/>
    <d v="2014-04-06T00:00:00"/>
    <s v="First Class"/>
    <x v="638"/>
    <s v="Tom Ashbrook"/>
    <x v="2"/>
    <s v="United States"/>
    <x v="20"/>
    <x v="15"/>
    <n v="10035"/>
    <x v="3"/>
    <s v="OFF-AR-10001545"/>
    <x v="1"/>
    <x v="6"/>
    <s v="Newell 326"/>
    <n v="7.04"/>
    <n v="4"/>
    <n v="0"/>
    <n v="2.0415999999999999"/>
  </r>
  <r>
    <n v="9692"/>
    <s v="CA-2012-130183"/>
    <x v="1"/>
    <x v="50"/>
    <d v="2012-11-17T00:00:00"/>
    <s v="Standard Class"/>
    <x v="138"/>
    <s v="Patrick O'Brill"/>
    <x v="0"/>
    <s v="United States"/>
    <x v="12"/>
    <x v="5"/>
    <n v="77041"/>
    <x v="2"/>
    <s v="FUR-BO-10001811"/>
    <x v="0"/>
    <x v="0"/>
    <s v="Atlantic Metals Mobile 5-Shelf Bookcases, Custom Colors"/>
    <n v="613.99919999999997"/>
    <n v="3"/>
    <n v="0.32"/>
    <n v="-18.058800000000076"/>
  </r>
  <r>
    <n v="9693"/>
    <s v="CA-2012-107902"/>
    <x v="1"/>
    <x v="834"/>
    <d v="2012-09-02T00:00:00"/>
    <s v="Standard Class"/>
    <x v="416"/>
    <s v="Suzanne McNair"/>
    <x v="1"/>
    <s v="United States"/>
    <x v="54"/>
    <x v="29"/>
    <n v="6824"/>
    <x v="3"/>
    <s v="OFF-ST-10001837"/>
    <x v="1"/>
    <x v="4"/>
    <s v="SAFCO Mobile Desk Side File, Wire Frame"/>
    <n v="470.35999999999996"/>
    <n v="11"/>
    <n v="0"/>
    <n v="122.2936"/>
  </r>
  <r>
    <n v="9694"/>
    <s v="CA-2014-130148"/>
    <x v="3"/>
    <x v="241"/>
    <d v="2014-09-29T00:00:00"/>
    <s v="Second Class"/>
    <x v="71"/>
    <s v="Neil Knudson"/>
    <x v="2"/>
    <s v="United States"/>
    <x v="8"/>
    <x v="1"/>
    <n v="94110"/>
    <x v="1"/>
    <s v="OFF-PA-10000551"/>
    <x v="1"/>
    <x v="10"/>
    <s v="Array Memo Cubes"/>
    <n v="31.08"/>
    <n v="6"/>
    <n v="0"/>
    <n v="15.229199999999999"/>
  </r>
  <r>
    <n v="9695"/>
    <s v="CA-2014-130148"/>
    <x v="3"/>
    <x v="241"/>
    <d v="2014-09-29T00:00:00"/>
    <s v="Second Class"/>
    <x v="71"/>
    <s v="Neil Knudson"/>
    <x v="2"/>
    <s v="United States"/>
    <x v="8"/>
    <x v="1"/>
    <n v="94110"/>
    <x v="1"/>
    <s v="OFF-SU-10001574"/>
    <x v="1"/>
    <x v="14"/>
    <s v="Acme Value Line Scissors"/>
    <n v="7.3"/>
    <n v="2"/>
    <n v="0"/>
    <n v="2.1899999999999995"/>
  </r>
  <r>
    <n v="9696"/>
    <s v="US-2013-151260"/>
    <x v="0"/>
    <x v="25"/>
    <d v="2013-12-15T00:00:00"/>
    <s v="First Class"/>
    <x v="281"/>
    <s v="Steve Chapman"/>
    <x v="1"/>
    <s v="United States"/>
    <x v="24"/>
    <x v="24"/>
    <n v="45503"/>
    <x v="3"/>
    <s v="OFF-AP-10002892"/>
    <x v="1"/>
    <x v="9"/>
    <s v="Belkin F5C206VTEL 6 Outlet Surge"/>
    <n v="73.536000000000001"/>
    <n v="4"/>
    <n v="0.2"/>
    <n v="9.1919999999999931"/>
  </r>
  <r>
    <n v="9697"/>
    <s v="CA-2011-144281"/>
    <x v="2"/>
    <x v="1227"/>
    <d v="2011-06-15T00:00:00"/>
    <s v="Second Class"/>
    <x v="96"/>
    <s v="Heather Kirkland"/>
    <x v="1"/>
    <s v="United States"/>
    <x v="66"/>
    <x v="12"/>
    <n v="48234"/>
    <x v="2"/>
    <s v="OFF-LA-10003930"/>
    <x v="1"/>
    <x v="2"/>
    <s v="Dot Matrix Printer Tape Reel Labels, White, 5000/Box"/>
    <n v="491.55"/>
    <n v="5"/>
    <n v="0"/>
    <n v="240.8595"/>
  </r>
  <r>
    <n v="9698"/>
    <s v="CA-2013-122511"/>
    <x v="0"/>
    <x v="21"/>
    <d v="2013-03-12T00:00:00"/>
    <s v="Same Day"/>
    <x v="389"/>
    <s v="Brad Thomas"/>
    <x v="2"/>
    <s v="United States"/>
    <x v="10"/>
    <x v="9"/>
    <n v="19140"/>
    <x v="3"/>
    <s v="FUR-FU-10001037"/>
    <x v="0"/>
    <x v="5"/>
    <s v="DAX Charcoal/Nickel-Tone Document Frame, 5 x 7"/>
    <n v="30.336000000000002"/>
    <n v="4"/>
    <n v="0.2"/>
    <n v="9.48"/>
  </r>
  <r>
    <n v="9699"/>
    <s v="CA-2014-154116"/>
    <x v="3"/>
    <x v="934"/>
    <d v="2014-12-20T00:00:00"/>
    <s v="Standard Class"/>
    <x v="730"/>
    <s v="Khloe Miller"/>
    <x v="0"/>
    <s v="United States"/>
    <x v="75"/>
    <x v="1"/>
    <n v="90301"/>
    <x v="1"/>
    <s v="OFF-PA-10004569"/>
    <x v="1"/>
    <x v="10"/>
    <s v="Wirebound Message Books, Two 4 1/4&quot; x 5&quot; Forms per Page"/>
    <n v="22.830000000000002"/>
    <n v="3"/>
    <n v="0"/>
    <n v="10.7301"/>
  </r>
  <r>
    <n v="9700"/>
    <s v="CA-2014-154116"/>
    <x v="3"/>
    <x v="934"/>
    <d v="2014-12-20T00:00:00"/>
    <s v="Standard Class"/>
    <x v="730"/>
    <s v="Khloe Miller"/>
    <x v="0"/>
    <s v="United States"/>
    <x v="75"/>
    <x v="1"/>
    <n v="90301"/>
    <x v="1"/>
    <s v="OFF-AP-10000027"/>
    <x v="1"/>
    <x v="9"/>
    <s v="Hoover Commercial SteamVac"/>
    <n v="54.32"/>
    <n v="4"/>
    <n v="0"/>
    <n v="16.295999999999999"/>
  </r>
  <r>
    <n v="9701"/>
    <s v="CA-2014-154116"/>
    <x v="3"/>
    <x v="934"/>
    <d v="2014-12-20T00:00:00"/>
    <s v="Standard Class"/>
    <x v="730"/>
    <s v="Khloe Miller"/>
    <x v="0"/>
    <s v="United States"/>
    <x v="75"/>
    <x v="1"/>
    <n v="90301"/>
    <x v="1"/>
    <s v="TEC-PH-10000675"/>
    <x v="2"/>
    <x v="7"/>
    <s v="Panasonic KX TS3282B Corded phone"/>
    <n v="196.77600000000001"/>
    <n v="3"/>
    <n v="0.2"/>
    <n v="14.758199999999995"/>
  </r>
  <r>
    <n v="9702"/>
    <s v="CA-2013-105291"/>
    <x v="0"/>
    <x v="859"/>
    <d v="2013-11-05T00:00:00"/>
    <s v="Standard Class"/>
    <x v="727"/>
    <s v="Susan Pistek"/>
    <x v="0"/>
    <s v="United States"/>
    <x v="527"/>
    <x v="1"/>
    <n v="93405"/>
    <x v="1"/>
    <s v="OFF-FA-10003059"/>
    <x v="1"/>
    <x v="13"/>
    <s v="Assorted Color Push Pins"/>
    <n v="3.62"/>
    <n v="2"/>
    <n v="0"/>
    <n v="1.1945999999999999"/>
  </r>
  <r>
    <n v="9703"/>
    <s v="CA-2014-147032"/>
    <x v="3"/>
    <x v="689"/>
    <d v="2014-08-05T00:00:00"/>
    <s v="Standard Class"/>
    <x v="697"/>
    <s v="Laurel Beltran"/>
    <x v="2"/>
    <s v="United States"/>
    <x v="40"/>
    <x v="13"/>
    <n v="19805"/>
    <x v="3"/>
    <s v="OFF-PA-10003256"/>
    <x v="1"/>
    <x v="10"/>
    <s v="Avery Personal Creations Heavyweight Cards"/>
    <n v="11.54"/>
    <n v="1"/>
    <n v="0"/>
    <n v="5.5391999999999992"/>
  </r>
  <r>
    <n v="9704"/>
    <s v="CA-2014-147032"/>
    <x v="3"/>
    <x v="689"/>
    <d v="2014-08-05T00:00:00"/>
    <s v="Standard Class"/>
    <x v="697"/>
    <s v="Laurel Beltran"/>
    <x v="2"/>
    <s v="United States"/>
    <x v="40"/>
    <x v="13"/>
    <n v="19805"/>
    <x v="3"/>
    <s v="OFF-BI-10003656"/>
    <x v="1"/>
    <x v="8"/>
    <s v="Fellowes PB200 Plastic Comb Binding Machine"/>
    <n v="849.95"/>
    <n v="5"/>
    <n v="0"/>
    <n v="390.97699999999998"/>
  </r>
  <r>
    <n v="9705"/>
    <s v="CA-2014-147032"/>
    <x v="3"/>
    <x v="689"/>
    <d v="2014-08-05T00:00:00"/>
    <s v="Standard Class"/>
    <x v="697"/>
    <s v="Laurel Beltran"/>
    <x v="2"/>
    <s v="United States"/>
    <x v="40"/>
    <x v="13"/>
    <n v="19805"/>
    <x v="3"/>
    <s v="OFF-BI-10002897"/>
    <x v="1"/>
    <x v="8"/>
    <s v="Black Avery Memo-Size 3-Ring Binder, 5 1/2&quot; x 8 1/2&quot;"/>
    <n v="11.01"/>
    <n v="3"/>
    <n v="0"/>
    <n v="5.3948999999999998"/>
  </r>
  <r>
    <n v="9706"/>
    <s v="CA-2014-125990"/>
    <x v="3"/>
    <x v="15"/>
    <d v="2014-10-24T00:00:00"/>
    <s v="Standard Class"/>
    <x v="559"/>
    <s v="Joy Smith"/>
    <x v="0"/>
    <s v="United States"/>
    <x v="8"/>
    <x v="1"/>
    <n v="94122"/>
    <x v="1"/>
    <s v="OFF-BI-10004826"/>
    <x v="1"/>
    <x v="8"/>
    <s v="JM Magazine Binder"/>
    <n v="39.624000000000009"/>
    <n v="3"/>
    <n v="0.2"/>
    <n v="13.868400000000001"/>
  </r>
  <r>
    <n v="9707"/>
    <s v="CA-2013-161746"/>
    <x v="0"/>
    <x v="147"/>
    <d v="2013-10-28T00:00:00"/>
    <s v="Standard Class"/>
    <x v="229"/>
    <s v="Carlos Soltero"/>
    <x v="0"/>
    <s v="United States"/>
    <x v="1"/>
    <x v="1"/>
    <n v="90045"/>
    <x v="1"/>
    <s v="FUR-CH-10004626"/>
    <x v="0"/>
    <x v="1"/>
    <s v="Office Star Flex Back Scooter Chair with Aluminum Finish Frame"/>
    <n v="242.13600000000002"/>
    <n v="3"/>
    <n v="0.2"/>
    <n v="12.106799999999993"/>
  </r>
  <r>
    <n v="9708"/>
    <s v="CA-2013-161746"/>
    <x v="0"/>
    <x v="147"/>
    <d v="2013-10-28T00:00:00"/>
    <s v="Standard Class"/>
    <x v="229"/>
    <s v="Carlos Soltero"/>
    <x v="0"/>
    <s v="United States"/>
    <x v="1"/>
    <x v="1"/>
    <n v="90045"/>
    <x v="1"/>
    <s v="OFF-AR-10000390"/>
    <x v="1"/>
    <x v="6"/>
    <s v="Newell Chalk Holder"/>
    <n v="12.39"/>
    <n v="3"/>
    <n v="0"/>
    <n v="5.6993999999999998"/>
  </r>
  <r>
    <n v="9709"/>
    <s v="CA-2013-161746"/>
    <x v="0"/>
    <x v="147"/>
    <d v="2013-10-28T00:00:00"/>
    <s v="Standard Class"/>
    <x v="229"/>
    <s v="Carlos Soltero"/>
    <x v="0"/>
    <s v="United States"/>
    <x v="1"/>
    <x v="1"/>
    <n v="90045"/>
    <x v="1"/>
    <s v="FUR-FU-10003731"/>
    <x v="0"/>
    <x v="5"/>
    <s v="Eldon Expressions Wood and Plastic Desk Accessories, Oak"/>
    <n v="19.96"/>
    <n v="2"/>
    <n v="0"/>
    <n v="5.5888000000000009"/>
  </r>
  <r>
    <n v="9710"/>
    <s v="CA-2013-161746"/>
    <x v="0"/>
    <x v="147"/>
    <d v="2013-10-28T00:00:00"/>
    <s v="Standard Class"/>
    <x v="229"/>
    <s v="Carlos Soltero"/>
    <x v="0"/>
    <s v="United States"/>
    <x v="1"/>
    <x v="1"/>
    <n v="90045"/>
    <x v="1"/>
    <s v="OFF-ST-10002743"/>
    <x v="1"/>
    <x v="4"/>
    <s v="SAFCO Boltless Steel Shelving"/>
    <n v="340.92"/>
    <n v="3"/>
    <n v="0"/>
    <n v="3.4091999999999842"/>
  </r>
  <r>
    <n v="9711"/>
    <s v="CA-2011-114251"/>
    <x v="2"/>
    <x v="1127"/>
    <d v="2011-11-10T00:00:00"/>
    <s v="Standard Class"/>
    <x v="198"/>
    <s v="Maribeth Dona"/>
    <x v="0"/>
    <s v="United States"/>
    <x v="10"/>
    <x v="9"/>
    <n v="19143"/>
    <x v="3"/>
    <s v="FUR-FU-10001468"/>
    <x v="0"/>
    <x v="5"/>
    <s v="Tenex Antistatic Computer Chair Mats"/>
    <n v="273.56799999999998"/>
    <n v="2"/>
    <n v="0.2"/>
    <n v="-34.196000000000026"/>
  </r>
  <r>
    <n v="9712"/>
    <s v="CA-2011-114251"/>
    <x v="2"/>
    <x v="1127"/>
    <d v="2011-11-10T00:00:00"/>
    <s v="Standard Class"/>
    <x v="198"/>
    <s v="Maribeth Dona"/>
    <x v="0"/>
    <s v="United States"/>
    <x v="10"/>
    <x v="9"/>
    <n v="19143"/>
    <x v="3"/>
    <s v="OFF-BI-10003684"/>
    <x v="1"/>
    <x v="8"/>
    <s v="Wilson Jones Legal Size Ring Binders"/>
    <n v="13.194000000000001"/>
    <n v="2"/>
    <n v="0.7"/>
    <n v="-8.7959999999999958"/>
  </r>
  <r>
    <n v="9713"/>
    <s v="CA-2011-114251"/>
    <x v="2"/>
    <x v="1127"/>
    <d v="2011-11-10T00:00:00"/>
    <s v="Standard Class"/>
    <x v="198"/>
    <s v="Maribeth Dona"/>
    <x v="0"/>
    <s v="United States"/>
    <x v="10"/>
    <x v="9"/>
    <n v="19143"/>
    <x v="3"/>
    <s v="OFF-ST-10003716"/>
    <x v="1"/>
    <x v="4"/>
    <s v="Tennsco Double-Tier Lockers"/>
    <n v="1080.096"/>
    <n v="6"/>
    <n v="0.2"/>
    <n v="-94.508399999999995"/>
  </r>
  <r>
    <n v="9714"/>
    <s v="CA-2011-114251"/>
    <x v="2"/>
    <x v="1127"/>
    <d v="2011-11-10T00:00:00"/>
    <s v="Standard Class"/>
    <x v="198"/>
    <s v="Maribeth Dona"/>
    <x v="0"/>
    <s v="United States"/>
    <x v="10"/>
    <x v="9"/>
    <n v="19143"/>
    <x v="3"/>
    <s v="TEC-AC-10001101"/>
    <x v="2"/>
    <x v="11"/>
    <s v="Sony 16GB Class 10 Micro SDHC R40 Memory Card"/>
    <n v="51.56"/>
    <n v="5"/>
    <n v="0.2"/>
    <n v="-6.4450000000000021"/>
  </r>
  <r>
    <n v="9715"/>
    <s v="CA-2011-114251"/>
    <x v="2"/>
    <x v="1127"/>
    <d v="2011-11-10T00:00:00"/>
    <s v="Standard Class"/>
    <x v="198"/>
    <s v="Maribeth Dona"/>
    <x v="0"/>
    <s v="United States"/>
    <x v="10"/>
    <x v="9"/>
    <n v="19143"/>
    <x v="3"/>
    <s v="TEC-AC-10004864"/>
    <x v="2"/>
    <x v="11"/>
    <s v="Memorex Micro Travel Drive 32 GB"/>
    <n v="58.415999999999997"/>
    <n v="2"/>
    <n v="0.2"/>
    <n v="16.794600000000003"/>
  </r>
  <r>
    <n v="9716"/>
    <s v="CA-2013-116379"/>
    <x v="0"/>
    <x v="77"/>
    <d v="2013-11-13T00:00:00"/>
    <s v="Standard Class"/>
    <x v="436"/>
    <s v="Lisa DeCherney"/>
    <x v="0"/>
    <s v="United States"/>
    <x v="8"/>
    <x v="1"/>
    <n v="94122"/>
    <x v="1"/>
    <s v="OFF-BI-10001543"/>
    <x v="1"/>
    <x v="8"/>
    <s v="GBC VeloBinder Manual Binding System"/>
    <n v="57.584000000000003"/>
    <n v="2"/>
    <n v="0.2"/>
    <n v="20.154400000000003"/>
  </r>
  <r>
    <n v="9717"/>
    <s v="US-2013-144477"/>
    <x v="0"/>
    <x v="399"/>
    <d v="2013-08-15T00:00:00"/>
    <s v="Second Class"/>
    <x v="489"/>
    <s v="Deborah Brumfield"/>
    <x v="2"/>
    <s v="United States"/>
    <x v="10"/>
    <x v="9"/>
    <n v="19134"/>
    <x v="3"/>
    <s v="OFF-AR-10000914"/>
    <x v="1"/>
    <x v="6"/>
    <s v="Boston 16765 Mini Stand Up Battery Pencil Sharpener"/>
    <n v="37.312000000000005"/>
    <n v="4"/>
    <n v="0.2"/>
    <n v="2.7984000000000027"/>
  </r>
  <r>
    <n v="9718"/>
    <s v="CA-2013-108210"/>
    <x v="0"/>
    <x v="198"/>
    <d v="2013-06-01T00:00:00"/>
    <s v="Same Day"/>
    <x v="247"/>
    <s v="Annie Thurman"/>
    <x v="0"/>
    <s v="United States"/>
    <x v="12"/>
    <x v="5"/>
    <n v="77041"/>
    <x v="2"/>
    <s v="TEC-PH-10002293"/>
    <x v="2"/>
    <x v="7"/>
    <s v="Anker 36W 4-Port USB Wall Charger Travel Power Adapter for iPhone 5s 5c 5"/>
    <n v="79.959999999999994"/>
    <n v="5"/>
    <n v="0.2"/>
    <n v="7.9960000000000058"/>
  </r>
  <r>
    <n v="9719"/>
    <s v="CA-2013-108210"/>
    <x v="0"/>
    <x v="198"/>
    <d v="2013-06-01T00:00:00"/>
    <s v="Same Day"/>
    <x v="247"/>
    <s v="Annie Thurman"/>
    <x v="0"/>
    <s v="United States"/>
    <x v="12"/>
    <x v="5"/>
    <n v="77041"/>
    <x v="2"/>
    <s v="TEC-AC-10000109"/>
    <x v="2"/>
    <x v="11"/>
    <s v="Sony Micro Vault Click 16 GB USB 2.0 Flash Drive"/>
    <n v="223.96"/>
    <n v="5"/>
    <n v="0.2"/>
    <n v="11.198000000000015"/>
  </r>
  <r>
    <n v="9720"/>
    <s v="CA-2014-166835"/>
    <x v="3"/>
    <x v="105"/>
    <d v="2014-11-15T00:00:00"/>
    <s v="Second Class"/>
    <x v="589"/>
    <s v="Dennis Kane"/>
    <x v="0"/>
    <s v="United States"/>
    <x v="152"/>
    <x v="9"/>
    <n v="17602"/>
    <x v="3"/>
    <s v="OFF-ST-10002574"/>
    <x v="1"/>
    <x v="4"/>
    <s v="SAFCO Commercial Wire Shelving, Black"/>
    <n v="221.024"/>
    <n v="2"/>
    <n v="0.2"/>
    <n v="-55.256"/>
  </r>
  <r>
    <n v="9721"/>
    <s v="CA-2013-119641"/>
    <x v="0"/>
    <x v="897"/>
    <d v="2013-09-27T00:00:00"/>
    <s v="Standard Class"/>
    <x v="294"/>
    <s v="Chris Selesnick"/>
    <x v="1"/>
    <s v="United States"/>
    <x v="124"/>
    <x v="6"/>
    <n v="54302"/>
    <x v="2"/>
    <s v="FUR-FU-10002445"/>
    <x v="0"/>
    <x v="5"/>
    <s v="DAX Two-Tone Rosewood/Black Document Frame, Desktop, 5 x 7"/>
    <n v="18.96"/>
    <n v="2"/>
    <n v="0"/>
    <n v="7.5840000000000014"/>
  </r>
  <r>
    <n v="9722"/>
    <s v="CA-2013-105781"/>
    <x v="0"/>
    <x v="595"/>
    <d v="2013-02-20T00:00:00"/>
    <s v="Standard Class"/>
    <x v="535"/>
    <s v="Jill Fjeld"/>
    <x v="0"/>
    <s v="United States"/>
    <x v="20"/>
    <x v="15"/>
    <n v="10024"/>
    <x v="3"/>
    <s v="FUR-CH-10001802"/>
    <x v="0"/>
    <x v="1"/>
    <s v="Hon Every-Day Chair Series Swivel Task Chairs"/>
    <n v="326.64600000000002"/>
    <n v="3"/>
    <n v="0.1"/>
    <n v="39.923399999999994"/>
  </r>
  <r>
    <n v="9723"/>
    <s v="CA-2013-105781"/>
    <x v="0"/>
    <x v="595"/>
    <d v="2013-02-20T00:00:00"/>
    <s v="Standard Class"/>
    <x v="535"/>
    <s v="Jill Fjeld"/>
    <x v="0"/>
    <s v="United States"/>
    <x v="20"/>
    <x v="15"/>
    <n v="10024"/>
    <x v="3"/>
    <s v="TEC-AC-10003628"/>
    <x v="2"/>
    <x v="11"/>
    <s v="Logitech 910-002974 M325 Wireless Mouse for Web Scrolling"/>
    <n v="89.97"/>
    <n v="3"/>
    <n v="0"/>
    <n v="39.586800000000011"/>
  </r>
  <r>
    <n v="9724"/>
    <s v="CA-2011-101364"/>
    <x v="2"/>
    <x v="1091"/>
    <d v="2011-12-26T00:00:00"/>
    <s v="Standard Class"/>
    <x v="69"/>
    <s v="Tamara Willingham"/>
    <x v="2"/>
    <s v="United States"/>
    <x v="20"/>
    <x v="15"/>
    <n v="10011"/>
    <x v="3"/>
    <s v="OFF-BI-10003984"/>
    <x v="1"/>
    <x v="8"/>
    <s v="Lock-Up Easel 'Spel-Binder'"/>
    <n v="296.71200000000005"/>
    <n v="13"/>
    <n v="0.2"/>
    <n v="100.14029999999998"/>
  </r>
  <r>
    <n v="9725"/>
    <s v="CA-2012-117898"/>
    <x v="1"/>
    <x v="901"/>
    <d v="2012-12-11T00:00:00"/>
    <s v="Standard Class"/>
    <x v="621"/>
    <s v="Tim Brockman"/>
    <x v="0"/>
    <s v="United States"/>
    <x v="41"/>
    <x v="10"/>
    <n v="61701"/>
    <x v="2"/>
    <s v="OFF-EN-10004459"/>
    <x v="1"/>
    <x v="12"/>
    <s v="Security-Tint Envelopes"/>
    <n v="12.224"/>
    <n v="2"/>
    <n v="0.2"/>
    <n v="4.4311999999999996"/>
  </r>
  <r>
    <n v="9726"/>
    <s v="CA-2014-142293"/>
    <x v="3"/>
    <x v="697"/>
    <d v="2014-09-21T00:00:00"/>
    <s v="First Class"/>
    <x v="618"/>
    <s v="Shahid Collister"/>
    <x v="0"/>
    <s v="United States"/>
    <x v="394"/>
    <x v="45"/>
    <n v="83704"/>
    <x v="1"/>
    <s v="TEC-AC-10001109"/>
    <x v="2"/>
    <x v="11"/>
    <s v="Logitech Trackman Marble Mouse"/>
    <n v="89.97"/>
    <n v="3"/>
    <n v="0"/>
    <n v="37.787400000000005"/>
  </r>
  <r>
    <n v="9727"/>
    <s v="CA-2014-167395"/>
    <x v="3"/>
    <x v="574"/>
    <d v="2014-12-05T00:00:00"/>
    <s v="First Class"/>
    <x v="27"/>
    <s v="Kunst Miller"/>
    <x v="0"/>
    <s v="United States"/>
    <x v="90"/>
    <x v="31"/>
    <n v="1852"/>
    <x v="3"/>
    <s v="OFF-AP-10001293"/>
    <x v="1"/>
    <x v="9"/>
    <s v="Belkin 8 Outlet Surge Protector"/>
    <n v="286.85999999999996"/>
    <n v="7"/>
    <n v="0"/>
    <n v="80.320799999999991"/>
  </r>
  <r>
    <n v="9728"/>
    <s v="CA-2014-167395"/>
    <x v="3"/>
    <x v="574"/>
    <d v="2014-12-05T00:00:00"/>
    <s v="First Class"/>
    <x v="27"/>
    <s v="Kunst Miller"/>
    <x v="0"/>
    <s v="United States"/>
    <x v="90"/>
    <x v="31"/>
    <n v="1852"/>
    <x v="3"/>
    <s v="TEC-PH-10004977"/>
    <x v="2"/>
    <x v="7"/>
    <s v="GE 30524EE4"/>
    <n v="979.95"/>
    <n v="5"/>
    <n v="0"/>
    <n v="284.18549999999993"/>
  </r>
  <r>
    <n v="9729"/>
    <s v="CA-2014-167395"/>
    <x v="3"/>
    <x v="574"/>
    <d v="2014-12-05T00:00:00"/>
    <s v="First Class"/>
    <x v="27"/>
    <s v="Kunst Miller"/>
    <x v="0"/>
    <s v="United States"/>
    <x v="90"/>
    <x v="31"/>
    <n v="1852"/>
    <x v="3"/>
    <s v="OFF-SU-10001935"/>
    <x v="1"/>
    <x v="14"/>
    <s v="Staples"/>
    <n v="4.3600000000000003"/>
    <n v="2"/>
    <n v="0"/>
    <n v="0.17439999999999944"/>
  </r>
  <r>
    <n v="9730"/>
    <s v="CA-2011-111962"/>
    <x v="2"/>
    <x v="411"/>
    <d v="2011-10-04T00:00:00"/>
    <s v="Standard Class"/>
    <x v="432"/>
    <s v="Evan Bailliet"/>
    <x v="0"/>
    <s v="United States"/>
    <x v="4"/>
    <x v="4"/>
    <n v="98115"/>
    <x v="1"/>
    <s v="OFF-BI-10001308"/>
    <x v="1"/>
    <x v="8"/>
    <s v="GBC Standard Plastic Binding Systems' Combs"/>
    <n v="10.048000000000002"/>
    <n v="2"/>
    <n v="0.2"/>
    <n v="3.1399999999999988"/>
  </r>
  <r>
    <n v="9731"/>
    <s v="CA-2011-111962"/>
    <x v="2"/>
    <x v="411"/>
    <d v="2011-10-04T00:00:00"/>
    <s v="Standard Class"/>
    <x v="432"/>
    <s v="Evan Bailliet"/>
    <x v="0"/>
    <s v="United States"/>
    <x v="4"/>
    <x v="4"/>
    <n v="98115"/>
    <x v="1"/>
    <s v="OFF-ST-10000046"/>
    <x v="1"/>
    <x v="4"/>
    <s v="Fellowes Super Stor/Drawer Files"/>
    <n v="807.75"/>
    <n v="5"/>
    <n v="0"/>
    <n v="153.47250000000003"/>
  </r>
  <r>
    <n v="9732"/>
    <s v="CA-2014-124261"/>
    <x v="3"/>
    <x v="237"/>
    <d v="2014-11-20T00:00:00"/>
    <s v="Standard Class"/>
    <x v="555"/>
    <s v="Joe Elijah"/>
    <x v="0"/>
    <s v="United States"/>
    <x v="1"/>
    <x v="1"/>
    <n v="90049"/>
    <x v="1"/>
    <s v="OFF-AR-10003504"/>
    <x v="1"/>
    <x v="6"/>
    <s v="Newell 347"/>
    <n v="34.24"/>
    <n v="8"/>
    <n v="0"/>
    <n v="9.9295999999999971"/>
  </r>
  <r>
    <n v="9733"/>
    <s v="CA-2011-114321"/>
    <x v="2"/>
    <x v="1071"/>
    <d v="2011-08-25T00:00:00"/>
    <s v="Standard Class"/>
    <x v="714"/>
    <s v="Nick Crebassa"/>
    <x v="1"/>
    <s v="United States"/>
    <x v="409"/>
    <x v="17"/>
    <n v="23666"/>
    <x v="0"/>
    <s v="FUR-CH-10001797"/>
    <x v="0"/>
    <x v="1"/>
    <s v="Safco Chair Connectors, 6/Carton"/>
    <n v="500.23999999999995"/>
    <n v="13"/>
    <n v="0"/>
    <n v="145.06959999999992"/>
  </r>
  <r>
    <n v="9734"/>
    <s v="CA-2011-114321"/>
    <x v="2"/>
    <x v="1071"/>
    <d v="2011-08-25T00:00:00"/>
    <s v="Standard Class"/>
    <x v="714"/>
    <s v="Nick Crebassa"/>
    <x v="1"/>
    <s v="United States"/>
    <x v="409"/>
    <x v="17"/>
    <n v="23666"/>
    <x v="0"/>
    <s v="OFF-PA-10000246"/>
    <x v="1"/>
    <x v="10"/>
    <s v="Riverleaf Stik-Withit Designer Note Cubes"/>
    <n v="20.12"/>
    <n v="2"/>
    <n v="0"/>
    <n v="9.2552000000000003"/>
  </r>
  <r>
    <n v="9735"/>
    <s v="CA-2011-114321"/>
    <x v="2"/>
    <x v="1071"/>
    <d v="2011-08-25T00:00:00"/>
    <s v="Standard Class"/>
    <x v="714"/>
    <s v="Nick Crebassa"/>
    <x v="1"/>
    <s v="United States"/>
    <x v="409"/>
    <x v="17"/>
    <n v="23666"/>
    <x v="0"/>
    <s v="OFF-BI-10001359"/>
    <x v="1"/>
    <x v="8"/>
    <s v="GBC DocuBind TL300 Electric Binding System"/>
    <n v="896.99"/>
    <n v="1"/>
    <n v="0"/>
    <n v="421.58529999999996"/>
  </r>
  <r>
    <n v="9736"/>
    <s v="CA-2011-128062"/>
    <x v="2"/>
    <x v="84"/>
    <d v="2011-11-22T00:00:00"/>
    <s v="Second Class"/>
    <x v="57"/>
    <s v="Alan Dominguez"/>
    <x v="2"/>
    <s v="United States"/>
    <x v="10"/>
    <x v="9"/>
    <n v="19134"/>
    <x v="3"/>
    <s v="OFF-PA-10001583"/>
    <x v="1"/>
    <x v="10"/>
    <s v="1/4 Fold Party Design Invitations &amp; White Envelopes, 24 8-1/2&quot; X 11&quot; Cards, 25 Env./Pack"/>
    <n v="5.88"/>
    <n v="1"/>
    <n v="0.2"/>
    <n v="1.9844999999999995"/>
  </r>
  <r>
    <n v="9737"/>
    <s v="US-2012-100069"/>
    <x v="1"/>
    <x v="685"/>
    <d v="2012-07-03T00:00:00"/>
    <s v="Standard Class"/>
    <x v="739"/>
    <s v="Neil Französisch"/>
    <x v="2"/>
    <s v="United States"/>
    <x v="155"/>
    <x v="8"/>
    <n v="68104"/>
    <x v="2"/>
    <s v="TEC-PH-10004667"/>
    <x v="2"/>
    <x v="7"/>
    <s v="Cisco 8x8 Inc. 6753i IP Business Phone System"/>
    <n v="269.98"/>
    <n v="2"/>
    <n v="0"/>
    <n v="72.894599999999997"/>
  </r>
  <r>
    <n v="9738"/>
    <s v="CA-2014-129294"/>
    <x v="3"/>
    <x v="633"/>
    <d v="2014-03-22T00:00:00"/>
    <s v="Standard Class"/>
    <x v="629"/>
    <s v="Ken Dana"/>
    <x v="1"/>
    <s v="United States"/>
    <x v="1"/>
    <x v="1"/>
    <n v="90032"/>
    <x v="1"/>
    <s v="OFF-ST-10002615"/>
    <x v="1"/>
    <x v="4"/>
    <s v="Dual Level, Single-Width Filing Carts"/>
    <n v="310.12"/>
    <n v="2"/>
    <n v="0"/>
    <n v="80.631200000000007"/>
  </r>
  <r>
    <n v="9739"/>
    <s v="CA-2014-129294"/>
    <x v="3"/>
    <x v="633"/>
    <d v="2014-03-22T00:00:00"/>
    <s v="Standard Class"/>
    <x v="629"/>
    <s v="Ken Dana"/>
    <x v="1"/>
    <s v="United States"/>
    <x v="1"/>
    <x v="1"/>
    <n v="90032"/>
    <x v="1"/>
    <s v="OFF-BI-10004236"/>
    <x v="1"/>
    <x v="8"/>
    <s v="XtraLife ClearVue Slant-D Ring Binder, White, 3&quot;"/>
    <n v="70.463999999999999"/>
    <n v="6"/>
    <n v="0.2"/>
    <n v="22.900799999999997"/>
  </r>
  <r>
    <n v="9740"/>
    <s v="CA-2014-129294"/>
    <x v="3"/>
    <x v="633"/>
    <d v="2014-03-22T00:00:00"/>
    <s v="Standard Class"/>
    <x v="629"/>
    <s v="Ken Dana"/>
    <x v="1"/>
    <s v="United States"/>
    <x v="1"/>
    <x v="1"/>
    <n v="90032"/>
    <x v="1"/>
    <s v="OFF-BI-10001757"/>
    <x v="1"/>
    <x v="8"/>
    <s v="Pressboard Hanging Data Binders for Unburst Sheets"/>
    <n v="19.68"/>
    <n v="5"/>
    <n v="0.2"/>
    <n v="6.8879999999999981"/>
  </r>
  <r>
    <n v="9741"/>
    <s v="CA-2014-129294"/>
    <x v="3"/>
    <x v="633"/>
    <d v="2014-03-22T00:00:00"/>
    <s v="Standard Class"/>
    <x v="629"/>
    <s v="Ken Dana"/>
    <x v="1"/>
    <s v="United States"/>
    <x v="1"/>
    <x v="1"/>
    <n v="90032"/>
    <x v="1"/>
    <s v="OFF-AP-10001154"/>
    <x v="1"/>
    <x v="9"/>
    <s v="Bionaire Personal Warm Mist Humidifier/Vaporizer"/>
    <n v="140.67000000000002"/>
    <n v="3"/>
    <n v="0"/>
    <n v="54.861300000000007"/>
  </r>
  <r>
    <n v="9742"/>
    <s v="CA-2012-117086"/>
    <x v="1"/>
    <x v="627"/>
    <d v="2012-11-12T00:00:00"/>
    <s v="Standard Class"/>
    <x v="425"/>
    <s v="Quincy Jones"/>
    <x v="1"/>
    <s v="United States"/>
    <x v="140"/>
    <x v="42"/>
    <s v="05408"/>
    <x v="3"/>
    <s v="FUR-BO-10004834"/>
    <x v="0"/>
    <x v="0"/>
    <s v="Riverside Palais Royal Lawyers Bookcase, Royale Cherry Finish"/>
    <n v="4404.8999999999996"/>
    <n v="5"/>
    <n v="0"/>
    <n v="1013.1270000000001"/>
  </r>
  <r>
    <n v="9743"/>
    <s v="CA-2014-131303"/>
    <x v="3"/>
    <x v="354"/>
    <d v="2014-12-03T00:00:00"/>
    <s v="Standard Class"/>
    <x v="212"/>
    <s v="Emily Phan"/>
    <x v="0"/>
    <s v="United States"/>
    <x v="70"/>
    <x v="1"/>
    <n v="92037"/>
    <x v="1"/>
    <s v="OFF-LA-10001074"/>
    <x v="1"/>
    <x v="2"/>
    <s v="Round Specialty Laser Printer Labels"/>
    <n v="62.65"/>
    <n v="5"/>
    <n v="0"/>
    <n v="29.445499999999996"/>
  </r>
  <r>
    <n v="9744"/>
    <s v="CA-2013-137127"/>
    <x v="0"/>
    <x v="950"/>
    <d v="2013-06-23T00:00:00"/>
    <s v="Standard Class"/>
    <x v="370"/>
    <s v="Jennifer Jackson"/>
    <x v="0"/>
    <s v="United States"/>
    <x v="46"/>
    <x v="13"/>
    <n v="19711"/>
    <x v="3"/>
    <s v="OFF-LA-10001641"/>
    <x v="1"/>
    <x v="2"/>
    <s v="Avery 518"/>
    <n v="9.4499999999999993"/>
    <n v="3"/>
    <n v="0"/>
    <n v="4.5359999999999996"/>
  </r>
  <r>
    <n v="9745"/>
    <s v="CA-2014-141782"/>
    <x v="3"/>
    <x v="276"/>
    <d v="2014-01-26T00:00:00"/>
    <s v="Standard Class"/>
    <x v="648"/>
    <s v="Bobby Elias"/>
    <x v="0"/>
    <s v="United States"/>
    <x v="34"/>
    <x v="10"/>
    <n v="60505"/>
    <x v="2"/>
    <s v="OFF-EN-10002230"/>
    <x v="1"/>
    <x v="12"/>
    <s v="Airmail Envelopes"/>
    <n v="268.57600000000002"/>
    <n v="4"/>
    <n v="0.2"/>
    <n v="90.64439999999999"/>
  </r>
  <r>
    <n v="9746"/>
    <s v="CA-2014-137505"/>
    <x v="3"/>
    <x v="221"/>
    <d v="2014-11-25T00:00:00"/>
    <s v="Same Day"/>
    <x v="443"/>
    <s v="Beth Paige"/>
    <x v="0"/>
    <s v="United States"/>
    <x v="1"/>
    <x v="1"/>
    <n v="90008"/>
    <x v="1"/>
    <s v="FUR-TA-10000617"/>
    <x v="0"/>
    <x v="3"/>
    <s v="Hon Practical Foundations 30 x 60 Training Table, Light Gray/Charcoal"/>
    <n v="364.08000000000004"/>
    <n v="2"/>
    <n v="0.2"/>
    <n v="9.1020000000000039"/>
  </r>
  <r>
    <n v="9747"/>
    <s v="CA-2014-137505"/>
    <x v="3"/>
    <x v="221"/>
    <d v="2014-11-25T00:00:00"/>
    <s v="Same Day"/>
    <x v="443"/>
    <s v="Beth Paige"/>
    <x v="0"/>
    <s v="United States"/>
    <x v="1"/>
    <x v="1"/>
    <n v="90008"/>
    <x v="1"/>
    <s v="FUR-TA-10001676"/>
    <x v="0"/>
    <x v="3"/>
    <s v="Hon 61000 Series Interactive Training Tables"/>
    <n v="71.088000000000008"/>
    <n v="2"/>
    <n v="0.2"/>
    <n v="-1.7772000000000041"/>
  </r>
  <r>
    <n v="9748"/>
    <s v="US-2011-140914"/>
    <x v="2"/>
    <x v="7"/>
    <d v="2011-11-15T00:00:00"/>
    <s v="Standard Class"/>
    <x v="3"/>
    <s v="Brosina Hoffman"/>
    <x v="0"/>
    <s v="United States"/>
    <x v="22"/>
    <x v="10"/>
    <n v="60653"/>
    <x v="2"/>
    <s v="FUR-FU-10000175"/>
    <x v="0"/>
    <x v="5"/>
    <s v="DAX Wood Document Frame."/>
    <n v="10.984000000000002"/>
    <n v="2"/>
    <n v="0.6"/>
    <n v="-7.9634"/>
  </r>
  <r>
    <n v="9749"/>
    <s v="US-2011-140914"/>
    <x v="2"/>
    <x v="7"/>
    <d v="2011-11-15T00:00:00"/>
    <s v="Standard Class"/>
    <x v="3"/>
    <s v="Brosina Hoffman"/>
    <x v="0"/>
    <s v="United States"/>
    <x v="22"/>
    <x v="10"/>
    <n v="60653"/>
    <x v="2"/>
    <s v="FUR-CH-10003379"/>
    <x v="0"/>
    <x v="1"/>
    <s v="Global Commerce Series High-Back Swivel/Tilt Chairs"/>
    <n v="797.94399999999996"/>
    <n v="4"/>
    <n v="0.3"/>
    <n v="-56.995999999999981"/>
  </r>
  <r>
    <n v="9750"/>
    <s v="CA-2013-158358"/>
    <x v="0"/>
    <x v="758"/>
    <d v="2013-03-09T00:00:00"/>
    <s v="Standard Class"/>
    <x v="613"/>
    <s v="Eleni McCrary"/>
    <x v="1"/>
    <s v="United States"/>
    <x v="18"/>
    <x v="38"/>
    <n v="3820"/>
    <x v="3"/>
    <s v="TEC-AC-10002567"/>
    <x v="2"/>
    <x v="11"/>
    <s v="Logitech G602 Wireless Gaming Mouse"/>
    <n v="159.97999999999999"/>
    <n v="2"/>
    <n v="0"/>
    <n v="57.592799999999997"/>
  </r>
  <r>
    <n v="9751"/>
    <s v="CA-2013-113390"/>
    <x v="0"/>
    <x v="1228"/>
    <d v="2013-10-16T00:00:00"/>
    <s v="Standard Class"/>
    <x v="212"/>
    <s v="Emily Phan"/>
    <x v="0"/>
    <s v="United States"/>
    <x v="22"/>
    <x v="10"/>
    <n v="60610"/>
    <x v="2"/>
    <s v="OFF-AR-10003183"/>
    <x v="1"/>
    <x v="6"/>
    <s v="Avery Fluorescent Highlighter Four-Color Set"/>
    <n v="5.3440000000000003"/>
    <n v="2"/>
    <n v="0.2"/>
    <n v="0.66799999999999948"/>
  </r>
  <r>
    <n v="9752"/>
    <s v="CA-2013-113390"/>
    <x v="0"/>
    <x v="1228"/>
    <d v="2013-10-16T00:00:00"/>
    <s v="Standard Class"/>
    <x v="212"/>
    <s v="Emily Phan"/>
    <x v="0"/>
    <s v="United States"/>
    <x v="22"/>
    <x v="10"/>
    <n v="60610"/>
    <x v="2"/>
    <s v="OFF-AR-10001446"/>
    <x v="1"/>
    <x v="6"/>
    <s v="Newell 309"/>
    <n v="27.72"/>
    <n v="3"/>
    <n v="0.2"/>
    <n v="3.4649999999999999"/>
  </r>
  <r>
    <n v="9753"/>
    <s v="US-2013-158680"/>
    <x v="0"/>
    <x v="949"/>
    <d v="2013-07-03T00:00:00"/>
    <s v="First Class"/>
    <x v="125"/>
    <s v="Nick Zandusky"/>
    <x v="2"/>
    <s v="United States"/>
    <x v="4"/>
    <x v="4"/>
    <n v="98115"/>
    <x v="1"/>
    <s v="OFF-BI-10000145"/>
    <x v="1"/>
    <x v="8"/>
    <s v="Zipper Ring Binder Pockets"/>
    <n v="2.4960000000000004"/>
    <n v="1"/>
    <n v="0.2"/>
    <n v="0.90479999999999983"/>
  </r>
  <r>
    <n v="9754"/>
    <s v="CA-2014-113705"/>
    <x v="3"/>
    <x v="996"/>
    <d v="2014-03-30T00:00:00"/>
    <s v="Second Class"/>
    <x v="48"/>
    <s v="Lena Cacioppo"/>
    <x v="0"/>
    <s v="United States"/>
    <x v="102"/>
    <x v="17"/>
    <n v="23223"/>
    <x v="0"/>
    <s v="OFF-LA-10000476"/>
    <x v="1"/>
    <x v="2"/>
    <s v="Avery 05222 Permanent Self-Adhesive File Folder Labels for Typewriters, on Rolls, White, 250/Roll"/>
    <n v="8.26"/>
    <n v="2"/>
    <n v="0"/>
    <n v="3.7995999999999999"/>
  </r>
  <r>
    <n v="9755"/>
    <s v="CA-2014-113705"/>
    <x v="3"/>
    <x v="996"/>
    <d v="2014-03-30T00:00:00"/>
    <s v="Second Class"/>
    <x v="48"/>
    <s v="Lena Cacioppo"/>
    <x v="0"/>
    <s v="United States"/>
    <x v="102"/>
    <x v="17"/>
    <n v="23223"/>
    <x v="0"/>
    <s v="OFF-BI-10001679"/>
    <x v="1"/>
    <x v="8"/>
    <s v="GBC Instant Index System for Binding Systems"/>
    <n v="17.760000000000002"/>
    <n v="2"/>
    <n v="0"/>
    <n v="8.8800000000000008"/>
  </r>
  <r>
    <n v="9756"/>
    <s v="CA-2014-113705"/>
    <x v="3"/>
    <x v="996"/>
    <d v="2014-03-30T00:00:00"/>
    <s v="Second Class"/>
    <x v="48"/>
    <s v="Lena Cacioppo"/>
    <x v="0"/>
    <s v="United States"/>
    <x v="102"/>
    <x v="17"/>
    <n v="23223"/>
    <x v="0"/>
    <s v="OFF-ST-10001128"/>
    <x v="1"/>
    <x v="4"/>
    <s v="Carina Mini System Audio Rack, Model AR050B"/>
    <n v="332.94"/>
    <n v="3"/>
    <n v="0"/>
    <n v="9.9882000000000204"/>
  </r>
  <r>
    <n v="9757"/>
    <s v="CA-2014-113705"/>
    <x v="3"/>
    <x v="996"/>
    <d v="2014-03-30T00:00:00"/>
    <s v="Second Class"/>
    <x v="48"/>
    <s v="Lena Cacioppo"/>
    <x v="0"/>
    <s v="United States"/>
    <x v="102"/>
    <x v="17"/>
    <n v="23223"/>
    <x v="0"/>
    <s v="FUR-TA-10002533"/>
    <x v="0"/>
    <x v="3"/>
    <s v="BPI Conference Tables"/>
    <n v="292.10000000000002"/>
    <n v="2"/>
    <n v="0"/>
    <n v="58.419999999999987"/>
  </r>
  <r>
    <n v="9758"/>
    <s v="CA-2014-113705"/>
    <x v="3"/>
    <x v="996"/>
    <d v="2014-03-30T00:00:00"/>
    <s v="Second Class"/>
    <x v="48"/>
    <s v="Lena Cacioppo"/>
    <x v="0"/>
    <s v="United States"/>
    <x v="102"/>
    <x v="17"/>
    <n v="23223"/>
    <x v="0"/>
    <s v="TEC-PH-10004006"/>
    <x v="2"/>
    <x v="7"/>
    <s v="Panasonic KX - TS880B Telephone"/>
    <n v="206.1"/>
    <n v="5"/>
    <n v="0"/>
    <n v="55.647000000000006"/>
  </r>
  <r>
    <n v="9759"/>
    <s v="CA-2014-113705"/>
    <x v="3"/>
    <x v="996"/>
    <d v="2014-03-30T00:00:00"/>
    <s v="Second Class"/>
    <x v="48"/>
    <s v="Lena Cacioppo"/>
    <x v="0"/>
    <s v="United States"/>
    <x v="102"/>
    <x v="17"/>
    <n v="23223"/>
    <x v="0"/>
    <s v="OFF-PA-10002615"/>
    <x v="1"/>
    <x v="10"/>
    <s v="Ampad Gold Fibre Wirebound Steno Books, 6&quot; x 9&quot;, Gregg Ruled"/>
    <n v="17.64"/>
    <n v="4"/>
    <n v="0"/>
    <n v="8.1143999999999998"/>
  </r>
  <r>
    <n v="9760"/>
    <s v="CA-2013-146913"/>
    <x v="0"/>
    <x v="731"/>
    <d v="2013-11-06T00:00:00"/>
    <s v="Standard Class"/>
    <x v="245"/>
    <s v="Sylvia Foulston"/>
    <x v="1"/>
    <s v="United States"/>
    <x v="8"/>
    <x v="1"/>
    <n v="94109"/>
    <x v="1"/>
    <s v="FUR-CH-10001854"/>
    <x v="0"/>
    <x v="1"/>
    <s v="Office Star - Professional Matrix Back Chair with 2-to-1 Synchro Tilt and Mesh Fabric Seat"/>
    <n v="1403.9200000000003"/>
    <n v="5"/>
    <n v="0.2"/>
    <n v="70.196000000000026"/>
  </r>
  <r>
    <n v="9761"/>
    <s v="CA-2014-159135"/>
    <x v="3"/>
    <x v="259"/>
    <d v="2014-11-09T00:00:00"/>
    <s v="Standard Class"/>
    <x v="454"/>
    <s v="Katherine Murray"/>
    <x v="2"/>
    <s v="United States"/>
    <x v="528"/>
    <x v="36"/>
    <n v="72762"/>
    <x v="0"/>
    <s v="OFF-AR-10000657"/>
    <x v="1"/>
    <x v="6"/>
    <s v="Binney &amp; Smith inkTank Desk Highlighter, Chisel Tip, Yellow, 12/Box"/>
    <n v="4.3"/>
    <n v="2"/>
    <n v="0"/>
    <n v="1.4189999999999996"/>
  </r>
  <r>
    <n v="9762"/>
    <s v="CA-2011-121762"/>
    <x v="2"/>
    <x v="1047"/>
    <d v="2011-02-19T00:00:00"/>
    <s v="Standard Class"/>
    <x v="504"/>
    <s v="Marina Lichtenstein"/>
    <x v="1"/>
    <s v="United States"/>
    <x v="4"/>
    <x v="4"/>
    <n v="98103"/>
    <x v="1"/>
    <s v="TEC-AC-10000736"/>
    <x v="2"/>
    <x v="11"/>
    <s v="Logitech G600 MMO Gaming Mouse"/>
    <n v="239.96999999999997"/>
    <n v="3"/>
    <n v="0"/>
    <n v="86.389199999999988"/>
  </r>
  <r>
    <n v="9763"/>
    <s v="CA-2011-121762"/>
    <x v="2"/>
    <x v="1047"/>
    <d v="2011-02-19T00:00:00"/>
    <s v="Standard Class"/>
    <x v="504"/>
    <s v="Marina Lichtenstein"/>
    <x v="1"/>
    <s v="United States"/>
    <x v="4"/>
    <x v="4"/>
    <n v="98103"/>
    <x v="1"/>
    <s v="OFF-AP-10001293"/>
    <x v="1"/>
    <x v="9"/>
    <s v="Belkin 8 Outlet Surge Protector"/>
    <n v="81.96"/>
    <n v="2"/>
    <n v="0"/>
    <n v="22.948799999999999"/>
  </r>
  <r>
    <n v="9764"/>
    <s v="CA-2011-121762"/>
    <x v="2"/>
    <x v="1047"/>
    <d v="2011-02-19T00:00:00"/>
    <s v="Standard Class"/>
    <x v="504"/>
    <s v="Marina Lichtenstein"/>
    <x v="1"/>
    <s v="United States"/>
    <x v="4"/>
    <x v="4"/>
    <n v="98103"/>
    <x v="1"/>
    <s v="OFF-SU-10000157"/>
    <x v="1"/>
    <x v="14"/>
    <s v="Compact Automatic Electric Letter Opener"/>
    <n v="238.62"/>
    <n v="2"/>
    <n v="0"/>
    <n v="4.7724000000000046"/>
  </r>
  <r>
    <n v="9765"/>
    <s v="CA-2011-123855"/>
    <x v="2"/>
    <x v="1229"/>
    <d v="2011-06-23T00:00:00"/>
    <s v="Standard Class"/>
    <x v="498"/>
    <s v="Mick Crebagga"/>
    <x v="0"/>
    <s v="United States"/>
    <x v="1"/>
    <x v="1"/>
    <n v="90036"/>
    <x v="1"/>
    <s v="TEC-PH-10000215"/>
    <x v="2"/>
    <x v="7"/>
    <s v="Plantronics Cordless Phone Headset with In-line Volume - M214C"/>
    <n v="139.80000000000001"/>
    <n v="5"/>
    <n v="0.2"/>
    <n v="12.232500000000009"/>
  </r>
  <r>
    <n v="9766"/>
    <s v="CA-2014-101959"/>
    <x v="3"/>
    <x v="1230"/>
    <d v="2014-03-07T00:00:00"/>
    <s v="Standard Class"/>
    <x v="551"/>
    <s v="Duane Benoit"/>
    <x v="0"/>
    <s v="United States"/>
    <x v="209"/>
    <x v="29"/>
    <n v="6457"/>
    <x v="3"/>
    <s v="OFF-BI-10001757"/>
    <x v="1"/>
    <x v="8"/>
    <s v="Pressboard Hanging Data Binders for Unburst Sheets"/>
    <n v="9.84"/>
    <n v="2"/>
    <n v="0"/>
    <n v="4.7231999999999994"/>
  </r>
  <r>
    <n v="9767"/>
    <s v="CA-2014-101959"/>
    <x v="3"/>
    <x v="1230"/>
    <d v="2014-03-07T00:00:00"/>
    <s v="Standard Class"/>
    <x v="551"/>
    <s v="Duane Benoit"/>
    <x v="0"/>
    <s v="United States"/>
    <x v="209"/>
    <x v="29"/>
    <n v="6457"/>
    <x v="3"/>
    <s v="OFF-PA-10002137"/>
    <x v="1"/>
    <x v="10"/>
    <s v="Southworth 100% Résumé Paper, 24lb."/>
    <n v="7.78"/>
    <n v="1"/>
    <n v="0"/>
    <n v="3.5009999999999994"/>
  </r>
  <r>
    <n v="9768"/>
    <s v="CA-2014-102659"/>
    <x v="3"/>
    <x v="34"/>
    <d v="2014-12-16T00:00:00"/>
    <s v="Standard Class"/>
    <x v="560"/>
    <s v="Luke Weiss"/>
    <x v="0"/>
    <s v="United States"/>
    <x v="354"/>
    <x v="12"/>
    <n v="49505"/>
    <x v="2"/>
    <s v="OFF-BI-10000088"/>
    <x v="1"/>
    <x v="8"/>
    <s v="GBC Imprintable Covers"/>
    <n v="54.900000000000006"/>
    <n v="5"/>
    <n v="0"/>
    <n v="26.901000000000003"/>
  </r>
  <r>
    <n v="9769"/>
    <s v="CA-2014-142328"/>
    <x v="3"/>
    <x v="226"/>
    <d v="2014-12-15T00:00:00"/>
    <s v="Standard Class"/>
    <x v="426"/>
    <s v="Tracy Collins"/>
    <x v="2"/>
    <s v="United States"/>
    <x v="8"/>
    <x v="1"/>
    <n v="94122"/>
    <x v="1"/>
    <s v="OFF-PA-10000380"/>
    <x v="1"/>
    <x v="10"/>
    <s v="REDIFORM Incoming/Outgoing Call Register, 11&quot; X 8 1/2&quot;, 100 Messages"/>
    <n v="50.04"/>
    <n v="6"/>
    <n v="0"/>
    <n v="25.02"/>
  </r>
  <r>
    <n v="9770"/>
    <s v="CA-2013-123533"/>
    <x v="0"/>
    <x v="390"/>
    <d v="2013-12-01T00:00:00"/>
    <s v="Standard Class"/>
    <x v="337"/>
    <s v="Sample Company A"/>
    <x v="2"/>
    <s v="United States"/>
    <x v="146"/>
    <x v="2"/>
    <n v="33012"/>
    <x v="0"/>
    <s v="FUR-BO-10001619"/>
    <x v="0"/>
    <x v="0"/>
    <s v="O'Sullivan Cherrywood Estates Traditional Bookcase"/>
    <n v="339.92000000000007"/>
    <n v="5"/>
    <n v="0.2"/>
    <n v="8.4979999999999762"/>
  </r>
  <r>
    <n v="9771"/>
    <s v="CA-2013-123533"/>
    <x v="0"/>
    <x v="390"/>
    <d v="2013-12-01T00:00:00"/>
    <s v="Standard Class"/>
    <x v="337"/>
    <s v="Sample Company A"/>
    <x v="2"/>
    <s v="United States"/>
    <x v="146"/>
    <x v="2"/>
    <n v="33012"/>
    <x v="0"/>
    <s v="OFF-PA-10001609"/>
    <x v="1"/>
    <x v="10"/>
    <s v="Tops Wirebound Message Log Books"/>
    <n v="10.528"/>
    <n v="4"/>
    <n v="0.2"/>
    <n v="3.4215999999999993"/>
  </r>
  <r>
    <n v="9772"/>
    <s v="CA-2013-123533"/>
    <x v="0"/>
    <x v="390"/>
    <d v="2013-12-01T00:00:00"/>
    <s v="Standard Class"/>
    <x v="337"/>
    <s v="Sample Company A"/>
    <x v="2"/>
    <s v="United States"/>
    <x v="146"/>
    <x v="2"/>
    <n v="33012"/>
    <x v="0"/>
    <s v="OFF-AP-10002765"/>
    <x v="1"/>
    <x v="9"/>
    <s v="Fellowes Advanced Computer Series Surge Protectors"/>
    <n v="42.384"/>
    <n v="2"/>
    <n v="0.2"/>
    <n v="4.2384000000000022"/>
  </r>
  <r>
    <n v="9773"/>
    <s v="CA-2013-104983"/>
    <x v="0"/>
    <x v="894"/>
    <d v="2013-07-04T00:00:00"/>
    <s v="Same Day"/>
    <x v="524"/>
    <s v="Filia McAdams"/>
    <x v="1"/>
    <s v="United States"/>
    <x v="10"/>
    <x v="9"/>
    <n v="19143"/>
    <x v="3"/>
    <s v="OFF-PA-10000167"/>
    <x v="1"/>
    <x v="10"/>
    <s v="Xerox 1925"/>
    <n v="123.92000000000002"/>
    <n v="5"/>
    <n v="0.2"/>
    <n v="38.724999999999994"/>
  </r>
  <r>
    <n v="9774"/>
    <s v="CA-2013-160234"/>
    <x v="0"/>
    <x v="190"/>
    <d v="2013-07-04T00:00:00"/>
    <s v="Standard Class"/>
    <x v="418"/>
    <s v="Phillip Flathmann"/>
    <x v="0"/>
    <s v="United States"/>
    <x v="118"/>
    <x v="32"/>
    <n v="30318"/>
    <x v="0"/>
    <s v="TEC-PH-10004434"/>
    <x v="2"/>
    <x v="7"/>
    <s v="Cisco IP Phone 7961G VoIP phone - Dark gray"/>
    <n v="135.94999999999999"/>
    <n v="1"/>
    <n v="0"/>
    <n v="39.425499999999985"/>
  </r>
  <r>
    <n v="9775"/>
    <s v="CA-2011-169019"/>
    <x v="2"/>
    <x v="711"/>
    <d v="2011-07-30T00:00:00"/>
    <s v="Standard Class"/>
    <x v="166"/>
    <s v="Luke Foster"/>
    <x v="0"/>
    <s v="United States"/>
    <x v="52"/>
    <x v="5"/>
    <n v="78207"/>
    <x v="2"/>
    <s v="OFF-BI-10004995"/>
    <x v="1"/>
    <x v="8"/>
    <s v="GBC DocuBind P400 Electric Binding System"/>
    <n v="2177.5839999999994"/>
    <n v="8"/>
    <n v="0.8"/>
    <n v="-3701.8928000000014"/>
  </r>
  <r>
    <n v="9776"/>
    <s v="CA-2011-169019"/>
    <x v="2"/>
    <x v="711"/>
    <d v="2011-07-30T00:00:00"/>
    <s v="Standard Class"/>
    <x v="166"/>
    <s v="Luke Foster"/>
    <x v="0"/>
    <s v="United States"/>
    <x v="52"/>
    <x v="5"/>
    <n v="78207"/>
    <x v="2"/>
    <s v="FUR-FU-10004666"/>
    <x v="0"/>
    <x v="5"/>
    <s v="DAX Clear Channel Poster Frame"/>
    <n v="17.496000000000002"/>
    <n v="3"/>
    <n v="0.6"/>
    <n v="-10.060199999999998"/>
  </r>
  <r>
    <n v="9777"/>
    <s v="CA-2011-169019"/>
    <x v="2"/>
    <x v="711"/>
    <d v="2011-07-30T00:00:00"/>
    <s v="Standard Class"/>
    <x v="166"/>
    <s v="Luke Foster"/>
    <x v="0"/>
    <s v="United States"/>
    <x v="52"/>
    <x v="5"/>
    <n v="78207"/>
    <x v="2"/>
    <s v="OFF-BI-10001524"/>
    <x v="1"/>
    <x v="8"/>
    <s v="GBC Premium Transparent Covers with Diagonal Lined Pattern"/>
    <n v="16.783999999999995"/>
    <n v="4"/>
    <n v="0.8"/>
    <n v="-26.854400000000012"/>
  </r>
  <r>
    <n v="9778"/>
    <s v="CA-2011-169019"/>
    <x v="2"/>
    <x v="711"/>
    <d v="2011-07-30T00:00:00"/>
    <s v="Standard Class"/>
    <x v="166"/>
    <s v="Luke Foster"/>
    <x v="0"/>
    <s v="United States"/>
    <x v="52"/>
    <x v="5"/>
    <n v="78207"/>
    <x v="2"/>
    <s v="TEC-AC-10002076"/>
    <x v="2"/>
    <x v="11"/>
    <s v="Microsoft Natural Keyboard Elite"/>
    <n v="431.13600000000002"/>
    <n v="9"/>
    <n v="0.2"/>
    <n v="-26.946000000000012"/>
  </r>
  <r>
    <n v="9779"/>
    <s v="CA-2011-169019"/>
    <x v="2"/>
    <x v="711"/>
    <d v="2011-07-30T00:00:00"/>
    <s v="Standard Class"/>
    <x v="166"/>
    <s v="Luke Foster"/>
    <x v="0"/>
    <s v="United States"/>
    <x v="52"/>
    <x v="5"/>
    <n v="78207"/>
    <x v="2"/>
    <s v="OFF-BI-10001679"/>
    <x v="1"/>
    <x v="8"/>
    <s v="GBC Instant Index System for Binding Systems"/>
    <n v="8.879999999999999"/>
    <n v="5"/>
    <n v="0.8"/>
    <n v="-13.32"/>
  </r>
  <r>
    <n v="9780"/>
    <s v="CA-2011-169019"/>
    <x v="2"/>
    <x v="711"/>
    <d v="2011-07-30T00:00:00"/>
    <s v="Standard Class"/>
    <x v="166"/>
    <s v="Luke Foster"/>
    <x v="0"/>
    <s v="United States"/>
    <x v="52"/>
    <x v="5"/>
    <n v="78207"/>
    <x v="2"/>
    <s v="OFF-AP-10003281"/>
    <x v="1"/>
    <x v="9"/>
    <s v="Acco 6 Outlet Guardian Standard Surge Suppressor"/>
    <n v="4.8359999999999985"/>
    <n v="2"/>
    <n v="0.8"/>
    <n v="-12.090000000000003"/>
  </r>
  <r>
    <n v="9781"/>
    <s v="CA-2013-153178"/>
    <x v="0"/>
    <x v="749"/>
    <d v="2013-09-19T00:00:00"/>
    <s v="Standard Class"/>
    <x v="52"/>
    <s v="Clay Ludtke"/>
    <x v="0"/>
    <s v="United States"/>
    <x v="85"/>
    <x v="15"/>
    <n v="11561"/>
    <x v="3"/>
    <s v="TEC-PH-10001944"/>
    <x v="2"/>
    <x v="7"/>
    <s v="Wi-Ex zBoost YX540 Cellular Phone Signal Booster"/>
    <n v="437.84999999999997"/>
    <n v="3"/>
    <n v="0"/>
    <n v="131.35499999999996"/>
  </r>
  <r>
    <n v="9782"/>
    <s v="CA-2013-153178"/>
    <x v="0"/>
    <x v="749"/>
    <d v="2013-09-19T00:00:00"/>
    <s v="Standard Class"/>
    <x v="52"/>
    <s v="Clay Ludtke"/>
    <x v="0"/>
    <s v="United States"/>
    <x v="85"/>
    <x v="15"/>
    <n v="11561"/>
    <x v="3"/>
    <s v="OFF-BI-10004390"/>
    <x v="1"/>
    <x v="8"/>
    <s v="GBC DocuBind 200 Manual Binding Machine"/>
    <n v="673.5680000000001"/>
    <n v="2"/>
    <n v="0.2"/>
    <n v="252.58799999999999"/>
  </r>
  <r>
    <n v="9783"/>
    <s v="CA-2012-149748"/>
    <x v="1"/>
    <x v="70"/>
    <d v="2012-06-02T00:00:00"/>
    <s v="Second Class"/>
    <x v="605"/>
    <s v="Elizabeth Moffitt"/>
    <x v="1"/>
    <s v="United States"/>
    <x v="267"/>
    <x v="30"/>
    <n v="7501"/>
    <x v="3"/>
    <s v="OFF-PA-10002120"/>
    <x v="1"/>
    <x v="10"/>
    <s v="Xerox 1889"/>
    <n v="274.8"/>
    <n v="5"/>
    <n v="0"/>
    <n v="134.65199999999999"/>
  </r>
  <r>
    <n v="9784"/>
    <s v="CA-2012-149748"/>
    <x v="1"/>
    <x v="70"/>
    <d v="2012-06-02T00:00:00"/>
    <s v="Second Class"/>
    <x v="605"/>
    <s v="Elizabeth Moffitt"/>
    <x v="1"/>
    <s v="United States"/>
    <x v="267"/>
    <x v="30"/>
    <n v="7501"/>
    <x v="3"/>
    <s v="OFF-ST-10004340"/>
    <x v="1"/>
    <x v="4"/>
    <s v="Fellowes Mobile File Cart, Black"/>
    <n v="62.18"/>
    <n v="1"/>
    <n v="0"/>
    <n v="16.788600000000002"/>
  </r>
  <r>
    <n v="9785"/>
    <s v="CA-2012-149748"/>
    <x v="1"/>
    <x v="70"/>
    <d v="2012-06-02T00:00:00"/>
    <s v="Second Class"/>
    <x v="605"/>
    <s v="Elizabeth Moffitt"/>
    <x v="1"/>
    <s v="United States"/>
    <x v="267"/>
    <x v="30"/>
    <n v="7501"/>
    <x v="3"/>
    <s v="FUR-FU-10001847"/>
    <x v="0"/>
    <x v="5"/>
    <s v="Eldon Image Series Black Desk Accessories"/>
    <n v="8.2799999999999994"/>
    <n v="2"/>
    <n v="0"/>
    <n v="2.9807999999999995"/>
  </r>
  <r>
    <n v="9786"/>
    <s v="CA-2012-155635"/>
    <x v="1"/>
    <x v="1231"/>
    <d v="2012-05-13T00:00:00"/>
    <s v="Standard Class"/>
    <x v="250"/>
    <s v="Max Engle"/>
    <x v="0"/>
    <s v="United States"/>
    <x v="103"/>
    <x v="0"/>
    <n v="40214"/>
    <x v="0"/>
    <s v="OFF-BI-10000962"/>
    <x v="1"/>
    <x v="8"/>
    <s v="Acco Flexible ACCOHIDE Square Ring Data Binder, Dark Blue, 11 1/2&quot; X 14&quot; 7/8&quot;"/>
    <n v="48.81"/>
    <n v="3"/>
    <n v="0"/>
    <n v="23.916899999999998"/>
  </r>
  <r>
    <n v="9787"/>
    <s v="US-2011-114377"/>
    <x v="2"/>
    <x v="1127"/>
    <d v="2011-11-05T00:00:00"/>
    <s v="Same Day"/>
    <x v="767"/>
    <s v="Barry Gonzalez"/>
    <x v="0"/>
    <s v="United States"/>
    <x v="409"/>
    <x v="17"/>
    <n v="23666"/>
    <x v="0"/>
    <s v="FUR-CH-10004754"/>
    <x v="0"/>
    <x v="1"/>
    <s v="Global Stack Chair with Arms, Black"/>
    <n v="149.9"/>
    <n v="5"/>
    <n v="0"/>
    <n v="40.472999999999999"/>
  </r>
  <r>
    <n v="9788"/>
    <s v="CA-2014-144491"/>
    <x v="3"/>
    <x v="996"/>
    <d v="2014-04-02T00:00:00"/>
    <s v="Standard Class"/>
    <x v="170"/>
    <s v="Caroline Jumper"/>
    <x v="0"/>
    <s v="United States"/>
    <x v="12"/>
    <x v="5"/>
    <n v="77070"/>
    <x v="2"/>
    <s v="FUR-BO-10001811"/>
    <x v="0"/>
    <x v="0"/>
    <s v="Atlantic Metals Mobile 5-Shelf Bookcases, Custom Colors"/>
    <n v="1023.3319999999999"/>
    <n v="5"/>
    <n v="0.32"/>
    <n v="-30.098000000000127"/>
  </r>
  <r>
    <n v="9789"/>
    <s v="CA-2014-144491"/>
    <x v="3"/>
    <x v="996"/>
    <d v="2014-04-02T00:00:00"/>
    <s v="Standard Class"/>
    <x v="170"/>
    <s v="Caroline Jumper"/>
    <x v="0"/>
    <s v="United States"/>
    <x v="12"/>
    <x v="5"/>
    <n v="77070"/>
    <x v="2"/>
    <s v="FUR-CH-10004063"/>
    <x v="0"/>
    <x v="1"/>
    <s v="Global Deluxe High-Back Manager's Chair"/>
    <n v="600.55799999999999"/>
    <n v="3"/>
    <n v="0.3"/>
    <n v="-8.5794000000000779"/>
  </r>
  <r>
    <n v="9790"/>
    <s v="CA-2014-144491"/>
    <x v="3"/>
    <x v="996"/>
    <d v="2014-04-02T00:00:00"/>
    <s v="Standard Class"/>
    <x v="170"/>
    <s v="Caroline Jumper"/>
    <x v="0"/>
    <s v="United States"/>
    <x v="12"/>
    <x v="5"/>
    <n v="77070"/>
    <x v="2"/>
    <s v="TEC-AC-10004901"/>
    <x v="2"/>
    <x v="11"/>
    <s v="Kensington SlimBlade Notebook Wireless Mouse with Nano Receiver "/>
    <n v="39.992000000000004"/>
    <n v="1"/>
    <n v="0.2"/>
    <n v="6.9985999999999997"/>
  </r>
  <r>
    <n v="9791"/>
    <s v="CA-2014-144491"/>
    <x v="3"/>
    <x v="996"/>
    <d v="2014-04-02T00:00:00"/>
    <s v="Standard Class"/>
    <x v="170"/>
    <s v="Caroline Jumper"/>
    <x v="0"/>
    <s v="United States"/>
    <x v="12"/>
    <x v="5"/>
    <n v="77070"/>
    <x v="2"/>
    <s v="FUR-CH-10001714"/>
    <x v="0"/>
    <x v="1"/>
    <s v="Global Leather &amp; Oak Executive Chair, Burgundy"/>
    <n v="211.24599999999998"/>
    <n v="2"/>
    <n v="0.3"/>
    <n v="-66.391599999999983"/>
  </r>
  <r>
    <n v="9792"/>
    <s v="CA-2011-127166"/>
    <x v="2"/>
    <x v="371"/>
    <d v="2011-05-23T00:00:00"/>
    <s v="Second Class"/>
    <x v="347"/>
    <s v="Katherine Hughes"/>
    <x v="0"/>
    <s v="United States"/>
    <x v="12"/>
    <x v="5"/>
    <n v="77070"/>
    <x v="2"/>
    <s v="OFF-EN-10003134"/>
    <x v="1"/>
    <x v="12"/>
    <s v="Staples"/>
    <n v="56.063999999999993"/>
    <n v="6"/>
    <n v="0.2"/>
    <n v="21.024000000000001"/>
  </r>
  <r>
    <n v="9793"/>
    <s v="CA-2011-127166"/>
    <x v="2"/>
    <x v="371"/>
    <d v="2011-05-23T00:00:00"/>
    <s v="Second Class"/>
    <x v="347"/>
    <s v="Katherine Hughes"/>
    <x v="0"/>
    <s v="United States"/>
    <x v="12"/>
    <x v="5"/>
    <n v="77070"/>
    <x v="2"/>
    <s v="FUR-CH-10003396"/>
    <x v="0"/>
    <x v="1"/>
    <s v="Global Deluxe Steno Chair"/>
    <n v="107.77200000000001"/>
    <n v="2"/>
    <n v="0.3"/>
    <n v="-29.252400000000009"/>
  </r>
  <r>
    <n v="9794"/>
    <s v="CA-2011-127166"/>
    <x v="2"/>
    <x v="371"/>
    <d v="2011-05-23T00:00:00"/>
    <s v="Second Class"/>
    <x v="347"/>
    <s v="Katherine Hughes"/>
    <x v="0"/>
    <s v="United States"/>
    <x v="12"/>
    <x v="5"/>
    <n v="77070"/>
    <x v="2"/>
    <s v="OFF-PA-10001560"/>
    <x v="1"/>
    <x v="10"/>
    <s v="Adams Telephone Message Books, 5 1/4” x 11”"/>
    <n v="4.8320000000000007"/>
    <n v="1"/>
    <n v="0.2"/>
    <n v="1.6307999999999998"/>
  </r>
  <r>
    <n v="9795"/>
    <s v="CA-2011-127166"/>
    <x v="2"/>
    <x v="371"/>
    <d v="2011-05-23T00:00:00"/>
    <s v="Second Class"/>
    <x v="347"/>
    <s v="Katherine Hughes"/>
    <x v="0"/>
    <s v="United States"/>
    <x v="12"/>
    <x v="5"/>
    <n v="77070"/>
    <x v="2"/>
    <s v="OFF-BI-10000977"/>
    <x v="1"/>
    <x v="8"/>
    <s v="Ibico Plastic Spiral Binding Combs"/>
    <n v="18.239999999999995"/>
    <n v="3"/>
    <n v="0.8"/>
    <n v="-31.00800000000001"/>
  </r>
  <r>
    <n v="9796"/>
    <s v="CA-2013-125920"/>
    <x v="0"/>
    <x v="206"/>
    <d v="2013-05-29T00:00:00"/>
    <s v="Standard Class"/>
    <x v="64"/>
    <s v="Sally Hughsby"/>
    <x v="1"/>
    <s v="United States"/>
    <x v="22"/>
    <x v="10"/>
    <n v="60610"/>
    <x v="2"/>
    <s v="OFF-BI-10003429"/>
    <x v="1"/>
    <x v="8"/>
    <s v="Cardinal HOLDit! Binder Insert Strips,Extra Strips"/>
    <n v="3.7979999999999992"/>
    <n v="3"/>
    <n v="0.8"/>
    <n v="-5.8869000000000007"/>
  </r>
  <r>
    <n v="9797"/>
    <s v="CA-2012-128608"/>
    <x v="1"/>
    <x v="1026"/>
    <d v="2012-01-17T00:00:00"/>
    <s v="Standard Class"/>
    <x v="703"/>
    <s v="Cindy Schnelling"/>
    <x v="1"/>
    <s v="United States"/>
    <x v="167"/>
    <x v="24"/>
    <n v="43615"/>
    <x v="3"/>
    <s v="OFF-AR-10001374"/>
    <x v="1"/>
    <x v="6"/>
    <s v="BIC Brite Liner Highlighters, Chisel Tip"/>
    <n v="10.368000000000002"/>
    <n v="2"/>
    <n v="0.2"/>
    <n v="1.5551999999999992"/>
  </r>
  <r>
    <n v="9798"/>
    <s v="CA-2012-128608"/>
    <x v="1"/>
    <x v="1026"/>
    <d v="2012-01-17T00:00:00"/>
    <s v="Standard Class"/>
    <x v="703"/>
    <s v="Cindy Schnelling"/>
    <x v="1"/>
    <s v="United States"/>
    <x v="167"/>
    <x v="24"/>
    <n v="43615"/>
    <x v="3"/>
    <s v="TEC-PH-10004977"/>
    <x v="2"/>
    <x v="7"/>
    <s v="GE 30524EE4"/>
    <n v="235.18799999999999"/>
    <n v="2"/>
    <n v="0.4"/>
    <n v="-43.117800000000045"/>
  </r>
  <r>
    <n v="9799"/>
    <s v="CA-2012-128608"/>
    <x v="1"/>
    <x v="1026"/>
    <d v="2012-01-17T00:00:00"/>
    <s v="Standard Class"/>
    <x v="703"/>
    <s v="Cindy Schnelling"/>
    <x v="1"/>
    <s v="United States"/>
    <x v="167"/>
    <x v="24"/>
    <n v="43615"/>
    <x v="3"/>
    <s v="TEC-PH-10000912"/>
    <x v="2"/>
    <x v="7"/>
    <s v="Anker 24W Portable Micro USB Car Charger"/>
    <n v="26.376000000000001"/>
    <n v="4"/>
    <n v="0.4"/>
    <n v="2.6375999999999991"/>
  </r>
  <r>
    <n v="9800"/>
    <s v="CA-2012-128608"/>
    <x v="1"/>
    <x v="1026"/>
    <d v="2012-01-17T00:00:00"/>
    <s v="Standard Class"/>
    <x v="703"/>
    <s v="Cindy Schnelling"/>
    <x v="1"/>
    <s v="United States"/>
    <x v="167"/>
    <x v="24"/>
    <n v="43615"/>
    <x v="3"/>
    <s v="TEC-AC-10000487"/>
    <x v="2"/>
    <x v="11"/>
    <s v="SanDisk Cruzer 4 GB USB Flash Drive"/>
    <n v="10.384"/>
    <n v="2"/>
    <n v="0.2"/>
    <n v="2.2065999999999999"/>
  </r>
  <r>
    <n v="9801"/>
    <s v="CA-2012-128608"/>
    <x v="1"/>
    <x v="1026"/>
    <d v="2012-01-17T00:00:00"/>
    <s v="Standard Class"/>
    <x v="703"/>
    <s v="Cindy Schnelling"/>
    <x v="1"/>
    <s v="United States"/>
    <x v="167"/>
    <x v="24"/>
    <n v="43615"/>
    <x v="3"/>
    <s v="TEC-PH-10002262"/>
    <x v="2"/>
    <x v="7"/>
    <s v="LG Electronics Tone+ HBS-730 Bluetooth Headset"/>
    <n v="107.11799999999999"/>
    <n v="3"/>
    <n v="0.4"/>
    <n v="-21.423599999999993"/>
  </r>
  <r>
    <n v="9802"/>
    <s v="CA-2014-137918"/>
    <x v="3"/>
    <x v="365"/>
    <d v="2014-10-07T00:00:00"/>
    <s v="Standard Class"/>
    <x v="300"/>
    <s v="Joe Kamberova"/>
    <x v="0"/>
    <s v="United States"/>
    <x v="529"/>
    <x v="1"/>
    <n v="95240"/>
    <x v="1"/>
    <s v="OFF-SU-10000898"/>
    <x v="1"/>
    <x v="14"/>
    <s v="Acme Hot Forged Carbon Steel Scissors with Nickel-Plated Handles, 3 7/8&quot; Cut, 8&quot;L"/>
    <n v="97.3"/>
    <n v="7"/>
    <n v="0"/>
    <n v="28.216999999999992"/>
  </r>
  <r>
    <n v="9803"/>
    <s v="CA-2012-122973"/>
    <x v="1"/>
    <x v="1074"/>
    <d v="2012-07-20T00:00:00"/>
    <s v="Second Class"/>
    <x v="307"/>
    <s v="Pauline Johnson"/>
    <x v="0"/>
    <s v="United States"/>
    <x v="20"/>
    <x v="15"/>
    <n v="10024"/>
    <x v="3"/>
    <s v="OFF-BI-10004182"/>
    <x v="1"/>
    <x v="8"/>
    <s v="Economy Binders"/>
    <n v="3.3280000000000003"/>
    <n v="2"/>
    <n v="0.2"/>
    <n v="1.2064000000000001"/>
  </r>
  <r>
    <n v="9804"/>
    <s v="CA-2012-122973"/>
    <x v="1"/>
    <x v="1074"/>
    <d v="2012-07-20T00:00:00"/>
    <s v="Second Class"/>
    <x v="307"/>
    <s v="Pauline Johnson"/>
    <x v="0"/>
    <s v="United States"/>
    <x v="20"/>
    <x v="15"/>
    <n v="10024"/>
    <x v="3"/>
    <s v="TEC-PH-10002468"/>
    <x v="2"/>
    <x v="7"/>
    <s v="Plantronics CS 50-USB - headset - Convertible, Monaural"/>
    <n v="135.99"/>
    <n v="1"/>
    <n v="0"/>
    <n v="36.717300000000009"/>
  </r>
  <r>
    <n v="9805"/>
    <s v="CA-2012-122973"/>
    <x v="1"/>
    <x v="1074"/>
    <d v="2012-07-20T00:00:00"/>
    <s v="Second Class"/>
    <x v="307"/>
    <s v="Pauline Johnson"/>
    <x v="0"/>
    <s v="United States"/>
    <x v="20"/>
    <x v="15"/>
    <n v="10024"/>
    <x v="3"/>
    <s v="FUR-FU-10002364"/>
    <x v="0"/>
    <x v="5"/>
    <s v="Eldon Expressions Wood Desk Accessories, Oak"/>
    <n v="7.38"/>
    <n v="1"/>
    <n v="0"/>
    <n v="2.1401999999999992"/>
  </r>
  <r>
    <n v="9806"/>
    <s v="CA-2013-136322"/>
    <x v="0"/>
    <x v="147"/>
    <d v="2013-10-27T00:00:00"/>
    <s v="Standard Class"/>
    <x v="399"/>
    <s v="Anne Pryor"/>
    <x v="2"/>
    <s v="United States"/>
    <x v="2"/>
    <x v="2"/>
    <n v="33311"/>
    <x v="0"/>
    <s v="FUR-FU-10002878"/>
    <x v="0"/>
    <x v="5"/>
    <s v="Seth Thomas 14&quot; Day/Date Wall Clock"/>
    <n v="45.568000000000005"/>
    <n v="2"/>
    <n v="0.2"/>
    <n v="9.6832000000000011"/>
  </r>
  <r>
    <n v="9807"/>
    <s v="CA-2013-136322"/>
    <x v="0"/>
    <x v="147"/>
    <d v="2013-10-27T00:00:00"/>
    <s v="Standard Class"/>
    <x v="399"/>
    <s v="Anne Pryor"/>
    <x v="2"/>
    <s v="United States"/>
    <x v="2"/>
    <x v="2"/>
    <n v="33311"/>
    <x v="0"/>
    <s v="OFF-BI-10004817"/>
    <x v="1"/>
    <x v="8"/>
    <s v="GBC Personal VeloBind Strips"/>
    <n v="28.752000000000006"/>
    <n v="8"/>
    <n v="0.7"/>
    <n v="-21.084799999999994"/>
  </r>
  <r>
    <n v="9808"/>
    <s v="CA-2014-107209"/>
    <x v="3"/>
    <x v="944"/>
    <d v="2014-08-02T00:00:00"/>
    <s v="Second Class"/>
    <x v="527"/>
    <s v="Joni Wasserman"/>
    <x v="0"/>
    <s v="United States"/>
    <x v="253"/>
    <x v="3"/>
    <n v="27604"/>
    <x v="0"/>
    <s v="FUR-CH-10001146"/>
    <x v="0"/>
    <x v="1"/>
    <s v="Global Value Mid-Back Manager's Chair, Gray"/>
    <n v="194.84800000000001"/>
    <n v="4"/>
    <n v="0.2"/>
    <n v="12.177999999999983"/>
  </r>
  <r>
    <n v="9809"/>
    <s v="CA-2014-145093"/>
    <x v="3"/>
    <x v="246"/>
    <d v="2014-07-27T00:00:00"/>
    <s v="Standard Class"/>
    <x v="690"/>
    <s v="Pete Takahito"/>
    <x v="0"/>
    <s v="United States"/>
    <x v="22"/>
    <x v="10"/>
    <n v="60623"/>
    <x v="2"/>
    <s v="OFF-BI-10001116"/>
    <x v="1"/>
    <x v="8"/>
    <s v="Wilson Jones 1&quot; Hanging DublLock Ring Binders"/>
    <n v="2.1119999999999997"/>
    <n v="2"/>
    <n v="0.8"/>
    <n v="-3.3792"/>
  </r>
  <r>
    <n v="9810"/>
    <s v="US-2011-139640"/>
    <x v="2"/>
    <x v="845"/>
    <d v="2011-11-11T00:00:00"/>
    <s v="Second Class"/>
    <x v="180"/>
    <s v="Troy Blackwell"/>
    <x v="0"/>
    <s v="United States"/>
    <x v="32"/>
    <x v="21"/>
    <n v="97206"/>
    <x v="1"/>
    <s v="OFF-PA-10000304"/>
    <x v="1"/>
    <x v="10"/>
    <s v="Xerox 1995"/>
    <n v="25.920000000000005"/>
    <n v="5"/>
    <n v="0.2"/>
    <n v="9.0719999999999992"/>
  </r>
  <r>
    <n v="9811"/>
    <s v="US-2011-139640"/>
    <x v="2"/>
    <x v="845"/>
    <d v="2011-11-11T00:00:00"/>
    <s v="Second Class"/>
    <x v="180"/>
    <s v="Troy Blackwell"/>
    <x v="0"/>
    <s v="United States"/>
    <x v="32"/>
    <x v="21"/>
    <n v="97206"/>
    <x v="1"/>
    <s v="OFF-AR-10002240"/>
    <x v="1"/>
    <x v="6"/>
    <s v="Panasonic KP-150 Electric Pencil Sharpener"/>
    <n v="120.76800000000001"/>
    <n v="4"/>
    <n v="0.2"/>
    <n v="9.0575999999999972"/>
  </r>
  <r>
    <n v="9812"/>
    <s v="CA-2013-117583"/>
    <x v="0"/>
    <x v="581"/>
    <d v="2013-12-01T00:00:00"/>
    <s v="First Class"/>
    <x v="90"/>
    <s v="Cassandra Brandow"/>
    <x v="0"/>
    <s v="United States"/>
    <x v="522"/>
    <x v="30"/>
    <n v="7017"/>
    <x v="3"/>
    <s v="OFF-PA-10001246"/>
    <x v="1"/>
    <x v="10"/>
    <s v="Xerox 215"/>
    <n v="25.92"/>
    <n v="4"/>
    <n v="0"/>
    <n v="12.441600000000001"/>
  </r>
  <r>
    <n v="9813"/>
    <s v="CA-2013-117583"/>
    <x v="0"/>
    <x v="581"/>
    <d v="2013-12-01T00:00:00"/>
    <s v="First Class"/>
    <x v="90"/>
    <s v="Cassandra Brandow"/>
    <x v="0"/>
    <s v="United States"/>
    <x v="522"/>
    <x v="30"/>
    <n v="7017"/>
    <x v="3"/>
    <s v="OFF-AR-10000658"/>
    <x v="1"/>
    <x v="6"/>
    <s v="Newell 324"/>
    <n v="34.650000000000006"/>
    <n v="3"/>
    <n v="0"/>
    <n v="9.702"/>
  </r>
  <r>
    <n v="9814"/>
    <s v="CA-2013-117583"/>
    <x v="0"/>
    <x v="581"/>
    <d v="2013-12-01T00:00:00"/>
    <s v="First Class"/>
    <x v="90"/>
    <s v="Cassandra Brandow"/>
    <x v="0"/>
    <s v="United States"/>
    <x v="522"/>
    <x v="30"/>
    <n v="7017"/>
    <x v="3"/>
    <s v="OFF-PA-10000100"/>
    <x v="1"/>
    <x v="10"/>
    <s v="Xerox 1945"/>
    <n v="204.95000000000002"/>
    <n v="5"/>
    <n v="0"/>
    <n v="100.4255"/>
  </r>
  <r>
    <n v="9815"/>
    <s v="CA-2013-117583"/>
    <x v="0"/>
    <x v="581"/>
    <d v="2013-12-01T00:00:00"/>
    <s v="First Class"/>
    <x v="90"/>
    <s v="Cassandra Brandow"/>
    <x v="0"/>
    <s v="United States"/>
    <x v="522"/>
    <x v="30"/>
    <n v="7017"/>
    <x v="3"/>
    <s v="OFF-BI-10004233"/>
    <x v="1"/>
    <x v="8"/>
    <s v="GBC Pre-Punched Binding Paper, Plastic, White, 8-1/2&quot; x 11&quot;"/>
    <n v="79.95"/>
    <n v="5"/>
    <n v="0"/>
    <n v="38.376000000000005"/>
  </r>
  <r>
    <n v="9816"/>
    <s v="CA-2012-162201"/>
    <x v="1"/>
    <x v="1214"/>
    <d v="2012-06-12T00:00:00"/>
    <s v="Standard Class"/>
    <x v="122"/>
    <s v="Andrew Gjertsen"/>
    <x v="1"/>
    <s v="United States"/>
    <x v="84"/>
    <x v="2"/>
    <n v="33710"/>
    <x v="0"/>
    <s v="OFF-PA-10002581"/>
    <x v="1"/>
    <x v="10"/>
    <s v="Xerox 1951"/>
    <n v="173.48800000000003"/>
    <n v="7"/>
    <n v="0.2"/>
    <n v="54.214999999999982"/>
  </r>
  <r>
    <n v="9817"/>
    <s v="CA-2012-162201"/>
    <x v="1"/>
    <x v="1214"/>
    <d v="2012-06-12T00:00:00"/>
    <s v="Standard Class"/>
    <x v="122"/>
    <s v="Andrew Gjertsen"/>
    <x v="1"/>
    <s v="United States"/>
    <x v="84"/>
    <x v="2"/>
    <n v="33710"/>
    <x v="0"/>
    <s v="OFF-ST-10000046"/>
    <x v="1"/>
    <x v="4"/>
    <s v="Fellowes Super Stor/Drawer Files"/>
    <n v="516.96"/>
    <n v="4"/>
    <n v="0.2"/>
    <n v="-6.4619999999999891"/>
  </r>
  <r>
    <n v="9818"/>
    <s v="CA-2012-162201"/>
    <x v="1"/>
    <x v="1214"/>
    <d v="2012-06-12T00:00:00"/>
    <s v="Standard Class"/>
    <x v="122"/>
    <s v="Andrew Gjertsen"/>
    <x v="1"/>
    <s v="United States"/>
    <x v="84"/>
    <x v="2"/>
    <n v="33710"/>
    <x v="0"/>
    <s v="FUR-FU-10001185"/>
    <x v="0"/>
    <x v="5"/>
    <s v="Advantus Employee of the Month Certificate Frame, 11 x 13-1/2"/>
    <n v="173.208"/>
    <n v="7"/>
    <n v="0.2"/>
    <n v="45.467100000000009"/>
  </r>
  <r>
    <n v="9819"/>
    <s v="CA-2012-162201"/>
    <x v="1"/>
    <x v="1214"/>
    <d v="2012-06-12T00:00:00"/>
    <s v="Standard Class"/>
    <x v="122"/>
    <s v="Andrew Gjertsen"/>
    <x v="1"/>
    <s v="United States"/>
    <x v="84"/>
    <x v="2"/>
    <n v="33710"/>
    <x v="0"/>
    <s v="OFF-AR-10003856"/>
    <x v="1"/>
    <x v="6"/>
    <s v="Newell 344"/>
    <n v="4.4479999999999995"/>
    <n v="2"/>
    <n v="0.2"/>
    <n v="0.3335999999999999"/>
  </r>
  <r>
    <n v="9820"/>
    <s v="CA-2012-162201"/>
    <x v="1"/>
    <x v="1214"/>
    <d v="2012-06-12T00:00:00"/>
    <s v="Standard Class"/>
    <x v="122"/>
    <s v="Andrew Gjertsen"/>
    <x v="1"/>
    <s v="United States"/>
    <x v="84"/>
    <x v="2"/>
    <n v="33710"/>
    <x v="0"/>
    <s v="OFF-LA-10001982"/>
    <x v="1"/>
    <x v="2"/>
    <s v="Smead Alpha-Z Color-Coded Name Labels First Letter Starter Set"/>
    <n v="9"/>
    <n v="3"/>
    <n v="0.2"/>
    <n v="3.1499999999999995"/>
  </r>
  <r>
    <n v="9821"/>
    <s v="CA-2012-162201"/>
    <x v="1"/>
    <x v="1214"/>
    <d v="2012-06-12T00:00:00"/>
    <s v="Standard Class"/>
    <x v="122"/>
    <s v="Andrew Gjertsen"/>
    <x v="1"/>
    <s v="United States"/>
    <x v="84"/>
    <x v="2"/>
    <n v="33710"/>
    <x v="0"/>
    <s v="OFF-PA-10001215"/>
    <x v="1"/>
    <x v="10"/>
    <s v="Xerox 1963"/>
    <n v="42.24"/>
    <n v="10"/>
    <n v="0.2"/>
    <n v="13.199999999999998"/>
  </r>
  <r>
    <n v="9822"/>
    <s v="CA-2012-162201"/>
    <x v="1"/>
    <x v="1214"/>
    <d v="2012-06-12T00:00:00"/>
    <s v="Standard Class"/>
    <x v="122"/>
    <s v="Andrew Gjertsen"/>
    <x v="1"/>
    <s v="United States"/>
    <x v="84"/>
    <x v="2"/>
    <n v="33710"/>
    <x v="0"/>
    <s v="OFF-BI-10002429"/>
    <x v="1"/>
    <x v="8"/>
    <s v="Premier Elliptical Ring Binder, Black"/>
    <n v="18.264000000000003"/>
    <n v="2"/>
    <n v="0.7"/>
    <n v="-13.393599999999999"/>
  </r>
  <r>
    <n v="9823"/>
    <s v="US-2011-164406"/>
    <x v="2"/>
    <x v="860"/>
    <d v="2011-08-19T00:00:00"/>
    <s v="Standard Class"/>
    <x v="205"/>
    <s v="Brian Dahlen"/>
    <x v="0"/>
    <s v="United States"/>
    <x v="8"/>
    <x v="1"/>
    <n v="94122"/>
    <x v="1"/>
    <s v="OFF-AP-10003287"/>
    <x v="1"/>
    <x v="9"/>
    <s v="Tripp Lite TLP810NET Broadband Surge for Modem/Fax"/>
    <n v="152.91"/>
    <n v="3"/>
    <n v="0"/>
    <n v="42.814799999999998"/>
  </r>
  <r>
    <n v="9824"/>
    <s v="US-2011-164406"/>
    <x v="2"/>
    <x v="860"/>
    <d v="2011-08-19T00:00:00"/>
    <s v="Standard Class"/>
    <x v="205"/>
    <s v="Brian Dahlen"/>
    <x v="0"/>
    <s v="United States"/>
    <x v="8"/>
    <x v="1"/>
    <n v="94122"/>
    <x v="1"/>
    <s v="OFF-PA-10000167"/>
    <x v="1"/>
    <x v="10"/>
    <s v="Xerox 1925"/>
    <n v="92.94"/>
    <n v="3"/>
    <n v="0"/>
    <n v="41.822999999999993"/>
  </r>
  <r>
    <n v="9825"/>
    <s v="US-2011-164406"/>
    <x v="2"/>
    <x v="860"/>
    <d v="2011-08-19T00:00:00"/>
    <s v="Standard Class"/>
    <x v="205"/>
    <s v="Brian Dahlen"/>
    <x v="0"/>
    <s v="United States"/>
    <x v="8"/>
    <x v="1"/>
    <n v="94122"/>
    <x v="1"/>
    <s v="OFF-BI-10002309"/>
    <x v="1"/>
    <x v="8"/>
    <s v="Avery Heavy-Duty EZD  Binder With Locking Rings"/>
    <n v="17.856000000000002"/>
    <n v="4"/>
    <n v="0.2"/>
    <n v="6.2495999999999992"/>
  </r>
  <r>
    <n v="9826"/>
    <s v="US-2011-164406"/>
    <x v="2"/>
    <x v="860"/>
    <d v="2011-08-19T00:00:00"/>
    <s v="Standard Class"/>
    <x v="205"/>
    <s v="Brian Dahlen"/>
    <x v="0"/>
    <s v="United States"/>
    <x v="8"/>
    <x v="1"/>
    <n v="94122"/>
    <x v="1"/>
    <s v="OFF-BI-10003638"/>
    <x v="1"/>
    <x v="8"/>
    <s v="GBC Durable Plastic Covers"/>
    <n v="46.440000000000005"/>
    <n v="3"/>
    <n v="0.2"/>
    <n v="15.092999999999998"/>
  </r>
  <r>
    <n v="9827"/>
    <s v="US-2011-164406"/>
    <x v="2"/>
    <x v="860"/>
    <d v="2011-08-19T00:00:00"/>
    <s v="Standard Class"/>
    <x v="205"/>
    <s v="Brian Dahlen"/>
    <x v="0"/>
    <s v="United States"/>
    <x v="8"/>
    <x v="1"/>
    <n v="94122"/>
    <x v="1"/>
    <s v="FUR-CH-10003833"/>
    <x v="0"/>
    <x v="1"/>
    <s v="Novimex Fabric Task Chair"/>
    <n v="195.136"/>
    <n v="4"/>
    <n v="0.2"/>
    <n v="-12.196000000000005"/>
  </r>
  <r>
    <n v="9828"/>
    <s v="CA-2014-169999"/>
    <x v="3"/>
    <x v="249"/>
    <d v="2014-06-27T00:00:00"/>
    <s v="Standard Class"/>
    <x v="40"/>
    <s v="Jim Sink"/>
    <x v="1"/>
    <s v="United States"/>
    <x v="20"/>
    <x v="15"/>
    <n v="10035"/>
    <x v="3"/>
    <s v="OFF-ST-10001511"/>
    <x v="1"/>
    <x v="4"/>
    <s v="Space Solutions Commercial Steel Shelving"/>
    <n v="129.30000000000001"/>
    <n v="2"/>
    <n v="0"/>
    <n v="6.4649999999999892"/>
  </r>
  <r>
    <n v="9829"/>
    <s v="CA-2014-169999"/>
    <x v="3"/>
    <x v="249"/>
    <d v="2014-06-27T00:00:00"/>
    <s v="Standard Class"/>
    <x v="40"/>
    <s v="Jim Sink"/>
    <x v="1"/>
    <s v="United States"/>
    <x v="20"/>
    <x v="15"/>
    <n v="10035"/>
    <x v="3"/>
    <s v="OFF-BI-10004728"/>
    <x v="1"/>
    <x v="8"/>
    <s v="Wilson Jones Turn Tabs Binder Tool for Ring Binders"/>
    <n v="11.568000000000001"/>
    <n v="3"/>
    <n v="0.2"/>
    <n v="3.7595999999999998"/>
  </r>
  <r>
    <n v="9830"/>
    <s v="US-2014-152842"/>
    <x v="3"/>
    <x v="11"/>
    <d v="2014-07-24T00:00:00"/>
    <s v="Standard Class"/>
    <x v="173"/>
    <s v="Natalie Fritzler"/>
    <x v="0"/>
    <s v="United States"/>
    <x v="35"/>
    <x v="3"/>
    <n v="28205"/>
    <x v="0"/>
    <s v="FUR-CH-10004218"/>
    <x v="0"/>
    <x v="1"/>
    <s v="Global Fabric Manager's Chair, Dark Gray"/>
    <n v="242.35200000000003"/>
    <n v="3"/>
    <n v="0.2"/>
    <n v="15.147000000000006"/>
  </r>
  <r>
    <n v="9831"/>
    <s v="CA-2011-113257"/>
    <x v="2"/>
    <x v="757"/>
    <d v="2011-12-18T00:00:00"/>
    <s v="Second Class"/>
    <x v="253"/>
    <s v="Sean Christensen"/>
    <x v="0"/>
    <s v="United States"/>
    <x v="486"/>
    <x v="5"/>
    <n v="77705"/>
    <x v="2"/>
    <s v="TEC-AC-10004171"/>
    <x v="2"/>
    <x v="11"/>
    <s v="Razer Kraken 7.1 Surround Sound Over Ear USB Gaming Headset"/>
    <n v="319.96800000000002"/>
    <n v="4"/>
    <n v="0.2"/>
    <n v="95.990400000000008"/>
  </r>
  <r>
    <n v="9832"/>
    <s v="CA-2011-113257"/>
    <x v="2"/>
    <x v="757"/>
    <d v="2011-12-18T00:00:00"/>
    <s v="Second Class"/>
    <x v="253"/>
    <s v="Sean Christensen"/>
    <x v="0"/>
    <s v="United States"/>
    <x v="486"/>
    <x v="5"/>
    <n v="77705"/>
    <x v="2"/>
    <s v="FUR-FU-10001706"/>
    <x v="0"/>
    <x v="5"/>
    <s v="Longer-Life Soft White Bulbs"/>
    <n v="8.6240000000000023"/>
    <n v="7"/>
    <n v="0.6"/>
    <n v="-2.5872000000000011"/>
  </r>
  <r>
    <n v="9833"/>
    <s v="CA-2011-133963"/>
    <x v="2"/>
    <x v="598"/>
    <d v="2011-05-22T00:00:00"/>
    <s v="Second Class"/>
    <x v="654"/>
    <s v="George Ashbrook"/>
    <x v="0"/>
    <s v="United States"/>
    <x v="61"/>
    <x v="5"/>
    <n v="75220"/>
    <x v="2"/>
    <s v="OFF-PA-10001526"/>
    <x v="1"/>
    <x v="10"/>
    <s v="Xerox 1949"/>
    <n v="3.9840000000000004"/>
    <n v="1"/>
    <n v="0.2"/>
    <n v="1.4442000000000004"/>
  </r>
  <r>
    <n v="9834"/>
    <s v="CA-2014-130302"/>
    <x v="3"/>
    <x v="32"/>
    <d v="2014-09-20T00:00:00"/>
    <s v="Standard Class"/>
    <x v="388"/>
    <s v="Craig Yedwab"/>
    <x v="1"/>
    <s v="United States"/>
    <x v="24"/>
    <x v="24"/>
    <n v="45503"/>
    <x v="3"/>
    <s v="TEC-AC-10002001"/>
    <x v="2"/>
    <x v="11"/>
    <s v="Logitech Wireless Gaming Headset G930"/>
    <n v="895.94400000000019"/>
    <n v="7"/>
    <n v="0.2"/>
    <n v="190.38810000000001"/>
  </r>
  <r>
    <n v="9835"/>
    <s v="CA-2013-126627"/>
    <x v="0"/>
    <x v="1155"/>
    <d v="2013-10-13T00:00:00"/>
    <s v="First Class"/>
    <x v="576"/>
    <s v="William Brown"/>
    <x v="0"/>
    <s v="United States"/>
    <x v="189"/>
    <x v="5"/>
    <n v="77571"/>
    <x v="2"/>
    <s v="FUR-FU-10004963"/>
    <x v="0"/>
    <x v="5"/>
    <s v="Eldon 400 Class Desk Accessories, Black Carbon"/>
    <n v="14"/>
    <n v="4"/>
    <n v="0.6"/>
    <n v="-6.2999999999999972"/>
  </r>
  <r>
    <n v="9836"/>
    <s v="CA-2013-126627"/>
    <x v="0"/>
    <x v="1155"/>
    <d v="2013-10-13T00:00:00"/>
    <s v="First Class"/>
    <x v="576"/>
    <s v="William Brown"/>
    <x v="0"/>
    <s v="United States"/>
    <x v="189"/>
    <x v="5"/>
    <n v="77571"/>
    <x v="2"/>
    <s v="OFF-BI-10001597"/>
    <x v="1"/>
    <x v="8"/>
    <s v="Wilson Jones Ledger-Size, Piano-Hinge Binder, 2&quot;, Blue"/>
    <n v="16.391999999999996"/>
    <n v="2"/>
    <n v="0.8"/>
    <n v="-26.227200000000003"/>
  </r>
  <r>
    <n v="9837"/>
    <s v="US-2013-125402"/>
    <x v="0"/>
    <x v="477"/>
    <d v="2013-10-02T00:00:00"/>
    <s v="Standard Class"/>
    <x v="297"/>
    <s v="Dan Lawera"/>
    <x v="0"/>
    <s v="United States"/>
    <x v="85"/>
    <x v="1"/>
    <n v="90805"/>
    <x v="1"/>
    <s v="OFF-PA-10000141"/>
    <x v="1"/>
    <x v="10"/>
    <s v="Ampad Evidence Wirebond Steno Books, 6&quot; x 9&quot;"/>
    <n v="10.9"/>
    <n v="5"/>
    <n v="0"/>
    <n v="5.1229999999999993"/>
  </r>
  <r>
    <n v="9838"/>
    <s v="US-2013-125402"/>
    <x v="0"/>
    <x v="477"/>
    <d v="2013-10-02T00:00:00"/>
    <s v="Standard Class"/>
    <x v="297"/>
    <s v="Dan Lawera"/>
    <x v="0"/>
    <s v="United States"/>
    <x v="85"/>
    <x v="1"/>
    <n v="90805"/>
    <x v="1"/>
    <s v="OFF-LA-10003923"/>
    <x v="1"/>
    <x v="2"/>
    <s v="Alphabetical Labels for Top Tab Filing"/>
    <n v="29.6"/>
    <n v="2"/>
    <n v="0"/>
    <n v="14.8"/>
  </r>
  <r>
    <n v="9839"/>
    <s v="US-2013-125402"/>
    <x v="0"/>
    <x v="477"/>
    <d v="2013-10-02T00:00:00"/>
    <s v="Standard Class"/>
    <x v="297"/>
    <s v="Dan Lawera"/>
    <x v="0"/>
    <s v="United States"/>
    <x v="85"/>
    <x v="1"/>
    <n v="90805"/>
    <x v="1"/>
    <s v="OFF-LA-10001771"/>
    <x v="1"/>
    <x v="2"/>
    <s v="Avery 513"/>
    <n v="4.9800000000000004"/>
    <n v="1"/>
    <n v="0"/>
    <n v="2.2907999999999999"/>
  </r>
  <r>
    <n v="9840"/>
    <s v="US-2013-125402"/>
    <x v="0"/>
    <x v="477"/>
    <d v="2013-10-02T00:00:00"/>
    <s v="Standard Class"/>
    <x v="297"/>
    <s v="Dan Lawera"/>
    <x v="0"/>
    <s v="United States"/>
    <x v="85"/>
    <x v="1"/>
    <n v="90805"/>
    <x v="1"/>
    <s v="TEC-CO-10001943"/>
    <x v="2"/>
    <x v="16"/>
    <s v="Canon PC-428 Personal Copier"/>
    <n v="479.97600000000006"/>
    <n v="3"/>
    <n v="0.2"/>
    <n v="161.99189999999999"/>
  </r>
  <r>
    <n v="9841"/>
    <s v="US-2013-125402"/>
    <x v="0"/>
    <x v="477"/>
    <d v="2013-10-02T00:00:00"/>
    <s v="Standard Class"/>
    <x v="297"/>
    <s v="Dan Lawera"/>
    <x v="0"/>
    <s v="United States"/>
    <x v="85"/>
    <x v="1"/>
    <n v="90805"/>
    <x v="1"/>
    <s v="TEC-PH-10003356"/>
    <x v="2"/>
    <x v="7"/>
    <s v="SmartStand Mobile Device Holder, Assorted Colors"/>
    <n v="44.736000000000004"/>
    <n v="8"/>
    <n v="0.2"/>
    <n v="4.4736000000000011"/>
  </r>
  <r>
    <n v="9842"/>
    <s v="US-2013-125402"/>
    <x v="0"/>
    <x v="477"/>
    <d v="2013-10-02T00:00:00"/>
    <s v="Standard Class"/>
    <x v="297"/>
    <s v="Dan Lawera"/>
    <x v="0"/>
    <s v="United States"/>
    <x v="85"/>
    <x v="1"/>
    <n v="90805"/>
    <x v="1"/>
    <s v="OFF-AR-10002255"/>
    <x v="1"/>
    <x v="6"/>
    <s v="Newell 346"/>
    <n v="5.76"/>
    <n v="2"/>
    <n v="0"/>
    <n v="1.6703999999999999"/>
  </r>
  <r>
    <n v="9843"/>
    <s v="US-2013-125402"/>
    <x v="0"/>
    <x v="477"/>
    <d v="2013-10-02T00:00:00"/>
    <s v="Standard Class"/>
    <x v="297"/>
    <s v="Dan Lawera"/>
    <x v="0"/>
    <s v="United States"/>
    <x v="85"/>
    <x v="1"/>
    <n v="90805"/>
    <x v="1"/>
    <s v="FUR-CH-10000665"/>
    <x v="0"/>
    <x v="1"/>
    <s v="Global Airflow Leather Mesh Back Chair, Black"/>
    <n v="483.13599999999997"/>
    <n v="4"/>
    <n v="0.2"/>
    <n v="60.391999999999939"/>
  </r>
  <r>
    <n v="9844"/>
    <s v="CA-2011-163867"/>
    <x v="2"/>
    <x v="561"/>
    <d v="2011-06-06T00:00:00"/>
    <s v="First Class"/>
    <x v="681"/>
    <s v="Richard Eichhorn"/>
    <x v="0"/>
    <s v="United States"/>
    <x v="27"/>
    <x v="10"/>
    <n v="62521"/>
    <x v="2"/>
    <s v="OFF-LA-10001771"/>
    <x v="1"/>
    <x v="2"/>
    <s v="Avery 513"/>
    <n v="15.936000000000002"/>
    <n v="4"/>
    <n v="0.2"/>
    <n v="5.1791999999999998"/>
  </r>
  <r>
    <n v="9845"/>
    <s v="CA-2011-163867"/>
    <x v="2"/>
    <x v="561"/>
    <d v="2011-06-06T00:00:00"/>
    <s v="First Class"/>
    <x v="681"/>
    <s v="Richard Eichhorn"/>
    <x v="0"/>
    <s v="United States"/>
    <x v="27"/>
    <x v="10"/>
    <n v="62521"/>
    <x v="2"/>
    <s v="FUR-FU-10001475"/>
    <x v="0"/>
    <x v="5"/>
    <s v="Contract Clock, 14&quot;, Brown"/>
    <n v="61.543999999999997"/>
    <n v="7"/>
    <n v="0.6"/>
    <n v="-40.003599999999999"/>
  </r>
  <r>
    <n v="9846"/>
    <s v="CA-2011-163867"/>
    <x v="2"/>
    <x v="561"/>
    <d v="2011-06-06T00:00:00"/>
    <s v="First Class"/>
    <x v="681"/>
    <s v="Richard Eichhorn"/>
    <x v="0"/>
    <s v="United States"/>
    <x v="27"/>
    <x v="10"/>
    <n v="62521"/>
    <x v="2"/>
    <s v="OFF-ST-10000877"/>
    <x v="1"/>
    <x v="4"/>
    <s v="Recycled Steel Personal File for Standard File Folders"/>
    <n v="132.696"/>
    <n v="3"/>
    <n v="0.2"/>
    <n v="9.9521999999999977"/>
  </r>
  <r>
    <n v="9847"/>
    <s v="CA-2014-169327"/>
    <x v="3"/>
    <x v="264"/>
    <d v="2014-09-05T00:00:00"/>
    <s v="Second Class"/>
    <x v="762"/>
    <s v="Marc Harrigan"/>
    <x v="2"/>
    <s v="United States"/>
    <x v="1"/>
    <x v="1"/>
    <n v="90008"/>
    <x v="1"/>
    <s v="OFF-AP-10001492"/>
    <x v="1"/>
    <x v="9"/>
    <s v="Acco Six-Outlet Power Strip, 4' Cord Length"/>
    <n v="43.099999999999994"/>
    <n v="5"/>
    <n v="0"/>
    <n v="11.206"/>
  </r>
  <r>
    <n v="9848"/>
    <s v="CA-2014-169327"/>
    <x v="3"/>
    <x v="264"/>
    <d v="2014-09-05T00:00:00"/>
    <s v="Second Class"/>
    <x v="762"/>
    <s v="Marc Harrigan"/>
    <x v="2"/>
    <s v="United States"/>
    <x v="1"/>
    <x v="1"/>
    <n v="90008"/>
    <x v="1"/>
    <s v="FUR-FU-10004188"/>
    <x v="0"/>
    <x v="5"/>
    <s v="Luxo Professional Combination Clamp-On Lamps"/>
    <n v="511.5"/>
    <n v="5"/>
    <n v="0"/>
    <n v="132.99"/>
  </r>
  <r>
    <n v="9849"/>
    <s v="CA-2014-169327"/>
    <x v="3"/>
    <x v="264"/>
    <d v="2014-09-05T00:00:00"/>
    <s v="Second Class"/>
    <x v="762"/>
    <s v="Marc Harrigan"/>
    <x v="2"/>
    <s v="United States"/>
    <x v="1"/>
    <x v="1"/>
    <n v="90008"/>
    <x v="1"/>
    <s v="OFF-BI-10004330"/>
    <x v="1"/>
    <x v="8"/>
    <s v="GBC Velobind Prepunched Cover Sets, Regency Series"/>
    <n v="147.91999999999999"/>
    <n v="5"/>
    <n v="0.2"/>
    <n v="46.224999999999987"/>
  </r>
  <r>
    <n v="9850"/>
    <s v="CA-2011-142979"/>
    <x v="2"/>
    <x v="791"/>
    <d v="2011-04-18T00:00:00"/>
    <s v="Standard Class"/>
    <x v="553"/>
    <s v="Edward Hooks"/>
    <x v="1"/>
    <s v="United States"/>
    <x v="529"/>
    <x v="1"/>
    <n v="95240"/>
    <x v="1"/>
    <s v="OFF-AR-10002987"/>
    <x v="1"/>
    <x v="6"/>
    <s v="Prismacolor Color Pencil Set"/>
    <n v="39.68"/>
    <n v="2"/>
    <n v="0"/>
    <n v="16.268800000000002"/>
  </r>
  <r>
    <n v="9851"/>
    <s v="CA-2013-158155"/>
    <x v="0"/>
    <x v="440"/>
    <d v="2013-05-07T00:00:00"/>
    <s v="Standard Class"/>
    <x v="553"/>
    <s v="Edward Hooks"/>
    <x v="1"/>
    <s v="United States"/>
    <x v="20"/>
    <x v="15"/>
    <n v="10009"/>
    <x v="3"/>
    <s v="FUR-FU-10000732"/>
    <x v="0"/>
    <x v="5"/>
    <s v="Eldon 200 Class Desk Accessories"/>
    <n v="12.56"/>
    <n v="2"/>
    <n v="0"/>
    <n v="4.0191999999999997"/>
  </r>
  <r>
    <n v="9852"/>
    <s v="CA-2013-158155"/>
    <x v="0"/>
    <x v="440"/>
    <d v="2013-05-07T00:00:00"/>
    <s v="Standard Class"/>
    <x v="553"/>
    <s v="Edward Hooks"/>
    <x v="1"/>
    <s v="United States"/>
    <x v="20"/>
    <x v="15"/>
    <n v="10009"/>
    <x v="3"/>
    <s v="OFF-BI-10001670"/>
    <x v="1"/>
    <x v="8"/>
    <s v="Vinyl Sectional Post Binders"/>
    <n v="90.480000000000018"/>
    <n v="3"/>
    <n v="0.2"/>
    <n v="33.93"/>
  </r>
  <r>
    <n v="9853"/>
    <s v="CA-2013-158155"/>
    <x v="0"/>
    <x v="440"/>
    <d v="2013-05-07T00:00:00"/>
    <s v="Standard Class"/>
    <x v="553"/>
    <s v="Edward Hooks"/>
    <x v="1"/>
    <s v="United States"/>
    <x v="20"/>
    <x v="15"/>
    <n v="10009"/>
    <x v="3"/>
    <s v="OFF-PA-10000533"/>
    <x v="1"/>
    <x v="10"/>
    <s v="Southworth Parchment Paper &amp; Envelopes"/>
    <n v="13.08"/>
    <n v="2"/>
    <n v="0"/>
    <n v="6.0167999999999999"/>
  </r>
  <r>
    <n v="9854"/>
    <s v="CA-2013-158155"/>
    <x v="0"/>
    <x v="440"/>
    <d v="2013-05-07T00:00:00"/>
    <s v="Standard Class"/>
    <x v="553"/>
    <s v="Edward Hooks"/>
    <x v="1"/>
    <s v="United States"/>
    <x v="20"/>
    <x v="15"/>
    <n v="10009"/>
    <x v="3"/>
    <s v="FUR-FU-10002253"/>
    <x v="0"/>
    <x v="5"/>
    <s v="Howard Miller 13&quot; Diameter Pewter Finish Round Wall Clock"/>
    <n v="214.7"/>
    <n v="5"/>
    <n v="0"/>
    <n v="83.733000000000004"/>
  </r>
  <r>
    <n v="9855"/>
    <s v="CA-2014-138870"/>
    <x v="3"/>
    <x v="249"/>
    <d v="2014-06-24T00:00:00"/>
    <s v="Standard Class"/>
    <x v="654"/>
    <s v="George Ashbrook"/>
    <x v="0"/>
    <s v="United States"/>
    <x v="8"/>
    <x v="1"/>
    <n v="94109"/>
    <x v="1"/>
    <s v="FUR-FU-10002396"/>
    <x v="0"/>
    <x v="5"/>
    <s v="DAX Copper Panel Document Frame, 5 x 7 Size"/>
    <n v="50.32"/>
    <n v="4"/>
    <n v="0"/>
    <n v="21.134400000000003"/>
  </r>
  <r>
    <n v="9856"/>
    <s v="CA-2014-138870"/>
    <x v="3"/>
    <x v="249"/>
    <d v="2014-06-24T00:00:00"/>
    <s v="Standard Class"/>
    <x v="654"/>
    <s v="George Ashbrook"/>
    <x v="0"/>
    <s v="United States"/>
    <x v="8"/>
    <x v="1"/>
    <n v="94109"/>
    <x v="1"/>
    <s v="OFF-PA-10004438"/>
    <x v="1"/>
    <x v="10"/>
    <s v="Xerox 1907"/>
    <n v="24.56"/>
    <n v="2"/>
    <n v="0"/>
    <n v="11.543199999999999"/>
  </r>
  <r>
    <n v="9857"/>
    <s v="CA-2011-120950"/>
    <x v="2"/>
    <x v="1232"/>
    <d v="2011-11-11T00:00:00"/>
    <s v="Standard Class"/>
    <x v="654"/>
    <s v="George Ashbrook"/>
    <x v="0"/>
    <s v="United States"/>
    <x v="38"/>
    <x v="32"/>
    <n v="31907"/>
    <x v="0"/>
    <s v="OFF-PA-10000587"/>
    <x v="1"/>
    <x v="10"/>
    <s v="Array Parchment Paper, Assorted Colors"/>
    <n v="43.68"/>
    <n v="6"/>
    <n v="0"/>
    <n v="20.9664"/>
  </r>
  <r>
    <n v="9858"/>
    <s v="CA-2012-164301"/>
    <x v="1"/>
    <x v="514"/>
    <d v="2012-03-30T00:00:00"/>
    <s v="Standard Class"/>
    <x v="225"/>
    <s v="Ellis Ballard"/>
    <x v="1"/>
    <s v="United States"/>
    <x v="4"/>
    <x v="4"/>
    <n v="98103"/>
    <x v="1"/>
    <s v="FUR-TA-10001889"/>
    <x v="0"/>
    <x v="3"/>
    <s v="Bush Advantage Collection Racetrack Conference Table"/>
    <n v="3393.68"/>
    <n v="8"/>
    <n v="0"/>
    <n v="610.86239999999998"/>
  </r>
  <r>
    <n v="9859"/>
    <s v="CA-2014-113278"/>
    <x v="3"/>
    <x v="424"/>
    <d v="2014-01-21T00:00:00"/>
    <s v="Standard Class"/>
    <x v="367"/>
    <s v="Hallie Redmond"/>
    <x v="2"/>
    <s v="United States"/>
    <x v="102"/>
    <x v="14"/>
    <n v="47374"/>
    <x v="2"/>
    <s v="OFF-ST-10001590"/>
    <x v="1"/>
    <x v="4"/>
    <s v="Tenex Personal Project File with Scoop Front Design, Black"/>
    <n v="67.400000000000006"/>
    <n v="5"/>
    <n v="0"/>
    <n v="17.523999999999997"/>
  </r>
  <r>
    <n v="9860"/>
    <s v="CA-2014-113278"/>
    <x v="3"/>
    <x v="424"/>
    <d v="2014-01-21T00:00:00"/>
    <s v="Standard Class"/>
    <x v="367"/>
    <s v="Hallie Redmond"/>
    <x v="2"/>
    <s v="United States"/>
    <x v="102"/>
    <x v="14"/>
    <n v="47374"/>
    <x v="2"/>
    <s v="OFF-FA-10003472"/>
    <x v="1"/>
    <x v="13"/>
    <s v="Bagged Rubber Bands"/>
    <n v="2.52"/>
    <n v="2"/>
    <n v="0"/>
    <n v="0.1008"/>
  </r>
  <r>
    <n v="9861"/>
    <s v="CA-2014-113278"/>
    <x v="3"/>
    <x v="424"/>
    <d v="2014-01-21T00:00:00"/>
    <s v="Standard Class"/>
    <x v="367"/>
    <s v="Hallie Redmond"/>
    <x v="2"/>
    <s v="United States"/>
    <x v="102"/>
    <x v="14"/>
    <n v="47374"/>
    <x v="2"/>
    <s v="TEC-PH-10000169"/>
    <x v="2"/>
    <x v="7"/>
    <s v="ARKON Windshield Dashboard Air Vent Car Mount Holder"/>
    <n v="67.8"/>
    <n v="4"/>
    <n v="0"/>
    <n v="1.3559999999999945"/>
  </r>
  <r>
    <n v="9862"/>
    <s v="CA-2014-113278"/>
    <x v="3"/>
    <x v="424"/>
    <d v="2014-01-21T00:00:00"/>
    <s v="Standard Class"/>
    <x v="367"/>
    <s v="Hallie Redmond"/>
    <x v="2"/>
    <s v="United States"/>
    <x v="102"/>
    <x v="14"/>
    <n v="47374"/>
    <x v="2"/>
    <s v="OFF-ST-10002562"/>
    <x v="1"/>
    <x v="4"/>
    <s v="Staples"/>
    <n v="18.760000000000002"/>
    <n v="2"/>
    <n v="0"/>
    <n v="5.2528000000000006"/>
  </r>
  <r>
    <n v="9863"/>
    <s v="CA-2014-113278"/>
    <x v="3"/>
    <x v="424"/>
    <d v="2014-01-21T00:00:00"/>
    <s v="Standard Class"/>
    <x v="367"/>
    <s v="Hallie Redmond"/>
    <x v="2"/>
    <s v="United States"/>
    <x v="102"/>
    <x v="14"/>
    <n v="47374"/>
    <x v="2"/>
    <s v="TEC-AC-10001445"/>
    <x v="2"/>
    <x v="11"/>
    <s v="Imation USB 2.0 Swivel Flash Drive USB flash drive - 4 GB - Pink"/>
    <n v="12.12"/>
    <n v="4"/>
    <n v="0"/>
    <n v="2.5451999999999995"/>
  </r>
  <r>
    <n v="9864"/>
    <s v="CA-2014-113278"/>
    <x v="3"/>
    <x v="424"/>
    <d v="2014-01-21T00:00:00"/>
    <s v="Standard Class"/>
    <x v="367"/>
    <s v="Hallie Redmond"/>
    <x v="2"/>
    <s v="United States"/>
    <x v="102"/>
    <x v="14"/>
    <n v="47374"/>
    <x v="2"/>
    <s v="OFF-PA-10004156"/>
    <x v="1"/>
    <x v="10"/>
    <s v="Xerox 188"/>
    <n v="11.34"/>
    <n v="1"/>
    <n v="0"/>
    <n v="5.5565999999999995"/>
  </r>
  <r>
    <n v="9865"/>
    <s v="CA-2014-113278"/>
    <x v="3"/>
    <x v="424"/>
    <d v="2014-01-21T00:00:00"/>
    <s v="Standard Class"/>
    <x v="367"/>
    <s v="Hallie Redmond"/>
    <x v="2"/>
    <s v="United States"/>
    <x v="102"/>
    <x v="14"/>
    <n v="47374"/>
    <x v="2"/>
    <s v="TEC-AC-10004469"/>
    <x v="2"/>
    <x v="11"/>
    <s v="Microsoft Sculpt Comfort Mouse"/>
    <n v="159.80000000000001"/>
    <n v="4"/>
    <n v="0"/>
    <n v="70.312000000000012"/>
  </r>
  <r>
    <n v="9866"/>
    <s v="CA-2014-113278"/>
    <x v="3"/>
    <x v="424"/>
    <d v="2014-01-21T00:00:00"/>
    <s v="Standard Class"/>
    <x v="367"/>
    <s v="Hallie Redmond"/>
    <x v="2"/>
    <s v="United States"/>
    <x v="102"/>
    <x v="14"/>
    <n v="47374"/>
    <x v="2"/>
    <s v="FUR-FU-10001037"/>
    <x v="0"/>
    <x v="5"/>
    <s v="DAX Charcoal/Nickel-Tone Document Frame, 5 x 7"/>
    <n v="18.96"/>
    <n v="2"/>
    <n v="0"/>
    <n v="8.532"/>
  </r>
  <r>
    <n v="9867"/>
    <s v="US-2012-116981"/>
    <x v="1"/>
    <x v="514"/>
    <d v="2012-03-28T00:00:00"/>
    <s v="Second Class"/>
    <x v="416"/>
    <s v="Suzanne McNair"/>
    <x v="1"/>
    <s v="United States"/>
    <x v="20"/>
    <x v="15"/>
    <n v="10009"/>
    <x v="3"/>
    <s v="OFF-ST-10002615"/>
    <x v="1"/>
    <x v="4"/>
    <s v="Dual Level, Single-Width Filing Carts"/>
    <n v="1085.42"/>
    <n v="7"/>
    <n v="0"/>
    <n v="282.20920000000001"/>
  </r>
  <r>
    <n v="9868"/>
    <s v="US-2012-116981"/>
    <x v="1"/>
    <x v="514"/>
    <d v="2012-03-28T00:00:00"/>
    <s v="Second Class"/>
    <x v="416"/>
    <s v="Suzanne McNair"/>
    <x v="1"/>
    <s v="United States"/>
    <x v="20"/>
    <x v="15"/>
    <n v="10009"/>
    <x v="3"/>
    <s v="OFF-AP-10000595"/>
    <x v="1"/>
    <x v="9"/>
    <s v="Disposable Triple-Filter Dust Bags"/>
    <n v="13.11"/>
    <n v="3"/>
    <n v="0"/>
    <n v="3.4086000000000003"/>
  </r>
  <r>
    <n v="9869"/>
    <s v="CA-2011-114195"/>
    <x v="2"/>
    <x v="301"/>
    <d v="2011-11-03T00:00:00"/>
    <s v="First Class"/>
    <x v="105"/>
    <s v="Erin Ashbrook"/>
    <x v="1"/>
    <s v="United States"/>
    <x v="530"/>
    <x v="24"/>
    <n v="45040"/>
    <x v="3"/>
    <s v="FUR-FU-10002253"/>
    <x v="0"/>
    <x v="5"/>
    <s v="Howard Miller 13&quot; Diameter Pewter Finish Round Wall Clock"/>
    <n v="68.703999999999994"/>
    <n v="2"/>
    <n v="0.2"/>
    <n v="16.317200000000003"/>
  </r>
  <r>
    <n v="9870"/>
    <s v="CA-2011-114195"/>
    <x v="2"/>
    <x v="301"/>
    <d v="2011-11-03T00:00:00"/>
    <s v="First Class"/>
    <x v="105"/>
    <s v="Erin Ashbrook"/>
    <x v="1"/>
    <s v="United States"/>
    <x v="530"/>
    <x v="24"/>
    <n v="45040"/>
    <x v="3"/>
    <s v="OFF-BI-10000494"/>
    <x v="1"/>
    <x v="8"/>
    <s v="Acco Economy Flexible Poly Round Ring Binder"/>
    <n v="3.1320000000000001"/>
    <n v="2"/>
    <n v="0.7"/>
    <n v="-2.6099999999999994"/>
  </r>
  <r>
    <n v="9871"/>
    <s v="CA-2011-114195"/>
    <x v="2"/>
    <x v="301"/>
    <d v="2011-11-03T00:00:00"/>
    <s v="First Class"/>
    <x v="105"/>
    <s v="Erin Ashbrook"/>
    <x v="1"/>
    <s v="United States"/>
    <x v="530"/>
    <x v="24"/>
    <n v="45040"/>
    <x v="3"/>
    <s v="OFF-BI-10001658"/>
    <x v="1"/>
    <x v="8"/>
    <s v="GBC Standard Therm-A-Bind Covers"/>
    <n v="22.428000000000004"/>
    <n v="3"/>
    <n v="0.7"/>
    <n v="-17.942399999999992"/>
  </r>
  <r>
    <n v="9872"/>
    <s v="CA-2014-146269"/>
    <x v="3"/>
    <x v="833"/>
    <d v="2014-10-07T00:00:00"/>
    <s v="Same Day"/>
    <x v="708"/>
    <s v="Mark Hamilton"/>
    <x v="0"/>
    <s v="United States"/>
    <x v="22"/>
    <x v="10"/>
    <n v="60623"/>
    <x v="2"/>
    <s v="OFF-ST-10003208"/>
    <x v="1"/>
    <x v="4"/>
    <s v="Adjustable Depth Letter/Legal Cart"/>
    <n v="290.33600000000001"/>
    <n v="2"/>
    <n v="0.2"/>
    <n v="32.662799999999947"/>
  </r>
  <r>
    <n v="9873"/>
    <s v="CA-2014-146269"/>
    <x v="3"/>
    <x v="833"/>
    <d v="2014-10-07T00:00:00"/>
    <s v="Same Day"/>
    <x v="708"/>
    <s v="Mark Hamilton"/>
    <x v="0"/>
    <s v="United States"/>
    <x v="22"/>
    <x v="10"/>
    <n v="60623"/>
    <x v="2"/>
    <s v="OFF-AR-10004790"/>
    <x v="1"/>
    <x v="6"/>
    <s v="Staples"/>
    <n v="19.152000000000001"/>
    <n v="2"/>
    <n v="0.2"/>
    <n v="1.1969999999999992"/>
  </r>
  <r>
    <n v="9874"/>
    <s v="CA-2013-100587"/>
    <x v="0"/>
    <x v="107"/>
    <d v="2013-12-15T00:00:00"/>
    <s v="Standard Class"/>
    <x v="359"/>
    <s v="Sara Luxemburg"/>
    <x v="2"/>
    <s v="United States"/>
    <x v="20"/>
    <x v="15"/>
    <n v="10024"/>
    <x v="3"/>
    <s v="OFF-PA-10004609"/>
    <x v="1"/>
    <x v="10"/>
    <s v="Xerox 221"/>
    <n v="6.48"/>
    <n v="1"/>
    <n v="0"/>
    <n v="3.1104000000000003"/>
  </r>
  <r>
    <n v="9875"/>
    <s v="CA-2013-166653"/>
    <x v="0"/>
    <x v="897"/>
    <d v="2013-09-25T00:00:00"/>
    <s v="Second Class"/>
    <x v="472"/>
    <s v="Nora Pelletier"/>
    <x v="2"/>
    <s v="United States"/>
    <x v="215"/>
    <x v="24"/>
    <n v="44134"/>
    <x v="3"/>
    <s v="OFF-EN-10003055"/>
    <x v="1"/>
    <x v="12"/>
    <s v="Blue String-Tie &amp; Button Interoffice Envelopes, 10 x 13"/>
    <n v="63.967999999999996"/>
    <n v="2"/>
    <n v="0.2"/>
    <n v="19.989999999999995"/>
  </r>
  <r>
    <n v="9876"/>
    <s v="CA-2012-130855"/>
    <x v="1"/>
    <x v="1233"/>
    <d v="2013-01-05T00:00:00"/>
    <s v="Standard Class"/>
    <x v="167"/>
    <s v="Roy Französisch"/>
    <x v="0"/>
    <s v="United States"/>
    <x v="20"/>
    <x v="15"/>
    <n v="10035"/>
    <x v="3"/>
    <s v="OFF-SU-10003936"/>
    <x v="1"/>
    <x v="14"/>
    <s v="Acme Serrated Blade Letter Opener"/>
    <n v="6.36"/>
    <n v="2"/>
    <n v="0"/>
    <n v="6.3600000000000101E-2"/>
  </r>
  <r>
    <n v="9877"/>
    <s v="US-2014-166324"/>
    <x v="3"/>
    <x v="693"/>
    <d v="2014-04-22T00:00:00"/>
    <s v="First Class"/>
    <x v="534"/>
    <s v="Brad Eason"/>
    <x v="2"/>
    <s v="United States"/>
    <x v="138"/>
    <x v="24"/>
    <n v="44105"/>
    <x v="3"/>
    <s v="OFF-ST-10000078"/>
    <x v="1"/>
    <x v="4"/>
    <s v="Tennsco 6- and 18-Compartment Lockers"/>
    <n v="848.5440000000001"/>
    <n v="4"/>
    <n v="0.2"/>
    <n v="-21.213600000000099"/>
  </r>
  <r>
    <n v="9878"/>
    <s v="US-2014-166324"/>
    <x v="3"/>
    <x v="693"/>
    <d v="2014-04-22T00:00:00"/>
    <s v="First Class"/>
    <x v="534"/>
    <s v="Brad Eason"/>
    <x v="2"/>
    <s v="United States"/>
    <x v="138"/>
    <x v="24"/>
    <n v="44105"/>
    <x v="3"/>
    <s v="OFF-BI-10000174"/>
    <x v="1"/>
    <x v="8"/>
    <s v="Wilson Jones Clip &amp; Carry Folder Binder Tool for Ring Binders, Clear"/>
    <n v="8.7000000000000011"/>
    <n v="5"/>
    <n v="0.7"/>
    <n v="-6.379999999999999"/>
  </r>
  <r>
    <n v="9879"/>
    <s v="US-2014-166324"/>
    <x v="3"/>
    <x v="693"/>
    <d v="2014-04-22T00:00:00"/>
    <s v="First Class"/>
    <x v="534"/>
    <s v="Brad Eason"/>
    <x v="2"/>
    <s v="United States"/>
    <x v="138"/>
    <x v="24"/>
    <n v="44105"/>
    <x v="3"/>
    <s v="TEC-PH-10004080"/>
    <x v="2"/>
    <x v="7"/>
    <s v="Avaya 5410 Digital phone"/>
    <n v="122.38199999999999"/>
    <n v="3"/>
    <n v="0.4"/>
    <n v="-24.476399999999998"/>
  </r>
  <r>
    <n v="9880"/>
    <s v="CA-2013-122581"/>
    <x v="0"/>
    <x v="1036"/>
    <d v="2013-08-26T00:00:00"/>
    <s v="Standard Class"/>
    <x v="271"/>
    <s v="Jay Kimmel"/>
    <x v="0"/>
    <s v="United States"/>
    <x v="20"/>
    <x v="15"/>
    <n v="10035"/>
    <x v="3"/>
    <s v="FUR-CH-10002961"/>
    <x v="0"/>
    <x v="1"/>
    <s v="Leather Task Chair, Black"/>
    <n v="573.17399999999998"/>
    <n v="7"/>
    <n v="0.1"/>
    <n v="63.685999999999979"/>
  </r>
  <r>
    <n v="9881"/>
    <s v="CA-2012-104297"/>
    <x v="1"/>
    <x v="352"/>
    <d v="2012-05-31T00:00:00"/>
    <s v="First Class"/>
    <x v="385"/>
    <s v="Chad Cunningham"/>
    <x v="2"/>
    <s v="United States"/>
    <x v="138"/>
    <x v="24"/>
    <n v="44105"/>
    <x v="3"/>
    <s v="OFF-PA-10000474"/>
    <x v="1"/>
    <x v="10"/>
    <s v="Staples"/>
    <n v="85.055999999999997"/>
    <n v="3"/>
    <n v="0.2"/>
    <n v="28.706399999999991"/>
  </r>
  <r>
    <n v="9882"/>
    <s v="CA-2011-153927"/>
    <x v="2"/>
    <x v="1132"/>
    <d v="2011-08-13T00:00:00"/>
    <s v="First Class"/>
    <x v="328"/>
    <s v="Lauren Leatherbury"/>
    <x v="0"/>
    <s v="United States"/>
    <x v="318"/>
    <x v="32"/>
    <n v="30188"/>
    <x v="0"/>
    <s v="OFF-BI-10000138"/>
    <x v="1"/>
    <x v="8"/>
    <s v="Acco Translucent Poly Ring Binders"/>
    <n v="14.04"/>
    <n v="3"/>
    <n v="0"/>
    <n v="6.7392000000000003"/>
  </r>
  <r>
    <n v="9883"/>
    <s v="CA-2011-153927"/>
    <x v="2"/>
    <x v="1132"/>
    <d v="2011-08-13T00:00:00"/>
    <s v="First Class"/>
    <x v="328"/>
    <s v="Lauren Leatherbury"/>
    <x v="0"/>
    <s v="United States"/>
    <x v="318"/>
    <x v="32"/>
    <n v="30188"/>
    <x v="0"/>
    <s v="TEC-AC-10000023"/>
    <x v="2"/>
    <x v="11"/>
    <s v="Maxell 74 Minute CD-R Spindle, 50/Pack"/>
    <n v="272.61"/>
    <n v="13"/>
    <n v="0"/>
    <n v="98.139599999999987"/>
  </r>
  <r>
    <n v="9884"/>
    <s v="CA-2011-112291"/>
    <x v="2"/>
    <x v="1234"/>
    <d v="2011-04-08T00:00:00"/>
    <s v="Standard Class"/>
    <x v="722"/>
    <s v="Katrina Edelman"/>
    <x v="1"/>
    <s v="United States"/>
    <x v="1"/>
    <x v="1"/>
    <n v="90008"/>
    <x v="1"/>
    <s v="OFF-EN-10001415"/>
    <x v="1"/>
    <x v="12"/>
    <s v="Staples"/>
    <n v="11.16"/>
    <n v="2"/>
    <n v="0"/>
    <n v="5.58"/>
  </r>
  <r>
    <n v="9885"/>
    <s v="CA-2011-112291"/>
    <x v="2"/>
    <x v="1234"/>
    <d v="2011-04-08T00:00:00"/>
    <s v="Standard Class"/>
    <x v="722"/>
    <s v="Katrina Edelman"/>
    <x v="1"/>
    <s v="United States"/>
    <x v="1"/>
    <x v="1"/>
    <n v="90008"/>
    <x v="1"/>
    <s v="TEC-AC-10001284"/>
    <x v="2"/>
    <x v="11"/>
    <s v="Enermax Briskie RF Wireless Keyboard and Mouse Combo"/>
    <n v="62.31"/>
    <n v="3"/>
    <n v="0"/>
    <n v="22.4316"/>
  </r>
  <r>
    <n v="9886"/>
    <s v="CA-2011-112291"/>
    <x v="2"/>
    <x v="1234"/>
    <d v="2011-04-08T00:00:00"/>
    <s v="Standard Class"/>
    <x v="722"/>
    <s v="Katrina Edelman"/>
    <x v="1"/>
    <s v="United States"/>
    <x v="1"/>
    <x v="1"/>
    <n v="90008"/>
    <x v="1"/>
    <s v="TEC-AC-10000736"/>
    <x v="2"/>
    <x v="11"/>
    <s v="Logitech G600 MMO Gaming Mouse"/>
    <n v="159.97999999999999"/>
    <n v="2"/>
    <n v="0"/>
    <n v="57.592799999999997"/>
  </r>
  <r>
    <n v="9887"/>
    <s v="CA-2011-146997"/>
    <x v="2"/>
    <x v="1213"/>
    <d v="2011-01-28T00:00:00"/>
    <s v="Standard Class"/>
    <x v="611"/>
    <s v="Speros Goranitis"/>
    <x v="0"/>
    <s v="United States"/>
    <x v="240"/>
    <x v="14"/>
    <n v="47905"/>
    <x v="2"/>
    <s v="OFF-FA-10003467"/>
    <x v="1"/>
    <x v="13"/>
    <s v="Alliance Big Bands Rubber Bands, 12/Pack"/>
    <n v="5.9399999999999995"/>
    <n v="3"/>
    <n v="0"/>
    <n v="0"/>
  </r>
  <r>
    <n v="9888"/>
    <s v="CA-2014-169607"/>
    <x v="3"/>
    <x v="386"/>
    <d v="2014-10-16T00:00:00"/>
    <s v="First Class"/>
    <x v="244"/>
    <s v="Christina Anderson"/>
    <x v="0"/>
    <s v="United States"/>
    <x v="20"/>
    <x v="15"/>
    <n v="10024"/>
    <x v="3"/>
    <s v="OFF-PA-10000477"/>
    <x v="1"/>
    <x v="10"/>
    <s v="Xerox 1952"/>
    <n v="9.9600000000000009"/>
    <n v="2"/>
    <n v="0"/>
    <n v="4.6812000000000005"/>
  </r>
  <r>
    <n v="9889"/>
    <s v="CA-2012-127544"/>
    <x v="1"/>
    <x v="816"/>
    <d v="2012-08-12T00:00:00"/>
    <s v="Standard Class"/>
    <x v="361"/>
    <s v="Rob Dowd"/>
    <x v="0"/>
    <s v="United States"/>
    <x v="456"/>
    <x v="15"/>
    <n v="13501"/>
    <x v="3"/>
    <s v="TEC-AC-10000736"/>
    <x v="2"/>
    <x v="11"/>
    <s v="Logitech G600 MMO Gaming Mouse"/>
    <n v="79.989999999999995"/>
    <n v="1"/>
    <n v="0"/>
    <n v="28.796399999999998"/>
  </r>
  <r>
    <n v="9890"/>
    <s v="CA-2014-166499"/>
    <x v="3"/>
    <x v="498"/>
    <d v="2014-03-21T00:00:00"/>
    <s v="First Class"/>
    <x v="500"/>
    <s v="Vivek Grady"/>
    <x v="1"/>
    <s v="United States"/>
    <x v="80"/>
    <x v="30"/>
    <n v="8701"/>
    <x v="3"/>
    <s v="OFF-AR-10002467"/>
    <x v="1"/>
    <x v="6"/>
    <s v="Dixon Ticonderoga Pencils"/>
    <n v="8.94"/>
    <n v="3"/>
    <n v="0"/>
    <n v="2.4138000000000006"/>
  </r>
  <r>
    <n v="9891"/>
    <s v="US-2013-115441"/>
    <x v="0"/>
    <x v="197"/>
    <d v="2013-07-29T00:00:00"/>
    <s v="Second Class"/>
    <x v="64"/>
    <s v="Sally Hughsby"/>
    <x v="1"/>
    <s v="United States"/>
    <x v="158"/>
    <x v="6"/>
    <n v="53209"/>
    <x v="2"/>
    <s v="OFF-PA-10004996"/>
    <x v="1"/>
    <x v="10"/>
    <s v="Speediset Carbonless Redi-Letter 7&quot; x 8 1/2&quot;"/>
    <n v="20.62"/>
    <n v="2"/>
    <n v="0"/>
    <n v="9.6913999999999998"/>
  </r>
  <r>
    <n v="9892"/>
    <s v="US-2013-115441"/>
    <x v="0"/>
    <x v="197"/>
    <d v="2013-07-29T00:00:00"/>
    <s v="Second Class"/>
    <x v="64"/>
    <s v="Sally Hughsby"/>
    <x v="1"/>
    <s v="United States"/>
    <x v="158"/>
    <x v="6"/>
    <n v="53209"/>
    <x v="2"/>
    <s v="TEC-AC-10003116"/>
    <x v="2"/>
    <x v="11"/>
    <s v="Memorex Froggy Flash Drive 8 GB"/>
    <n v="124.25"/>
    <n v="7"/>
    <n v="0"/>
    <n v="48.457499999999996"/>
  </r>
  <r>
    <n v="9893"/>
    <s v="US-2013-115441"/>
    <x v="0"/>
    <x v="197"/>
    <d v="2013-07-29T00:00:00"/>
    <s v="Second Class"/>
    <x v="64"/>
    <s v="Sally Hughsby"/>
    <x v="1"/>
    <s v="United States"/>
    <x v="158"/>
    <x v="6"/>
    <n v="53209"/>
    <x v="2"/>
    <s v="TEC-PH-10002262"/>
    <x v="2"/>
    <x v="7"/>
    <s v="LG Electronics Tone+ HBS-730 Bluetooth Headset"/>
    <n v="297.55"/>
    <n v="5"/>
    <n v="0"/>
    <n v="83.314000000000021"/>
  </r>
  <r>
    <n v="9894"/>
    <s v="US-2013-115441"/>
    <x v="0"/>
    <x v="197"/>
    <d v="2013-07-29T00:00:00"/>
    <s v="Second Class"/>
    <x v="64"/>
    <s v="Sally Hughsby"/>
    <x v="1"/>
    <s v="United States"/>
    <x v="158"/>
    <x v="6"/>
    <n v="53209"/>
    <x v="2"/>
    <s v="FUR-CH-10004626"/>
    <x v="0"/>
    <x v="1"/>
    <s v="Office Star Flex Back Scooter Chair with Aluminum Finish Frame"/>
    <n v="403.56"/>
    <n v="4"/>
    <n v="0"/>
    <n v="96.854399999999998"/>
  </r>
  <r>
    <n v="9895"/>
    <s v="US-2013-115441"/>
    <x v="0"/>
    <x v="197"/>
    <d v="2013-07-29T00:00:00"/>
    <s v="Second Class"/>
    <x v="64"/>
    <s v="Sally Hughsby"/>
    <x v="1"/>
    <s v="United States"/>
    <x v="158"/>
    <x v="6"/>
    <n v="53209"/>
    <x v="2"/>
    <s v="FUR-FU-10001756"/>
    <x v="0"/>
    <x v="5"/>
    <s v="Eldon Expressions Desk Accessory, Wood Photo Frame, Mahogany"/>
    <n v="95.199999999999989"/>
    <n v="5"/>
    <n v="0"/>
    <n v="27.60799999999999"/>
  </r>
  <r>
    <n v="9896"/>
    <s v="CA-2011-115049"/>
    <x v="2"/>
    <x v="467"/>
    <d v="2011-10-01T00:00:00"/>
    <s v="Standard Class"/>
    <x v="462"/>
    <s v="Michael Moore"/>
    <x v="0"/>
    <s v="United States"/>
    <x v="22"/>
    <x v="10"/>
    <n v="60623"/>
    <x v="2"/>
    <s v="TEC-AC-10004859"/>
    <x v="2"/>
    <x v="11"/>
    <s v="Maxell Pro 80 Minute CD-R, 10/Pack"/>
    <n v="153.82400000000001"/>
    <n v="11"/>
    <n v="0.2"/>
    <n v="38.456000000000003"/>
  </r>
  <r>
    <n v="9897"/>
    <s v="CA-2011-156342"/>
    <x v="2"/>
    <x v="1103"/>
    <d v="2011-06-20T00:00:00"/>
    <s v="Second Class"/>
    <x v="226"/>
    <s v="Jennifer Ferguson"/>
    <x v="0"/>
    <s v="United States"/>
    <x v="22"/>
    <x v="10"/>
    <n v="60653"/>
    <x v="2"/>
    <s v="OFF-PA-10001725"/>
    <x v="1"/>
    <x v="10"/>
    <s v="Xerox 1892"/>
    <n v="62.015999999999998"/>
    <n v="2"/>
    <n v="0.2"/>
    <n v="22.480800000000002"/>
  </r>
  <r>
    <n v="9898"/>
    <s v="CA-2013-112830"/>
    <x v="0"/>
    <x v="112"/>
    <d v="2013-06-11T00:00:00"/>
    <s v="Standard Class"/>
    <x v="431"/>
    <s v="Liz Preis"/>
    <x v="0"/>
    <s v="United States"/>
    <x v="54"/>
    <x v="24"/>
    <n v="45014"/>
    <x v="3"/>
    <s v="FUR-FU-10004306"/>
    <x v="0"/>
    <x v="5"/>
    <s v="Electrix Halogen Magnifier Lamp"/>
    <n v="466.32000000000005"/>
    <n v="3"/>
    <n v="0.2"/>
    <n v="34.97399999999999"/>
  </r>
  <r>
    <n v="9899"/>
    <s v="CA-2013-112830"/>
    <x v="0"/>
    <x v="112"/>
    <d v="2013-06-11T00:00:00"/>
    <s v="Standard Class"/>
    <x v="431"/>
    <s v="Liz Preis"/>
    <x v="0"/>
    <s v="United States"/>
    <x v="54"/>
    <x v="24"/>
    <n v="45014"/>
    <x v="3"/>
    <s v="FUR-FU-10004845"/>
    <x v="0"/>
    <x v="5"/>
    <s v="Deflect-o EconoMat Nonstudded, No Bevel Mat"/>
    <n v="82.64"/>
    <n v="2"/>
    <n v="0.2"/>
    <n v="0"/>
  </r>
  <r>
    <n v="9900"/>
    <s v="US-2011-117380"/>
    <x v="2"/>
    <x v="1176"/>
    <d v="2011-04-03T00:00:00"/>
    <s v="Standard Class"/>
    <x v="486"/>
    <s v="Mike Pelletier"/>
    <x v="2"/>
    <s v="United States"/>
    <x v="24"/>
    <x v="24"/>
    <n v="45503"/>
    <x v="3"/>
    <s v="FUR-TA-10000198"/>
    <x v="0"/>
    <x v="3"/>
    <s v="Chromcraft Bull-Nose Wood Oval Conference Tables &amp; Bases"/>
    <n v="330.58800000000002"/>
    <n v="1"/>
    <n v="0.4"/>
    <n v="-143.25480000000002"/>
  </r>
  <r>
    <n v="9901"/>
    <s v="CA-2014-117646"/>
    <x v="3"/>
    <x v="170"/>
    <d v="2014-08-26T00:00:00"/>
    <s v="Standard Class"/>
    <x v="790"/>
    <s v="Sung Chung"/>
    <x v="0"/>
    <s v="United States"/>
    <x v="103"/>
    <x v="22"/>
    <n v="80027"/>
    <x v="1"/>
    <s v="OFF-ST-10000036"/>
    <x v="1"/>
    <x v="4"/>
    <s v="Recycled Data-Pak for Archival Bound Computer Printouts, 12-1/2 x 12-1/2 x 16"/>
    <n v="237.09600000000003"/>
    <n v="3"/>
    <n v="0.2"/>
    <n v="20.745899999999985"/>
  </r>
  <r>
    <n v="9902"/>
    <s v="CA-2014-117646"/>
    <x v="3"/>
    <x v="170"/>
    <d v="2014-08-26T00:00:00"/>
    <s v="Standard Class"/>
    <x v="790"/>
    <s v="Sung Chung"/>
    <x v="0"/>
    <s v="United States"/>
    <x v="103"/>
    <x v="22"/>
    <n v="80027"/>
    <x v="1"/>
    <s v="FUR-FU-10001037"/>
    <x v="0"/>
    <x v="5"/>
    <s v="DAX Charcoal/Nickel-Tone Document Frame, 5 x 7"/>
    <n v="22.752000000000002"/>
    <n v="3"/>
    <n v="0.2"/>
    <n v="7.1099999999999994"/>
  </r>
  <r>
    <n v="9903"/>
    <s v="CA-2014-117646"/>
    <x v="3"/>
    <x v="170"/>
    <d v="2014-08-26T00:00:00"/>
    <s v="Standard Class"/>
    <x v="790"/>
    <s v="Sung Chung"/>
    <x v="0"/>
    <s v="United States"/>
    <x v="103"/>
    <x v="22"/>
    <n v="80027"/>
    <x v="1"/>
    <s v="OFF-PA-10001950"/>
    <x v="1"/>
    <x v="10"/>
    <s v="Southworth 25% Cotton Antique Laid Paper &amp; Envelopes"/>
    <n v="6.6720000000000006"/>
    <n v="1"/>
    <n v="0.2"/>
    <n v="2.0849999999999991"/>
  </r>
  <r>
    <n v="9904"/>
    <s v="CA-2011-122609"/>
    <x v="2"/>
    <x v="607"/>
    <d v="2011-11-18T00:00:00"/>
    <s v="Standard Class"/>
    <x v="24"/>
    <s v="Darren Powers"/>
    <x v="0"/>
    <s v="United States"/>
    <x v="238"/>
    <x v="5"/>
    <n v="75007"/>
    <x v="2"/>
    <s v="FUR-FU-10004587"/>
    <x v="0"/>
    <x v="5"/>
    <s v="GE General Use Halogen Bulbs, 100 Watts, 1 Bulb per Pack"/>
    <n v="25.128000000000004"/>
    <n v="3"/>
    <n v="0.6"/>
    <n v="-6.9101999999999997"/>
  </r>
  <r>
    <n v="9905"/>
    <s v="CA-2011-122609"/>
    <x v="2"/>
    <x v="607"/>
    <d v="2011-11-18T00:00:00"/>
    <s v="Standard Class"/>
    <x v="24"/>
    <s v="Darren Powers"/>
    <x v="0"/>
    <s v="United States"/>
    <x v="238"/>
    <x v="5"/>
    <n v="75007"/>
    <x v="2"/>
    <s v="TEC-AC-10002567"/>
    <x v="2"/>
    <x v="11"/>
    <s v="Logitech G602 Wireless Gaming Mouse"/>
    <n v="127.98399999999999"/>
    <n v="2"/>
    <n v="0.2"/>
    <n v="25.596799999999998"/>
  </r>
  <r>
    <n v="9906"/>
    <s v="US-2012-129007"/>
    <x v="1"/>
    <x v="1023"/>
    <d v="2012-09-15T00:00:00"/>
    <s v="First Class"/>
    <x v="629"/>
    <s v="Ken Dana"/>
    <x v="1"/>
    <s v="United States"/>
    <x v="125"/>
    <x v="1"/>
    <n v="92804"/>
    <x v="1"/>
    <s v="FUR-FU-10004973"/>
    <x v="0"/>
    <x v="5"/>
    <s v="Flat Face Poster Frame"/>
    <n v="131.88"/>
    <n v="7"/>
    <n v="0"/>
    <n v="55.389600000000002"/>
  </r>
  <r>
    <n v="9907"/>
    <s v="US-2012-129007"/>
    <x v="1"/>
    <x v="1023"/>
    <d v="2012-09-15T00:00:00"/>
    <s v="First Class"/>
    <x v="629"/>
    <s v="Ken Dana"/>
    <x v="1"/>
    <s v="United States"/>
    <x v="125"/>
    <x v="1"/>
    <n v="92804"/>
    <x v="1"/>
    <s v="OFF-BI-10001628"/>
    <x v="1"/>
    <x v="8"/>
    <s v="Acco Data Flex Cable Posts For Top &amp; Bottom Load Binders, 6&quot; Capacity"/>
    <n v="25.031999999999996"/>
    <n v="3"/>
    <n v="0.2"/>
    <n v="7.822499999999998"/>
  </r>
  <r>
    <n v="9908"/>
    <s v="US-2012-129007"/>
    <x v="1"/>
    <x v="1023"/>
    <d v="2012-09-15T00:00:00"/>
    <s v="First Class"/>
    <x v="629"/>
    <s v="Ken Dana"/>
    <x v="1"/>
    <s v="United States"/>
    <x v="125"/>
    <x v="1"/>
    <n v="92804"/>
    <x v="1"/>
    <s v="FUR-CH-10000155"/>
    <x v="0"/>
    <x v="1"/>
    <s v="Global Comet Stacking Armless Chair"/>
    <n v="717.72"/>
    <n v="3"/>
    <n v="0.2"/>
    <n v="71.77200000000002"/>
  </r>
  <r>
    <n v="9909"/>
    <s v="US-2012-129007"/>
    <x v="1"/>
    <x v="1023"/>
    <d v="2012-09-15T00:00:00"/>
    <s v="First Class"/>
    <x v="629"/>
    <s v="Ken Dana"/>
    <x v="1"/>
    <s v="United States"/>
    <x v="125"/>
    <x v="1"/>
    <n v="92804"/>
    <x v="1"/>
    <s v="FUR-FU-10002379"/>
    <x v="0"/>
    <x v="5"/>
    <s v="Eldon Econocleat Chair Mats for Low Pile Carpets"/>
    <n v="207.35"/>
    <n v="5"/>
    <n v="0"/>
    <n v="24.881999999999991"/>
  </r>
  <r>
    <n v="9910"/>
    <s v="US-2012-129007"/>
    <x v="1"/>
    <x v="1023"/>
    <d v="2012-09-15T00:00:00"/>
    <s v="First Class"/>
    <x v="629"/>
    <s v="Ken Dana"/>
    <x v="1"/>
    <s v="United States"/>
    <x v="125"/>
    <x v="1"/>
    <n v="92804"/>
    <x v="1"/>
    <s v="FUR-FU-10004018"/>
    <x v="0"/>
    <x v="5"/>
    <s v="Tensor Computer Mounted Lamp"/>
    <n v="44.67"/>
    <n v="3"/>
    <n v="0"/>
    <n v="12.060900000000002"/>
  </r>
  <r>
    <n v="9911"/>
    <s v="US-2012-129007"/>
    <x v="1"/>
    <x v="1023"/>
    <d v="2012-09-15T00:00:00"/>
    <s v="First Class"/>
    <x v="629"/>
    <s v="Ken Dana"/>
    <x v="1"/>
    <s v="United States"/>
    <x v="125"/>
    <x v="1"/>
    <n v="92804"/>
    <x v="1"/>
    <s v="OFF-PA-10000994"/>
    <x v="1"/>
    <x v="10"/>
    <s v="Xerox 1915"/>
    <n v="209.7"/>
    <n v="2"/>
    <n v="0"/>
    <n v="100.65599999999999"/>
  </r>
  <r>
    <n v="9912"/>
    <s v="US-2011-157231"/>
    <x v="2"/>
    <x v="267"/>
    <d v="2011-04-09T00:00:00"/>
    <s v="Standard Class"/>
    <x v="532"/>
    <s v="Roy Phan"/>
    <x v="1"/>
    <s v="United States"/>
    <x v="102"/>
    <x v="0"/>
    <n v="40475"/>
    <x v="0"/>
    <s v="OFF-BI-10002852"/>
    <x v="1"/>
    <x v="8"/>
    <s v="Ibico Standard Transparent Covers"/>
    <n v="115.36"/>
    <n v="7"/>
    <n v="0"/>
    <n v="56.526400000000002"/>
  </r>
  <r>
    <n v="9913"/>
    <s v="CA-2012-132388"/>
    <x v="1"/>
    <x v="998"/>
    <d v="2012-10-12T00:00:00"/>
    <s v="First Class"/>
    <x v="471"/>
    <s v="Katherine Nockton"/>
    <x v="1"/>
    <s v="United States"/>
    <x v="443"/>
    <x v="1"/>
    <n v="93101"/>
    <x v="1"/>
    <s v="FUR-CH-10001714"/>
    <x v="0"/>
    <x v="1"/>
    <s v="Global Leather &amp; Oak Executive Chair, Burgundy"/>
    <n v="362.13599999999997"/>
    <n v="3"/>
    <n v="0.2"/>
    <n v="-54.320399999999978"/>
  </r>
  <r>
    <n v="9914"/>
    <s v="CA-2012-132388"/>
    <x v="1"/>
    <x v="998"/>
    <d v="2012-10-12T00:00:00"/>
    <s v="First Class"/>
    <x v="471"/>
    <s v="Katherine Nockton"/>
    <x v="1"/>
    <s v="United States"/>
    <x v="443"/>
    <x v="1"/>
    <n v="93101"/>
    <x v="1"/>
    <s v="OFF-LA-10000414"/>
    <x v="1"/>
    <x v="2"/>
    <s v="Avery 503"/>
    <n v="31.049999999999997"/>
    <n v="3"/>
    <n v="0"/>
    <n v="14.904"/>
  </r>
  <r>
    <n v="9915"/>
    <s v="CA-2014-160927"/>
    <x v="3"/>
    <x v="926"/>
    <d v="2014-02-01T00:00:00"/>
    <s v="Second Class"/>
    <x v="612"/>
    <s v="Tamara Manning"/>
    <x v="0"/>
    <s v="United States"/>
    <x v="292"/>
    <x v="23"/>
    <n v="52302"/>
    <x v="2"/>
    <s v="OFF-PA-10003848"/>
    <x v="1"/>
    <x v="10"/>
    <s v="Xerox 1997"/>
    <n v="12.96"/>
    <n v="2"/>
    <n v="0"/>
    <n v="6.2208000000000006"/>
  </r>
  <r>
    <n v="9916"/>
    <s v="CA-2014-160927"/>
    <x v="3"/>
    <x v="926"/>
    <d v="2014-02-01T00:00:00"/>
    <s v="Second Class"/>
    <x v="612"/>
    <s v="Tamara Manning"/>
    <x v="0"/>
    <s v="United States"/>
    <x v="292"/>
    <x v="23"/>
    <n v="52302"/>
    <x v="2"/>
    <s v="OFF-PA-10000176"/>
    <x v="1"/>
    <x v="10"/>
    <s v="Xerox 1887"/>
    <n v="94.85"/>
    <n v="5"/>
    <n v="0"/>
    <n v="45.527999999999992"/>
  </r>
  <r>
    <n v="9917"/>
    <s v="CA-2014-160927"/>
    <x v="3"/>
    <x v="926"/>
    <d v="2014-02-01T00:00:00"/>
    <s v="Second Class"/>
    <x v="612"/>
    <s v="Tamara Manning"/>
    <x v="0"/>
    <s v="United States"/>
    <x v="292"/>
    <x v="23"/>
    <n v="52302"/>
    <x v="2"/>
    <s v="OFF-ST-10001590"/>
    <x v="1"/>
    <x v="4"/>
    <s v="Tenex Personal Project File with Scoop Front Design, Black"/>
    <n v="13.48"/>
    <n v="1"/>
    <n v="0"/>
    <n v="3.5047999999999995"/>
  </r>
  <r>
    <n v="9918"/>
    <s v="CA-2014-160927"/>
    <x v="3"/>
    <x v="926"/>
    <d v="2014-02-01T00:00:00"/>
    <s v="Second Class"/>
    <x v="612"/>
    <s v="Tamara Manning"/>
    <x v="0"/>
    <s v="United States"/>
    <x v="292"/>
    <x v="23"/>
    <n v="52302"/>
    <x v="2"/>
    <s v="FUR-FU-10000010"/>
    <x v="0"/>
    <x v="5"/>
    <s v="DAX Value U-Channel Document Frames, Easel Back"/>
    <n v="14.91"/>
    <n v="3"/>
    <n v="0"/>
    <n v="4.6220999999999997"/>
  </r>
  <r>
    <n v="9919"/>
    <s v="CA-2012-105508"/>
    <x v="1"/>
    <x v="496"/>
    <d v="2012-09-29T00:00:00"/>
    <s v="Standard Class"/>
    <x v="440"/>
    <s v="Jamie Frazer"/>
    <x v="0"/>
    <s v="United States"/>
    <x v="20"/>
    <x v="15"/>
    <n v="10035"/>
    <x v="3"/>
    <s v="OFF-EN-10003055"/>
    <x v="1"/>
    <x v="12"/>
    <s v="Blue String-Tie &amp; Button Interoffice Envelopes, 10 x 13"/>
    <n v="39.979999999999997"/>
    <n v="1"/>
    <n v="0"/>
    <n v="17.990999999999996"/>
  </r>
  <r>
    <n v="9920"/>
    <s v="CA-2013-149272"/>
    <x v="0"/>
    <x v="543"/>
    <d v="2013-03-20T00:00:00"/>
    <s v="Standard Class"/>
    <x v="501"/>
    <s v="Muhammed Yedwab"/>
    <x v="1"/>
    <s v="United States"/>
    <x v="518"/>
    <x v="5"/>
    <n v="77803"/>
    <x v="2"/>
    <s v="FUR-CH-10000863"/>
    <x v="0"/>
    <x v="1"/>
    <s v="Novimex Swivel Fabric Task Chair"/>
    <n v="528.42999999999995"/>
    <n v="5"/>
    <n v="0.3"/>
    <n v="-143.43099999999998"/>
  </r>
  <r>
    <n v="9921"/>
    <s v="CA-2013-149272"/>
    <x v="0"/>
    <x v="543"/>
    <d v="2013-03-20T00:00:00"/>
    <s v="Standard Class"/>
    <x v="501"/>
    <s v="Muhammed Yedwab"/>
    <x v="1"/>
    <s v="United States"/>
    <x v="518"/>
    <x v="5"/>
    <n v="77803"/>
    <x v="2"/>
    <s v="OFF-BI-10004233"/>
    <x v="1"/>
    <x v="8"/>
    <s v="GBC Pre-Punched Binding Paper, Plastic, White, 8-1/2&quot; x 11&quot;"/>
    <n v="22.385999999999996"/>
    <n v="7"/>
    <n v="0.8"/>
    <n v="-35.817600000000013"/>
  </r>
  <r>
    <n v="9922"/>
    <s v="CA-2011-111360"/>
    <x v="2"/>
    <x v="156"/>
    <d v="2011-11-30T00:00:00"/>
    <s v="Standard Class"/>
    <x v="401"/>
    <s v="Alyssa Tate"/>
    <x v="2"/>
    <s v="United States"/>
    <x v="59"/>
    <x v="24"/>
    <n v="44312"/>
    <x v="3"/>
    <s v="OFF-BI-10003350"/>
    <x v="1"/>
    <x v="8"/>
    <s v="Acco Expandable Hanging Binders"/>
    <n v="5.7420000000000009"/>
    <n v="3"/>
    <n v="0.7"/>
    <n v="-4.5935999999999986"/>
  </r>
  <r>
    <n v="9923"/>
    <s v="US-2014-162124"/>
    <x v="3"/>
    <x v="636"/>
    <d v="2014-05-11T00:00:00"/>
    <s v="Standard Class"/>
    <x v="223"/>
    <s v="Jeremy Farry"/>
    <x v="0"/>
    <s v="United States"/>
    <x v="22"/>
    <x v="10"/>
    <n v="60653"/>
    <x v="2"/>
    <s v="TEC-AC-10001990"/>
    <x v="2"/>
    <x v="11"/>
    <s v="Kensington Orbit Wireless Mobile Trackball for PC and Mac"/>
    <n v="191.96800000000002"/>
    <n v="4"/>
    <n v="0.2"/>
    <n v="28.79519999999998"/>
  </r>
  <r>
    <n v="9924"/>
    <s v="CA-2012-159534"/>
    <x v="1"/>
    <x v="305"/>
    <d v="2012-03-23T00:00:00"/>
    <s v="First Class"/>
    <x v="704"/>
    <s v="Dave Hallsten"/>
    <x v="1"/>
    <s v="United States"/>
    <x v="20"/>
    <x v="15"/>
    <n v="10035"/>
    <x v="3"/>
    <s v="OFF-BI-10003982"/>
    <x v="1"/>
    <x v="8"/>
    <s v="Wilson Jones Century Plastic Molded Ring Binders"/>
    <n v="49.847999999999999"/>
    <n v="3"/>
    <n v="0.2"/>
    <n v="16.823699999999999"/>
  </r>
  <r>
    <n v="9925"/>
    <s v="CA-2012-159534"/>
    <x v="1"/>
    <x v="305"/>
    <d v="2012-03-23T00:00:00"/>
    <s v="First Class"/>
    <x v="704"/>
    <s v="Dave Hallsten"/>
    <x v="1"/>
    <s v="United States"/>
    <x v="20"/>
    <x v="15"/>
    <n v="10035"/>
    <x v="3"/>
    <s v="OFF-EN-10004386"/>
    <x v="1"/>
    <x v="12"/>
    <s v="Recycled Interoffice Envelopes with String and Button Closure, 10 x 13"/>
    <n v="23.99"/>
    <n v="1"/>
    <n v="0"/>
    <n v="11.994999999999999"/>
  </r>
  <r>
    <n v="9926"/>
    <s v="CA-2012-159534"/>
    <x v="1"/>
    <x v="305"/>
    <d v="2012-03-23T00:00:00"/>
    <s v="First Class"/>
    <x v="704"/>
    <s v="Dave Hallsten"/>
    <x v="1"/>
    <s v="United States"/>
    <x v="20"/>
    <x v="15"/>
    <n v="10035"/>
    <x v="3"/>
    <s v="OFF-BI-10003656"/>
    <x v="1"/>
    <x v="8"/>
    <s v="Fellowes PB200 Plastic Comb Binding Machine"/>
    <n v="1087.9360000000001"/>
    <n v="8"/>
    <n v="0.2"/>
    <n v="353.5791999999999"/>
  </r>
  <r>
    <n v="9927"/>
    <s v="CA-2012-159534"/>
    <x v="1"/>
    <x v="305"/>
    <d v="2012-03-23T00:00:00"/>
    <s v="First Class"/>
    <x v="704"/>
    <s v="Dave Hallsten"/>
    <x v="1"/>
    <s v="United States"/>
    <x v="20"/>
    <x v="15"/>
    <n v="10035"/>
    <x v="3"/>
    <s v="TEC-PH-10002310"/>
    <x v="2"/>
    <x v="7"/>
    <s v="Panasonic KX T7731-B Digital phone"/>
    <n v="199.98"/>
    <n v="2"/>
    <n v="0"/>
    <n v="53.994599999999991"/>
  </r>
  <r>
    <n v="9928"/>
    <s v="CA-2012-159534"/>
    <x v="1"/>
    <x v="305"/>
    <d v="2012-03-23T00:00:00"/>
    <s v="First Class"/>
    <x v="704"/>
    <s v="Dave Hallsten"/>
    <x v="1"/>
    <s v="United States"/>
    <x v="20"/>
    <x v="15"/>
    <n v="10035"/>
    <x v="3"/>
    <s v="OFF-ST-10001172"/>
    <x v="1"/>
    <x v="4"/>
    <s v="Tennsco Lockers, Sand"/>
    <n v="83.92"/>
    <n v="4"/>
    <n v="0"/>
    <n v="20.140799999999999"/>
  </r>
  <r>
    <n v="9929"/>
    <s v="CA-2013-129630"/>
    <x v="0"/>
    <x v="913"/>
    <d v="2013-09-05T00:00:00"/>
    <s v="Same Day"/>
    <x v="780"/>
    <s v="Ionia McGrath"/>
    <x v="0"/>
    <s v="United States"/>
    <x v="8"/>
    <x v="1"/>
    <n v="94122"/>
    <x v="1"/>
    <s v="FUR-FU-10000260"/>
    <x v="0"/>
    <x v="5"/>
    <s v="6&quot; Cubicle Wall Clock, Black"/>
    <n v="24.27"/>
    <n v="3"/>
    <n v="0"/>
    <n v="8.7371999999999996"/>
  </r>
  <r>
    <n v="9930"/>
    <s v="CA-2013-129630"/>
    <x v="0"/>
    <x v="913"/>
    <d v="2013-09-05T00:00:00"/>
    <s v="Same Day"/>
    <x v="780"/>
    <s v="Ionia McGrath"/>
    <x v="0"/>
    <s v="United States"/>
    <x v="8"/>
    <x v="1"/>
    <n v="94122"/>
    <x v="1"/>
    <s v="TEC-CO-10003763"/>
    <x v="2"/>
    <x v="16"/>
    <s v="Canon PC1060 Personal Laser Copier"/>
    <n v="2799.9600000000005"/>
    <n v="5"/>
    <n v="0.2"/>
    <n v="944.98649999999986"/>
  </r>
  <r>
    <n v="9931"/>
    <s v="CA-2012-104948"/>
    <x v="1"/>
    <x v="50"/>
    <d v="2012-11-17T00:00:00"/>
    <s v="Standard Class"/>
    <x v="168"/>
    <s v="Keith Herrera"/>
    <x v="0"/>
    <s v="United States"/>
    <x v="272"/>
    <x v="1"/>
    <n v="92404"/>
    <x v="1"/>
    <s v="OFF-BI-10001267"/>
    <x v="1"/>
    <x v="8"/>
    <s v="Universal Recycled Hanging Pressboard Report Binders, Letter Size"/>
    <n v="9.8719999999999999"/>
    <n v="2"/>
    <n v="0.2"/>
    <n v="3.4551999999999996"/>
  </r>
  <r>
    <n v="9932"/>
    <s v="CA-2012-104948"/>
    <x v="1"/>
    <x v="50"/>
    <d v="2012-11-17T00:00:00"/>
    <s v="Standard Class"/>
    <x v="168"/>
    <s v="Keith Herrera"/>
    <x v="0"/>
    <s v="United States"/>
    <x v="272"/>
    <x v="1"/>
    <n v="92404"/>
    <x v="1"/>
    <s v="FUR-BO-10004357"/>
    <x v="0"/>
    <x v="0"/>
    <s v="O'Sullivan Living Dimensions 3-Shelf Bookcases"/>
    <n v="683.33199999999999"/>
    <n v="4"/>
    <n v="0.15"/>
    <n v="-40.196000000000055"/>
  </r>
  <r>
    <n v="9933"/>
    <s v="CA-2012-104948"/>
    <x v="1"/>
    <x v="50"/>
    <d v="2012-11-17T00:00:00"/>
    <s v="Standard Class"/>
    <x v="168"/>
    <s v="Keith Herrera"/>
    <x v="0"/>
    <s v="United States"/>
    <x v="272"/>
    <x v="1"/>
    <n v="92404"/>
    <x v="1"/>
    <s v="OFF-PA-10004610"/>
    <x v="1"/>
    <x v="10"/>
    <s v="Xerox 1900"/>
    <n v="29.96"/>
    <n v="7"/>
    <n v="0"/>
    <n v="13.481999999999998"/>
  </r>
  <r>
    <n v="9934"/>
    <s v="CA-2011-166555"/>
    <x v="2"/>
    <x v="384"/>
    <d v="2011-07-14T00:00:00"/>
    <s v="First Class"/>
    <x v="523"/>
    <s v="Jamie Kunitz"/>
    <x v="0"/>
    <s v="United States"/>
    <x v="221"/>
    <x v="15"/>
    <n v="14304"/>
    <x v="3"/>
    <s v="TEC-PH-10004912"/>
    <x v="2"/>
    <x v="7"/>
    <s v="Cisco SPA112 2 Port Phone Adapter"/>
    <n v="164.85000000000002"/>
    <n v="3"/>
    <n v="0"/>
    <n v="47.806499999999993"/>
  </r>
  <r>
    <n v="9935"/>
    <s v="CA-2013-114405"/>
    <x v="0"/>
    <x v="281"/>
    <d v="2013-04-13T00:00:00"/>
    <s v="Standard Class"/>
    <x v="238"/>
    <s v="Alan Shonely"/>
    <x v="0"/>
    <s v="United States"/>
    <x v="10"/>
    <x v="9"/>
    <n v="19120"/>
    <x v="3"/>
    <s v="OFF-AP-10003278"/>
    <x v="1"/>
    <x v="9"/>
    <s v="Belkin 7-Outlet SurgeMaster Home Series"/>
    <n v="33.528000000000006"/>
    <n v="3"/>
    <n v="0.2"/>
    <n v="2.5146000000000015"/>
  </r>
  <r>
    <n v="9936"/>
    <s v="CA-2013-114405"/>
    <x v="0"/>
    <x v="281"/>
    <d v="2013-04-13T00:00:00"/>
    <s v="Standard Class"/>
    <x v="238"/>
    <s v="Alan Shonely"/>
    <x v="0"/>
    <s v="United States"/>
    <x v="10"/>
    <x v="9"/>
    <n v="19120"/>
    <x v="3"/>
    <s v="OFF-ST-10001627"/>
    <x v="1"/>
    <x v="4"/>
    <s v="Eldon Jumbo ProFile Portable File Boxes Graphite/Black"/>
    <n v="36.744"/>
    <n v="3"/>
    <n v="0.2"/>
    <n v="3.6744000000000039"/>
  </r>
  <r>
    <n v="9937"/>
    <s v="CA-2014-132955"/>
    <x v="3"/>
    <x v="92"/>
    <d v="2014-06-29T00:00:00"/>
    <s v="Standard Class"/>
    <x v="623"/>
    <s v="Sonia Cooley"/>
    <x v="0"/>
    <s v="United States"/>
    <x v="395"/>
    <x v="34"/>
    <n v="2920"/>
    <x v="3"/>
    <s v="OFF-BI-10002735"/>
    <x v="1"/>
    <x v="8"/>
    <s v="GBC Prestige Therm-A-Bind Covers"/>
    <n v="102.93"/>
    <n v="3"/>
    <n v="0"/>
    <n v="48.377100000000006"/>
  </r>
  <r>
    <n v="9938"/>
    <s v="CA-2013-164889"/>
    <x v="0"/>
    <x v="1235"/>
    <d v="2013-06-07T00:00:00"/>
    <s v="Second Class"/>
    <x v="291"/>
    <s v="Christine Phan"/>
    <x v="1"/>
    <s v="United States"/>
    <x v="1"/>
    <x v="1"/>
    <n v="90049"/>
    <x v="1"/>
    <s v="FUR-TA-10001676"/>
    <x v="0"/>
    <x v="3"/>
    <s v="Hon 61000 Series Interactive Training Tables"/>
    <n v="71.088000000000008"/>
    <n v="2"/>
    <n v="0.2"/>
    <n v="-1.7772000000000041"/>
  </r>
  <r>
    <n v="9939"/>
    <s v="CA-2013-169824"/>
    <x v="0"/>
    <x v="939"/>
    <d v="2013-12-18T00:00:00"/>
    <s v="Standard Class"/>
    <x v="374"/>
    <s v="Noel Staavos"/>
    <x v="1"/>
    <s v="United States"/>
    <x v="20"/>
    <x v="15"/>
    <n v="10009"/>
    <x v="3"/>
    <s v="FUR-FU-10004864"/>
    <x v="0"/>
    <x v="5"/>
    <s v="Eldon 500 Class Desk Accessories"/>
    <n v="60.35"/>
    <n v="5"/>
    <n v="0"/>
    <n v="19.915500000000002"/>
  </r>
  <r>
    <n v="9940"/>
    <s v="CA-2013-169824"/>
    <x v="0"/>
    <x v="939"/>
    <d v="2013-12-18T00:00:00"/>
    <s v="Standard Class"/>
    <x v="374"/>
    <s v="Noel Staavos"/>
    <x v="1"/>
    <s v="United States"/>
    <x v="20"/>
    <x v="15"/>
    <n v="10009"/>
    <x v="3"/>
    <s v="OFF-SU-10000952"/>
    <x v="1"/>
    <x v="14"/>
    <s v="Fiskars Home &amp; Office Scissors"/>
    <n v="35.520000000000003"/>
    <n v="4"/>
    <n v="0"/>
    <n v="9.9456000000000024"/>
  </r>
  <r>
    <n v="9941"/>
    <s v="CA-2013-169824"/>
    <x v="0"/>
    <x v="939"/>
    <d v="2013-12-18T00:00:00"/>
    <s v="Standard Class"/>
    <x v="374"/>
    <s v="Noel Staavos"/>
    <x v="1"/>
    <s v="United States"/>
    <x v="20"/>
    <x v="15"/>
    <n v="10009"/>
    <x v="3"/>
    <s v="OFF-AR-10000462"/>
    <x v="1"/>
    <x v="6"/>
    <s v="Sanford Pocket Accent Highlighters"/>
    <n v="11.200000000000001"/>
    <n v="7"/>
    <n v="0"/>
    <n v="4.8160000000000007"/>
  </r>
  <r>
    <n v="9942"/>
    <s v="CA-2014-164028"/>
    <x v="3"/>
    <x v="221"/>
    <d v="2014-12-01T00:00:00"/>
    <s v="Standard Class"/>
    <x v="252"/>
    <s v="John Lee"/>
    <x v="0"/>
    <s v="United States"/>
    <x v="8"/>
    <x v="1"/>
    <n v="94122"/>
    <x v="1"/>
    <s v="TEC-AC-10001772"/>
    <x v="2"/>
    <x v="11"/>
    <s v="Memorex Mini Travel Drive 16 GB USB 2.0 Flash Drive"/>
    <n v="223.58"/>
    <n v="14"/>
    <n v="0"/>
    <n v="87.196200000000005"/>
  </r>
  <r>
    <n v="9943"/>
    <s v="CA-2011-143371"/>
    <x v="2"/>
    <x v="129"/>
    <d v="2012-01-03T00:00:00"/>
    <s v="Standard Class"/>
    <x v="198"/>
    <s v="Maribeth Dona"/>
    <x v="0"/>
    <s v="United States"/>
    <x v="125"/>
    <x v="1"/>
    <n v="92804"/>
    <x v="1"/>
    <s v="OFF-ST-10001128"/>
    <x v="1"/>
    <x v="4"/>
    <s v="Carina Mini System Audio Rack, Model AR050B"/>
    <n v="998.82"/>
    <n v="9"/>
    <n v="0"/>
    <n v="29.964600000000061"/>
  </r>
  <r>
    <n v="9944"/>
    <s v="CA-2011-143371"/>
    <x v="2"/>
    <x v="129"/>
    <d v="2012-01-03T00:00:00"/>
    <s v="Standard Class"/>
    <x v="198"/>
    <s v="Maribeth Dona"/>
    <x v="0"/>
    <s v="United States"/>
    <x v="125"/>
    <x v="1"/>
    <n v="92804"/>
    <x v="1"/>
    <s v="OFF-SU-10002537"/>
    <x v="1"/>
    <x v="14"/>
    <s v="Acme Box Cutter Scissors"/>
    <n v="51.150000000000006"/>
    <n v="5"/>
    <n v="0"/>
    <n v="13.299000000000003"/>
  </r>
  <r>
    <n v="9945"/>
    <s v="CA-2012-145415"/>
    <x v="1"/>
    <x v="1236"/>
    <d v="2012-04-17T00:00:00"/>
    <s v="Second Class"/>
    <x v="372"/>
    <s v="Robert Dilbeck"/>
    <x v="2"/>
    <s v="United States"/>
    <x v="4"/>
    <x v="4"/>
    <n v="98103"/>
    <x v="1"/>
    <s v="OFF-ST-10000419"/>
    <x v="1"/>
    <x v="4"/>
    <s v="Rogers Jumbo File, Granite"/>
    <n v="40.74"/>
    <n v="3"/>
    <n v="0"/>
    <n v="0.4073999999999991"/>
  </r>
  <r>
    <n v="9946"/>
    <s v="CA-2011-111157"/>
    <x v="2"/>
    <x v="1086"/>
    <d v="2011-03-06T00:00:00"/>
    <s v="Standard Class"/>
    <x v="468"/>
    <s v="Nicole Hansen"/>
    <x v="1"/>
    <s v="United States"/>
    <x v="10"/>
    <x v="9"/>
    <n v="19120"/>
    <x v="3"/>
    <s v="OFF-PA-10000327"/>
    <x v="1"/>
    <x v="10"/>
    <s v="Xerox 1971"/>
    <n v="3.4240000000000004"/>
    <n v="1"/>
    <n v="0.2"/>
    <n v="1.0699999999999996"/>
  </r>
  <r>
    <n v="9947"/>
    <s v="CA-2011-111157"/>
    <x v="2"/>
    <x v="1086"/>
    <d v="2011-03-06T00:00:00"/>
    <s v="Standard Class"/>
    <x v="468"/>
    <s v="Nicole Hansen"/>
    <x v="1"/>
    <s v="United States"/>
    <x v="10"/>
    <x v="9"/>
    <n v="19120"/>
    <x v="3"/>
    <s v="TEC-AC-10004353"/>
    <x v="2"/>
    <x v="11"/>
    <s v="Hypercom P1300 Pinpad"/>
    <n v="151.20000000000002"/>
    <n v="3"/>
    <n v="0.2"/>
    <n v="32.130000000000003"/>
  </r>
  <r>
    <n v="9948"/>
    <s v="CA-2014-121559"/>
    <x v="3"/>
    <x v="702"/>
    <d v="2014-06-04T00:00:00"/>
    <s v="Second Class"/>
    <x v="304"/>
    <s v="Helen Wasserman"/>
    <x v="1"/>
    <s v="United States"/>
    <x v="245"/>
    <x v="14"/>
    <n v="46203"/>
    <x v="2"/>
    <s v="FUR-CH-10003746"/>
    <x v="0"/>
    <x v="1"/>
    <s v="Hon 4070 Series Pagoda Round Back Stacking Chairs"/>
    <n v="1925.88"/>
    <n v="6"/>
    <n v="0"/>
    <n v="539.24639999999999"/>
  </r>
  <r>
    <n v="9949"/>
    <s v="CA-2014-121559"/>
    <x v="3"/>
    <x v="702"/>
    <d v="2014-06-04T00:00:00"/>
    <s v="Second Class"/>
    <x v="304"/>
    <s v="Helen Wasserman"/>
    <x v="1"/>
    <s v="United States"/>
    <x v="245"/>
    <x v="14"/>
    <n v="46203"/>
    <x v="2"/>
    <s v="OFF-AP-10002945"/>
    <x v="1"/>
    <x v="9"/>
    <s v="Honeywell Enviracaire Portable HEPA Air Cleaner for 17' x 22' Room"/>
    <n v="2405.1999999999998"/>
    <n v="8"/>
    <n v="0"/>
    <n v="793.71599999999989"/>
  </r>
  <r>
    <n v="9950"/>
    <s v="CA-2014-121559"/>
    <x v="3"/>
    <x v="702"/>
    <d v="2014-06-04T00:00:00"/>
    <s v="Second Class"/>
    <x v="304"/>
    <s v="Helen Wasserman"/>
    <x v="1"/>
    <s v="United States"/>
    <x v="245"/>
    <x v="14"/>
    <n v="46203"/>
    <x v="2"/>
    <s v="TEC-AC-10004568"/>
    <x v="2"/>
    <x v="11"/>
    <s v="Maxell LTO Ultrium - 800 GB"/>
    <n v="83.97"/>
    <n v="3"/>
    <n v="0"/>
    <n v="15.954299999999993"/>
  </r>
  <r>
    <n v="9951"/>
    <s v="CA-2014-121559"/>
    <x v="3"/>
    <x v="702"/>
    <d v="2014-06-04T00:00:00"/>
    <s v="Second Class"/>
    <x v="304"/>
    <s v="Helen Wasserman"/>
    <x v="1"/>
    <s v="United States"/>
    <x v="245"/>
    <x v="14"/>
    <n v="46203"/>
    <x v="2"/>
    <s v="TEC-AC-10001714"/>
    <x v="2"/>
    <x v="11"/>
    <s v="Logitech MX Performance Wireless Mouse"/>
    <n v="39.89"/>
    <n v="1"/>
    <n v="0"/>
    <n v="14.7593"/>
  </r>
  <r>
    <n v="9952"/>
    <s v="CA-2014-121559"/>
    <x v="3"/>
    <x v="702"/>
    <d v="2014-06-04T00:00:00"/>
    <s v="Second Class"/>
    <x v="304"/>
    <s v="Helen Wasserman"/>
    <x v="1"/>
    <s v="United States"/>
    <x v="245"/>
    <x v="14"/>
    <n v="46203"/>
    <x v="2"/>
    <s v="OFF-BI-10002072"/>
    <x v="1"/>
    <x v="8"/>
    <s v="Cardinal Slant-D Ring Binders"/>
    <n v="17.38"/>
    <n v="2"/>
    <n v="0"/>
    <n v="8.69"/>
  </r>
  <r>
    <n v="9953"/>
    <s v="CA-2012-141593"/>
    <x v="1"/>
    <x v="639"/>
    <d v="2012-12-16T00:00:00"/>
    <s v="Second Class"/>
    <x v="715"/>
    <s v="Darren Budd"/>
    <x v="1"/>
    <s v="United States"/>
    <x v="1"/>
    <x v="1"/>
    <n v="90045"/>
    <x v="1"/>
    <s v="OFF-BI-10001153"/>
    <x v="1"/>
    <x v="8"/>
    <s v="Ibico Recycled Grain-Textured Covers"/>
    <n v="55.264000000000003"/>
    <n v="2"/>
    <n v="0.2"/>
    <n v="20.723999999999997"/>
  </r>
  <r>
    <n v="9954"/>
    <s v="CA-2012-141593"/>
    <x v="1"/>
    <x v="639"/>
    <d v="2012-12-16T00:00:00"/>
    <s v="Second Class"/>
    <x v="715"/>
    <s v="Darren Budd"/>
    <x v="1"/>
    <s v="United States"/>
    <x v="1"/>
    <x v="1"/>
    <n v="90045"/>
    <x v="1"/>
    <s v="OFF-PA-10004983"/>
    <x v="1"/>
    <x v="10"/>
    <s v="Xerox 23"/>
    <n v="6.48"/>
    <n v="1"/>
    <n v="0"/>
    <n v="3.1104000000000003"/>
  </r>
  <r>
    <n v="9955"/>
    <s v="CA-2012-141593"/>
    <x v="1"/>
    <x v="639"/>
    <d v="2012-12-16T00:00:00"/>
    <s v="Second Class"/>
    <x v="715"/>
    <s v="Darren Budd"/>
    <x v="1"/>
    <s v="United States"/>
    <x v="1"/>
    <x v="1"/>
    <n v="90045"/>
    <x v="1"/>
    <s v="OFF-BI-10000948"/>
    <x v="1"/>
    <x v="8"/>
    <s v="GBC Laser Imprintable Binding System Covers, Desert Sand"/>
    <n v="34.248000000000005"/>
    <n v="3"/>
    <n v="0.2"/>
    <n v="11.558699999999998"/>
  </r>
  <r>
    <n v="9956"/>
    <s v="CA-2012-141593"/>
    <x v="1"/>
    <x v="639"/>
    <d v="2012-12-16T00:00:00"/>
    <s v="Second Class"/>
    <x v="715"/>
    <s v="Darren Budd"/>
    <x v="1"/>
    <s v="United States"/>
    <x v="1"/>
    <x v="1"/>
    <n v="90045"/>
    <x v="1"/>
    <s v="FUR-TA-10002622"/>
    <x v="0"/>
    <x v="3"/>
    <s v="Bush Andora Conference Table, Maple/Graphite Gray Finish"/>
    <n v="273.56799999999998"/>
    <n v="2"/>
    <n v="0.2"/>
    <n v="10.258800000000008"/>
  </r>
  <r>
    <n v="9957"/>
    <s v="US-2011-143287"/>
    <x v="2"/>
    <x v="7"/>
    <d v="2011-11-17T00:00:00"/>
    <s v="Standard Class"/>
    <x v="607"/>
    <s v="Kristina Nunn"/>
    <x v="2"/>
    <s v="United States"/>
    <x v="106"/>
    <x v="15"/>
    <n v="10801"/>
    <x v="3"/>
    <s v="OFF-PA-10001776"/>
    <x v="1"/>
    <x v="10"/>
    <s v="Wirebound Message Books, Four 2 3/4&quot; x 5&quot; Forms per Page, 600 Sets per Book"/>
    <n v="46.349999999999994"/>
    <n v="5"/>
    <n v="0"/>
    <n v="21.784499999999998"/>
  </r>
  <r>
    <n v="9958"/>
    <s v="US-2011-143287"/>
    <x v="2"/>
    <x v="7"/>
    <d v="2011-11-17T00:00:00"/>
    <s v="Standard Class"/>
    <x v="607"/>
    <s v="Kristina Nunn"/>
    <x v="2"/>
    <s v="United States"/>
    <x v="106"/>
    <x v="15"/>
    <n v="10801"/>
    <x v="3"/>
    <s v="OFF-PA-10004039"/>
    <x v="1"/>
    <x v="10"/>
    <s v="Xerox 1882"/>
    <n v="223.92"/>
    <n v="4"/>
    <n v="0"/>
    <n v="109.7208"/>
  </r>
  <r>
    <n v="9959"/>
    <s v="US-2011-143287"/>
    <x v="2"/>
    <x v="7"/>
    <d v="2011-11-17T00:00:00"/>
    <s v="Standard Class"/>
    <x v="607"/>
    <s v="Kristina Nunn"/>
    <x v="2"/>
    <s v="United States"/>
    <x v="106"/>
    <x v="15"/>
    <n v="10801"/>
    <x v="3"/>
    <s v="OFF-SU-10001574"/>
    <x v="1"/>
    <x v="14"/>
    <s v="Acme Value Line Scissors"/>
    <n v="7.3"/>
    <n v="2"/>
    <n v="0"/>
    <n v="2.1899999999999995"/>
  </r>
  <r>
    <n v="9960"/>
    <s v="CA-2014-137421"/>
    <x v="3"/>
    <x v="833"/>
    <d v="2014-10-12T00:00:00"/>
    <s v="Standard Class"/>
    <x v="219"/>
    <s v="Ashley Jarboe"/>
    <x v="0"/>
    <s v="United States"/>
    <x v="432"/>
    <x v="16"/>
    <n v="85224"/>
    <x v="1"/>
    <s v="OFF-AR-10001761"/>
    <x v="1"/>
    <x v="6"/>
    <s v="Avery Hi-Liter Smear-Safe Highlighters"/>
    <n v="9.3439999999999994"/>
    <n v="2"/>
    <n v="0.2"/>
    <n v="1.8687999999999998"/>
  </r>
  <r>
    <n v="9961"/>
    <s v="CA-2014-141446"/>
    <x v="3"/>
    <x v="118"/>
    <d v="2014-09-19T00:00:00"/>
    <s v="Second Class"/>
    <x v="642"/>
    <s v="Craig Leslie"/>
    <x v="2"/>
    <s v="United States"/>
    <x v="159"/>
    <x v="0"/>
    <n v="41042"/>
    <x v="0"/>
    <s v="TEC-AC-10002305"/>
    <x v="2"/>
    <x v="11"/>
    <s v="KeyTronic E03601U1 - Keyboard - Beige"/>
    <n v="18"/>
    <n v="1"/>
    <n v="0"/>
    <n v="3.2399999999999984"/>
  </r>
  <r>
    <n v="9962"/>
    <s v="CA-2012-168088"/>
    <x v="1"/>
    <x v="531"/>
    <d v="2012-03-22T00:00:00"/>
    <s v="First Class"/>
    <x v="475"/>
    <s v="Corinna Mitchell"/>
    <x v="2"/>
    <s v="United States"/>
    <x v="12"/>
    <x v="5"/>
    <n v="77041"/>
    <x v="2"/>
    <s v="OFF-PA-10000675"/>
    <x v="1"/>
    <x v="10"/>
    <s v="Xerox 1919"/>
    <n v="65.584000000000003"/>
    <n v="2"/>
    <n v="0.2"/>
    <n v="23.7742"/>
  </r>
  <r>
    <n v="9963"/>
    <s v="CA-2012-168088"/>
    <x v="1"/>
    <x v="531"/>
    <d v="2012-03-22T00:00:00"/>
    <s v="First Class"/>
    <x v="475"/>
    <s v="Corinna Mitchell"/>
    <x v="2"/>
    <s v="United States"/>
    <x v="12"/>
    <x v="5"/>
    <n v="77041"/>
    <x v="2"/>
    <s v="FUR-BO-10004218"/>
    <x v="0"/>
    <x v="0"/>
    <s v="Bush Heritage Pine Collection 5-Shelf Bookcase, Albany Pine Finish, *Special Order"/>
    <n v="383.46559999999994"/>
    <n v="4"/>
    <n v="0.32"/>
    <n v="-67.670400000000001"/>
  </r>
  <r>
    <n v="9964"/>
    <s v="CA-2012-143700"/>
    <x v="1"/>
    <x v="353"/>
    <d v="2012-07-26T00:00:00"/>
    <s v="Same Day"/>
    <x v="238"/>
    <s v="Alan Shonely"/>
    <x v="0"/>
    <s v="United States"/>
    <x v="10"/>
    <x v="9"/>
    <n v="19140"/>
    <x v="3"/>
    <s v="OFF-PA-10003072"/>
    <x v="1"/>
    <x v="10"/>
    <s v="Eureka Recycled Copy Paper 8 1/2&quot; x 11&quot;, Ream"/>
    <n v="10.368000000000002"/>
    <n v="2"/>
    <n v="0.2"/>
    <n v="3.6288"/>
  </r>
  <r>
    <n v="9965"/>
    <s v="CA-2013-146374"/>
    <x v="0"/>
    <x v="5"/>
    <d v="2013-12-11T00:00:00"/>
    <s v="Second Class"/>
    <x v="785"/>
    <s v="Harold Engle"/>
    <x v="1"/>
    <s v="United States"/>
    <x v="46"/>
    <x v="13"/>
    <n v="19711"/>
    <x v="3"/>
    <s v="FUR-FU-10002671"/>
    <x v="0"/>
    <x v="5"/>
    <s v="Electrix 20W Halogen Replacement Bulb for Zoom-In Desk Lamp"/>
    <n v="13.4"/>
    <n v="1"/>
    <n v="0"/>
    <n v="6.4319999999999995"/>
  </r>
  <r>
    <n v="9966"/>
    <s v="CA-2013-146374"/>
    <x v="0"/>
    <x v="5"/>
    <d v="2013-12-11T00:00:00"/>
    <s v="Second Class"/>
    <x v="785"/>
    <s v="Harold Engle"/>
    <x v="1"/>
    <s v="United States"/>
    <x v="46"/>
    <x v="13"/>
    <n v="19711"/>
    <x v="3"/>
    <s v="OFF-PA-10000349"/>
    <x v="1"/>
    <x v="10"/>
    <s v="Staples"/>
    <n v="4.9800000000000004"/>
    <n v="1"/>
    <n v="0"/>
    <n v="2.3406000000000002"/>
  </r>
  <r>
    <n v="9967"/>
    <s v="CA-2013-146374"/>
    <x v="0"/>
    <x v="5"/>
    <d v="2013-12-11T00:00:00"/>
    <s v="Second Class"/>
    <x v="785"/>
    <s v="Harold Engle"/>
    <x v="1"/>
    <s v="United States"/>
    <x v="46"/>
    <x v="13"/>
    <n v="19711"/>
    <x v="3"/>
    <s v="OFF-EN-10004483"/>
    <x v="1"/>
    <x v="12"/>
    <s v="#10 White Business Envelopes,4 1/8 x 9 1/2"/>
    <n v="109.69"/>
    <n v="7"/>
    <n v="0"/>
    <n v="51.554299999999991"/>
  </r>
  <r>
    <n v="9968"/>
    <s v="CA-2014-153871"/>
    <x v="3"/>
    <x v="157"/>
    <d v="2014-12-18T00:00:00"/>
    <s v="Standard Class"/>
    <x v="579"/>
    <s v="Richard Bierner"/>
    <x v="0"/>
    <s v="United States"/>
    <x v="135"/>
    <x v="30"/>
    <n v="7060"/>
    <x v="3"/>
    <s v="OFF-BI-10004209"/>
    <x v="1"/>
    <x v="8"/>
    <s v="Fellowes Twister Kit, Gray/Clear, 3/pkg"/>
    <n v="40.199999999999996"/>
    <n v="5"/>
    <n v="0"/>
    <n v="18.089999999999996"/>
  </r>
  <r>
    <n v="9969"/>
    <s v="CA-2014-153871"/>
    <x v="3"/>
    <x v="157"/>
    <d v="2014-12-18T00:00:00"/>
    <s v="Standard Class"/>
    <x v="579"/>
    <s v="Richard Bierner"/>
    <x v="0"/>
    <s v="United States"/>
    <x v="135"/>
    <x v="30"/>
    <n v="7060"/>
    <x v="3"/>
    <s v="OFF-BI-10004600"/>
    <x v="1"/>
    <x v="8"/>
    <s v="Ibico Ibimaster 300 Manual Binding System"/>
    <n v="735.98"/>
    <n v="2"/>
    <n v="0"/>
    <n v="331.19099999999997"/>
  </r>
  <r>
    <n v="9970"/>
    <s v="CA-2014-153871"/>
    <x v="3"/>
    <x v="157"/>
    <d v="2014-12-18T00:00:00"/>
    <s v="Standard Class"/>
    <x v="579"/>
    <s v="Richard Bierner"/>
    <x v="0"/>
    <s v="United States"/>
    <x v="135"/>
    <x v="30"/>
    <n v="7060"/>
    <x v="3"/>
    <s v="OFF-AP-10003622"/>
    <x v="1"/>
    <x v="9"/>
    <s v="Bravo II Megaboss 12-Amp Hard Body Upright, Replacement Belts, 2 Belts per Pack"/>
    <n v="22.75"/>
    <n v="7"/>
    <n v="0"/>
    <n v="6.5974999999999993"/>
  </r>
  <r>
    <n v="9971"/>
    <s v="CA-2012-103772"/>
    <x v="1"/>
    <x v="1141"/>
    <d v="2012-07-02T00:00:00"/>
    <s v="Standard Class"/>
    <x v="88"/>
    <s v="Mark Packer"/>
    <x v="2"/>
    <s v="United States"/>
    <x v="214"/>
    <x v="32"/>
    <n v="30080"/>
    <x v="0"/>
    <s v="OFF-BI-10002867"/>
    <x v="1"/>
    <x v="8"/>
    <s v="GBC Recycled Regency Composition Covers"/>
    <n v="119.56"/>
    <n v="2"/>
    <n v="0"/>
    <n v="54.997599999999991"/>
  </r>
  <r>
    <n v="9972"/>
    <s v="CA-2012-103772"/>
    <x v="1"/>
    <x v="1141"/>
    <d v="2012-07-02T00:00:00"/>
    <s v="Standard Class"/>
    <x v="88"/>
    <s v="Mark Packer"/>
    <x v="2"/>
    <s v="United States"/>
    <x v="214"/>
    <x v="32"/>
    <n v="30080"/>
    <x v="0"/>
    <s v="OFF-AR-10000538"/>
    <x v="1"/>
    <x v="6"/>
    <s v="Boston Model 1800 Electric Pencil Sharpener, Gray"/>
    <n v="140.75"/>
    <n v="5"/>
    <n v="0"/>
    <n v="42.22499999999998"/>
  </r>
  <r>
    <n v="9973"/>
    <s v="CA-2013-130225"/>
    <x v="0"/>
    <x v="108"/>
    <d v="2013-09-18T00:00:00"/>
    <s v="Standard Class"/>
    <x v="53"/>
    <s v="Ryan Crowe"/>
    <x v="0"/>
    <s v="United States"/>
    <x v="12"/>
    <x v="5"/>
    <n v="77041"/>
    <x v="2"/>
    <s v="OFF-EN-10000056"/>
    <x v="1"/>
    <x v="12"/>
    <s v="Cameo Buff Policy Envelopes"/>
    <n v="99.567999999999998"/>
    <n v="2"/>
    <n v="0.2"/>
    <n v="33.604199999999992"/>
  </r>
  <r>
    <n v="9974"/>
    <s v="US-2013-103674"/>
    <x v="0"/>
    <x v="409"/>
    <d v="2013-12-11T00:00:00"/>
    <s v="Standard Class"/>
    <x v="399"/>
    <s v="Anne Pryor"/>
    <x v="2"/>
    <s v="United States"/>
    <x v="1"/>
    <x v="1"/>
    <n v="90032"/>
    <x v="1"/>
    <s v="TEC-PH-10004080"/>
    <x v="2"/>
    <x v="7"/>
    <s v="Avaya 5410 Digital phone"/>
    <n v="271.95999999999998"/>
    <n v="5"/>
    <n v="0.2"/>
    <n v="27.195999999999998"/>
  </r>
  <r>
    <n v="9975"/>
    <s v="US-2013-103674"/>
    <x v="0"/>
    <x v="409"/>
    <d v="2013-12-11T00:00:00"/>
    <s v="Standard Class"/>
    <x v="399"/>
    <s v="Anne Pryor"/>
    <x v="2"/>
    <s v="United States"/>
    <x v="1"/>
    <x v="1"/>
    <n v="90032"/>
    <x v="1"/>
    <s v="OFF-AR-10004752"/>
    <x v="1"/>
    <x v="6"/>
    <s v="Blackstonian Pencils"/>
    <n v="18.689999999999998"/>
    <n v="7"/>
    <n v="0"/>
    <n v="5.2332000000000001"/>
  </r>
  <r>
    <n v="9976"/>
    <s v="US-2013-103674"/>
    <x v="0"/>
    <x v="409"/>
    <d v="2013-12-11T00:00:00"/>
    <s v="Standard Class"/>
    <x v="399"/>
    <s v="Anne Pryor"/>
    <x v="2"/>
    <s v="United States"/>
    <x v="1"/>
    <x v="1"/>
    <n v="90032"/>
    <x v="1"/>
    <s v="OFF-PA-10000743"/>
    <x v="1"/>
    <x v="10"/>
    <s v="Xerox 1977"/>
    <n v="13.36"/>
    <n v="2"/>
    <n v="0"/>
    <n v="6.4127999999999998"/>
  </r>
  <r>
    <n v="9977"/>
    <s v="US-2013-103674"/>
    <x v="0"/>
    <x v="409"/>
    <d v="2013-12-11T00:00:00"/>
    <s v="Standard Class"/>
    <x v="399"/>
    <s v="Anne Pryor"/>
    <x v="2"/>
    <s v="United States"/>
    <x v="1"/>
    <x v="1"/>
    <n v="90032"/>
    <x v="1"/>
    <s v="TEC-PH-10002496"/>
    <x v="2"/>
    <x v="7"/>
    <s v="Cisco SPA301"/>
    <n v="249.58400000000003"/>
    <n v="2"/>
    <n v="0.2"/>
    <n v="31.197999999999986"/>
  </r>
  <r>
    <n v="9978"/>
    <s v="US-2013-103674"/>
    <x v="0"/>
    <x v="409"/>
    <d v="2013-12-11T00:00:00"/>
    <s v="Standard Class"/>
    <x v="399"/>
    <s v="Anne Pryor"/>
    <x v="2"/>
    <s v="United States"/>
    <x v="1"/>
    <x v="1"/>
    <n v="90032"/>
    <x v="1"/>
    <s v="OFF-FA-10003467"/>
    <x v="1"/>
    <x v="13"/>
    <s v="Alliance Big Bands Rubber Bands, 12/Pack"/>
    <n v="13.86"/>
    <n v="7"/>
    <n v="0"/>
    <n v="0"/>
  </r>
  <r>
    <n v="9979"/>
    <s v="US-2013-103674"/>
    <x v="0"/>
    <x v="409"/>
    <d v="2013-12-11T00:00:00"/>
    <s v="Standard Class"/>
    <x v="399"/>
    <s v="Anne Pryor"/>
    <x v="2"/>
    <s v="United States"/>
    <x v="1"/>
    <x v="1"/>
    <n v="90032"/>
    <x v="1"/>
    <s v="OFF-BI-10003727"/>
    <x v="1"/>
    <x v="8"/>
    <s v="Avery Durable Slant Ring Binders With Label Holder"/>
    <n v="13.375999999999999"/>
    <n v="4"/>
    <n v="0.2"/>
    <n v="4.6815999999999995"/>
  </r>
  <r>
    <n v="9980"/>
    <s v="US-2013-103674"/>
    <x v="0"/>
    <x v="409"/>
    <d v="2013-12-11T00:00:00"/>
    <s v="Standard Class"/>
    <x v="399"/>
    <s v="Anne Pryor"/>
    <x v="2"/>
    <s v="United States"/>
    <x v="1"/>
    <x v="1"/>
    <n v="90032"/>
    <x v="1"/>
    <s v="OFF-BI-10002026"/>
    <x v="1"/>
    <x v="8"/>
    <s v="Ibico Recycled Linen-Style Covers"/>
    <n v="437.47200000000009"/>
    <n v="14"/>
    <n v="0.2"/>
    <n v="153.11519999999999"/>
  </r>
  <r>
    <n v="9981"/>
    <s v="US-2012-151435"/>
    <x v="1"/>
    <x v="684"/>
    <d v="2012-09-09T00:00:00"/>
    <s v="Second Class"/>
    <x v="517"/>
    <s v="Shaun Weien"/>
    <x v="0"/>
    <s v="United States"/>
    <x v="240"/>
    <x v="28"/>
    <n v="70506"/>
    <x v="0"/>
    <s v="FUR-TA-10001039"/>
    <x v="0"/>
    <x v="3"/>
    <s v="KI Adjustable-Height Table"/>
    <n v="85.98"/>
    <n v="1"/>
    <n v="0"/>
    <n v="22.354800000000004"/>
  </r>
  <r>
    <n v="9982"/>
    <s v="CA-2014-163566"/>
    <x v="3"/>
    <x v="646"/>
    <d v="2014-08-07T00:00:00"/>
    <s v="First Class"/>
    <x v="26"/>
    <s v="Ted Butterfield"/>
    <x v="0"/>
    <s v="United States"/>
    <x v="54"/>
    <x v="24"/>
    <n v="45014"/>
    <x v="3"/>
    <s v="OFF-LA-10004484"/>
    <x v="1"/>
    <x v="2"/>
    <s v="Avery 476"/>
    <n v="16.520000000000003"/>
    <n v="5"/>
    <n v="0.2"/>
    <n v="5.368999999999998"/>
  </r>
  <r>
    <n v="9983"/>
    <s v="US-2013-157728"/>
    <x v="0"/>
    <x v="897"/>
    <d v="2013-09-29T00:00:00"/>
    <s v="Standard Class"/>
    <x v="53"/>
    <s v="Ryan Crowe"/>
    <x v="0"/>
    <s v="United States"/>
    <x v="354"/>
    <x v="12"/>
    <n v="49505"/>
    <x v="2"/>
    <s v="OFF-PA-10002195"/>
    <x v="1"/>
    <x v="10"/>
    <s v="RSVP Cards &amp; Envelopes, Blank White, 8-1/2&quot; X 11&quot;, 24 Cards/25 Envelopes/Set"/>
    <n v="35.56"/>
    <n v="7"/>
    <n v="0"/>
    <n v="16.713200000000001"/>
  </r>
  <r>
    <n v="9984"/>
    <s v="US-2013-157728"/>
    <x v="0"/>
    <x v="897"/>
    <d v="2013-09-29T00:00:00"/>
    <s v="Standard Class"/>
    <x v="53"/>
    <s v="Ryan Crowe"/>
    <x v="0"/>
    <s v="United States"/>
    <x v="354"/>
    <x v="12"/>
    <n v="49505"/>
    <x v="2"/>
    <s v="TEC-PH-10001305"/>
    <x v="2"/>
    <x v="7"/>
    <s v="Panasonic KX TS208W Corded phone"/>
    <n v="97.98"/>
    <n v="2"/>
    <n v="0"/>
    <n v="27.434400000000011"/>
  </r>
  <r>
    <n v="9985"/>
    <s v="CA-2012-100251"/>
    <x v="1"/>
    <x v="961"/>
    <d v="2012-05-23T00:00:00"/>
    <s v="Standard Class"/>
    <x v="231"/>
    <s v="Dianna Vittorini"/>
    <x v="0"/>
    <s v="United States"/>
    <x v="85"/>
    <x v="15"/>
    <n v="11561"/>
    <x v="3"/>
    <s v="OFF-LA-10003766"/>
    <x v="1"/>
    <x v="2"/>
    <s v="Self-Adhesive Removable Labels"/>
    <n v="31.5"/>
    <n v="10"/>
    <n v="0"/>
    <n v="15.120000000000001"/>
  </r>
  <r>
    <n v="9986"/>
    <s v="CA-2012-100251"/>
    <x v="1"/>
    <x v="961"/>
    <d v="2012-05-23T00:00:00"/>
    <s v="Standard Class"/>
    <x v="231"/>
    <s v="Dianna Vittorini"/>
    <x v="0"/>
    <s v="United States"/>
    <x v="85"/>
    <x v="15"/>
    <n v="11561"/>
    <x v="3"/>
    <s v="OFF-SU-10000898"/>
    <x v="1"/>
    <x v="14"/>
    <s v="Acme Hot Forged Carbon Steel Scissors with Nickel-Plated Handles, 3 7/8&quot; Cut, 8&quot;L"/>
    <n v="55.6"/>
    <n v="4"/>
    <n v="0"/>
    <n v="16.123999999999995"/>
  </r>
  <r>
    <n v="9987"/>
    <s v="CA-2013-125794"/>
    <x v="0"/>
    <x v="321"/>
    <d v="2013-10-04T00:00:00"/>
    <s v="Standard Class"/>
    <x v="586"/>
    <s v="Maris LaWare"/>
    <x v="0"/>
    <s v="United States"/>
    <x v="1"/>
    <x v="1"/>
    <n v="90008"/>
    <x v="1"/>
    <s v="TEC-AC-10003399"/>
    <x v="2"/>
    <x v="11"/>
    <s v="Memorex Mini Travel Drive 64 GB USB 2.0 Flash Drive"/>
    <n v="36.24"/>
    <n v="1"/>
    <n v="0"/>
    <n v="15.220800000000001"/>
  </r>
  <r>
    <n v="9988"/>
    <s v="CA-2014-163629"/>
    <x v="3"/>
    <x v="701"/>
    <d v="2014-11-22T00:00:00"/>
    <s v="Standard Class"/>
    <x v="19"/>
    <s v="Ruben Ausman"/>
    <x v="1"/>
    <s v="United States"/>
    <x v="417"/>
    <x v="32"/>
    <n v="30605"/>
    <x v="0"/>
    <s v="TEC-AC-10001539"/>
    <x v="2"/>
    <x v="11"/>
    <s v="Logitech G430 Surround Sound Gaming Headset with Dolby 7.1 Technology"/>
    <n v="79.989999999999995"/>
    <n v="1"/>
    <n v="0"/>
    <n v="28.796399999999998"/>
  </r>
  <r>
    <n v="9989"/>
    <s v="CA-2014-163629"/>
    <x v="3"/>
    <x v="701"/>
    <d v="2014-11-22T00:00:00"/>
    <s v="Standard Class"/>
    <x v="19"/>
    <s v="Ruben Ausman"/>
    <x v="1"/>
    <s v="United States"/>
    <x v="417"/>
    <x v="32"/>
    <n v="30605"/>
    <x v="0"/>
    <s v="TEC-PH-10004006"/>
    <x v="2"/>
    <x v="7"/>
    <s v="Panasonic KX - TS880B Telephone"/>
    <n v="206.1"/>
    <n v="5"/>
    <n v="0"/>
    <n v="55.647000000000006"/>
  </r>
  <r>
    <n v="9990"/>
    <s v="CA-2011-110422"/>
    <x v="2"/>
    <x v="1237"/>
    <d v="2011-01-24T00:00:00"/>
    <s v="Second Class"/>
    <x v="483"/>
    <s v="Tom Boeckenhauer"/>
    <x v="0"/>
    <s v="United States"/>
    <x v="100"/>
    <x v="2"/>
    <n v="33180"/>
    <x v="0"/>
    <s v="FUR-FU-10001889"/>
    <x v="0"/>
    <x v="5"/>
    <s v="Ultra Door Pull Handle"/>
    <n v="25.248000000000001"/>
    <n v="3"/>
    <n v="0.2"/>
    <n v="4.1027999999999993"/>
  </r>
  <r>
    <n v="9991"/>
    <s v="CA-2014-121258"/>
    <x v="3"/>
    <x v="425"/>
    <d v="2014-03-04T00:00:00"/>
    <s v="Standard Class"/>
    <x v="72"/>
    <s v="Dave Brooks"/>
    <x v="0"/>
    <s v="United States"/>
    <x v="116"/>
    <x v="1"/>
    <n v="92627"/>
    <x v="1"/>
    <s v="FUR-FU-10000747"/>
    <x v="0"/>
    <x v="5"/>
    <s v="Tenex B1-RE Series Chair Mats for Low Pile Carpets"/>
    <n v="91.96"/>
    <n v="2"/>
    <n v="0"/>
    <n v="15.633199999999988"/>
  </r>
  <r>
    <n v="9992"/>
    <s v="CA-2014-121258"/>
    <x v="3"/>
    <x v="425"/>
    <d v="2014-03-04T00:00:00"/>
    <s v="Standard Class"/>
    <x v="72"/>
    <s v="Dave Brooks"/>
    <x v="0"/>
    <s v="United States"/>
    <x v="116"/>
    <x v="1"/>
    <n v="92627"/>
    <x v="1"/>
    <s v="TEC-PH-10003645"/>
    <x v="2"/>
    <x v="7"/>
    <s v="Aastra 57i VoIP phone"/>
    <n v="258.57600000000002"/>
    <n v="2"/>
    <n v="0.2"/>
    <n v="19.393200000000007"/>
  </r>
  <r>
    <n v="9993"/>
    <s v="CA-2014-121258"/>
    <x v="3"/>
    <x v="425"/>
    <d v="2014-03-04T00:00:00"/>
    <s v="Standard Class"/>
    <x v="72"/>
    <s v="Dave Brooks"/>
    <x v="0"/>
    <s v="United States"/>
    <x v="116"/>
    <x v="1"/>
    <n v="92627"/>
    <x v="1"/>
    <s v="OFF-PA-10004041"/>
    <x v="1"/>
    <x v="10"/>
    <s v="It's Hot Message Books with Stickers, 2 3/4&quot; x 5&quot;"/>
    <n v="29.6"/>
    <n v="4"/>
    <n v="0"/>
    <n v="13.32"/>
  </r>
  <r>
    <n v="9994"/>
    <s v="CA-2014-119914"/>
    <x v="3"/>
    <x v="464"/>
    <d v="2014-05-10T00:00:00"/>
    <s v="Second Class"/>
    <x v="417"/>
    <s v="Chris Cortes"/>
    <x v="0"/>
    <s v="United States"/>
    <x v="223"/>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19BFB0-A257-4116-8BD8-1040B855D6A1}" name="Sales vs Profi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C16" firstHeaderRow="0" firstDataRow="1" firstDataCol="1"/>
  <pivotFields count="26">
    <pivotField showAll="0"/>
    <pivotField showAll="0"/>
    <pivotField showAll="0">
      <items count="5">
        <item x="2"/>
        <item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25">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840DA15-52A9-4CD3-BABE-351E1E2E45E2}"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numFmtId="44"/>
  </dataFields>
  <formats count="1">
    <format dxfId="124">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EEBCD24-9D74-4D4F-8A9F-479E1E6439E2}"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7" firstHeaderRow="1" firstDataRow="1" firstDataCol="1"/>
  <pivotFields count="26">
    <pivotField showAll="0"/>
    <pivotField showAll="0"/>
    <pivotField showAll="0">
      <items count="5">
        <item x="2"/>
        <item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baseField="0" baseItem="0" numFmtId="10">
      <extLst>
        <ext xmlns:x14="http://schemas.microsoft.com/office/spreadsheetml/2009/9/main" uri="{E15A36E0-9728-4e99-A89B-3F7291B0FE68}">
          <x14:dataField pivotShowAs="percentOfParentRow"/>
        </ext>
      </extLst>
    </dataField>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15" count="1" selected="0">
            <x v="0"/>
          </reference>
        </references>
      </pivotArea>
    </chartFormat>
    <chartFormat chart="12" format="10">
      <pivotArea type="data" outline="0" fieldPosition="0">
        <references count="2">
          <reference field="4294967294" count="1" selected="0">
            <x v="0"/>
          </reference>
          <reference field="15" count="1" selected="0">
            <x v="1"/>
          </reference>
        </references>
      </pivotArea>
    </chartFormat>
    <chartFormat chart="1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4E3F6B3-DF46-4E8B-A658-8DA80F452230}"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1" firstHeaderRow="1" firstDataRow="1" firstDataCol="1"/>
  <pivotFields count="26">
    <pivotField showAll="0"/>
    <pivotField showAll="0"/>
    <pivotField showAll="0">
      <items count="5">
        <item x="2"/>
        <item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3"/>
    </i>
    <i>
      <x v="44"/>
    </i>
    <i>
      <x v="45"/>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97EA1DB-A607-4B48-B34F-BFF000128131}" name="PivotTable1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9" firstHeaderRow="1" firstDataRow="1" firstDataCol="1"/>
  <pivotFields count="26">
    <pivotField showAll="0"/>
    <pivotField showAll="0"/>
    <pivotField showAll="0">
      <items count="5">
        <item x="2"/>
        <item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items count="6">
        <item h="1" x="0"/>
        <item h="1" x="1"/>
        <item h="1" x="2"/>
        <item h="1" x="3"/>
        <item h="1" x="4"/>
        <item x="5"/>
      </items>
    </pivotField>
    <pivotField showAll="0" defaultSubtotal="0">
      <items count="7">
        <item x="0"/>
        <item x="1"/>
        <item x="2"/>
        <item x="3"/>
        <item x="4"/>
        <item x="5"/>
        <item x="6"/>
      </items>
    </pivotField>
    <pivotField dragToRow="0" dragToCol="0" dragToPage="0" showAll="0" defaultSubtotal="0"/>
  </pivotFields>
  <rowFields count="1">
    <field x="16"/>
  </rowFields>
  <rowItems count="6">
    <i>
      <x v="11"/>
    </i>
    <i>
      <x v="16"/>
    </i>
    <i>
      <x v="14"/>
    </i>
    <i>
      <x v="13"/>
    </i>
    <i>
      <x v="5"/>
    </i>
    <i t="grand">
      <x/>
    </i>
  </rowItems>
  <colItems count="1">
    <i/>
  </colItems>
  <dataFields count="1">
    <dataField name="Sum of Sales" fld="18" baseField="0" baseItem="0"/>
  </dataFields>
  <formats count="1">
    <format dxfId="123">
      <pivotArea collapsedLevelsAreSubtotals="1" fieldPosition="0">
        <references count="1">
          <reference field="16" count="5">
            <x v="3"/>
            <x v="5"/>
            <x v="13"/>
            <x v="14"/>
            <x v="16"/>
          </reference>
        </references>
      </pivotArea>
    </format>
  </format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6E8C02B-4E40-4936-9C26-FB07E576FC4B}" name="PivotTable2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F18:G31" firstHeaderRow="1" firstDataRow="1" firstDataCol="1"/>
  <pivotFields count="26">
    <pivotField showAll="0"/>
    <pivotField showAll="0"/>
    <pivotField showAll="0">
      <items count="5">
        <item x="2"/>
        <item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en" fld="25" baseField="0" baseItem="0"/>
  </dataFields>
  <formats count="2">
    <format dxfId="122">
      <pivotArea collapsedLevelsAreSubtotals="1" fieldPosition="0">
        <references count="1">
          <reference field="22" count="12">
            <x v="1"/>
            <x v="2"/>
            <x v="3"/>
            <x v="4"/>
            <x v="5"/>
            <x v="6"/>
            <x v="7"/>
            <x v="8"/>
            <x v="9"/>
            <x v="10"/>
            <x v="11"/>
            <x v="12"/>
          </reference>
        </references>
      </pivotArea>
    </format>
    <format dxfId="121">
      <pivotArea dataOnly="0" labelOnly="1" outline="0" axis="axisValues" fieldPosition="0"/>
    </format>
  </formats>
  <chartFormats count="2">
    <chartFormat chart="5"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683EF5C-FC48-4F64-B8FD-20D5880CF172}" name="PivotTable1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18:B31" firstHeaderRow="1" firstDataRow="1" firstDataCol="1"/>
  <pivotFields count="26">
    <pivotField showAll="0"/>
    <pivotField showAll="0"/>
    <pivotField showAll="0">
      <items count="5">
        <item x="2"/>
        <item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dataField="1"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Customer ID" fld="6" subtotal="count" baseField="0" baseItem="0"/>
  </dataFields>
  <chartFormats count="5">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601D3CD-D4DE-4217-BD85-F37EEAF0EE1E}" name="PivotTable1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P2:Q15" firstHeaderRow="1" firstDataRow="1" firstDataCol="1"/>
  <pivotFields count="26">
    <pivotField showAll="0"/>
    <pivotField dataField="1" showAll="0"/>
    <pivotField showAll="0">
      <items count="5">
        <item x="2"/>
        <item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12"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60AD920-C4D8-46CF-AE0E-7342AD6572C2}" name="PivotTable1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M2:N15" firstHeaderRow="1" firstDataRow="1" firstDataCol="1"/>
  <pivotFields count="26">
    <pivotField showAll="0"/>
    <pivotField showAll="0"/>
    <pivotField showAll="0">
      <items count="5">
        <item x="2"/>
        <item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6"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E6207BE-A06D-4C0E-AC6A-E72C726A0AC7}" name="PivotTable1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F3:G16" firstHeaderRow="1" firstDataRow="1" firstDataCol="1"/>
  <pivotFields count="26">
    <pivotField showAll="0"/>
    <pivotField showAll="0"/>
    <pivotField showAll="0">
      <items count="5">
        <item x="2"/>
        <item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1"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CBFFA76-E4D2-4FAC-92A9-498F617E8DC8}" name="PivotTable1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6" firstHeaderRow="1" firstDataRow="1" firstDataCol="1"/>
  <pivotFields count="26">
    <pivotField showAll="0"/>
    <pivotField showAll="0"/>
    <pivotField showAll="0">
      <items count="5">
        <item x="2"/>
        <item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AD1AB77-1245-4971-A67F-78D6F5703225}" name="PivotTable2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7" firstHeaderRow="0" firstDataRow="1" firstDataCol="1"/>
  <pivotFields count="26">
    <pivotField showAll="0"/>
    <pivotField dataField="1" showAll="0"/>
    <pivotField showAll="0">
      <items count="5">
        <item x="2"/>
        <item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dataField="1"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ataField="1" dragToRow="0" dragToCol="0" dragToPage="0" showAll="0" defaultSubtotal="0"/>
  </pivotFields>
  <rowFields count="1">
    <field x="24"/>
  </rowFields>
  <rowItems count="4">
    <i>
      <x v="1"/>
    </i>
    <i>
      <x v="2"/>
    </i>
    <i>
      <x v="3"/>
    </i>
    <i t="grand">
      <x/>
    </i>
  </rowItems>
  <colFields count="1">
    <field x="-2"/>
  </colFields>
  <colItems count="6">
    <i>
      <x/>
    </i>
    <i i="1">
      <x v="1"/>
    </i>
    <i i="2">
      <x v="2"/>
    </i>
    <i i="3">
      <x v="3"/>
    </i>
    <i i="4">
      <x v="4"/>
    </i>
    <i i="5">
      <x v="5"/>
    </i>
  </colItems>
  <dataFields count="6">
    <dataField name="Count of Customer ID" fld="6" subtotal="count" baseField="0" baseItem="0"/>
    <dataField name="Count of Order ID" fld="1" subtotal="count" baseField="0" baseItem="0"/>
    <dataField name="Sum of Sales" fld="18" baseField="0" baseItem="0" numFmtId="44"/>
    <dataField name="Sum of Profit" fld="21" baseField="0" baseItem="0" numFmtId="44"/>
    <dataField name="Sum of Quantity" fld="19" baseField="0" baseItem="0"/>
    <dataField name="Sum of Profit Margen" fld="25" baseField="0" baseItem="0"/>
  </dataFields>
  <formats count="1">
    <format dxfId="120">
      <pivotArea outline="0" collapsedLevelsAreSubtotals="1" fieldPosition="0">
        <references count="1">
          <reference field="4294967294" count="2" selected="0">
            <x v="2"/>
            <x v="3"/>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9AB4E25-C0CE-4CA6-AB83-3A2DBBA79C6E}" name="PivotTable2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7" firstHeaderRow="1" firstDataRow="1" firstDataCol="1"/>
  <pivotFields count="26">
    <pivotField showAll="0"/>
    <pivotField dataField="1" showAll="0"/>
    <pivotField showAll="0">
      <items count="5">
        <item x="2"/>
        <item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8"/>
  </rowFields>
  <rowItems count="4">
    <i>
      <x/>
    </i>
    <i>
      <x v="1"/>
    </i>
    <i>
      <x v="2"/>
    </i>
    <i t="grand">
      <x/>
    </i>
  </rowItems>
  <colItems count="1">
    <i/>
  </colItems>
  <dataFields count="1">
    <dataField name="Count of Order ID" fld="1" subtotal="count"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8" count="1" selected="0">
            <x v="0"/>
          </reference>
        </references>
      </pivotArea>
    </chartFormat>
    <chartFormat chart="7" format="10">
      <pivotArea type="data" outline="0" fieldPosition="0">
        <references count="2">
          <reference field="4294967294" count="1" selected="0">
            <x v="0"/>
          </reference>
          <reference field="8" count="1" selected="0">
            <x v="1"/>
          </reference>
        </references>
      </pivotArea>
    </chartFormat>
    <chartFormat chart="7" format="11">
      <pivotArea type="data" outline="0" fieldPosition="0">
        <references count="2">
          <reference field="4294967294" count="1" selected="0">
            <x v="0"/>
          </reference>
          <reference field="8"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90E7CFD-02D4-42E5-831F-E3FDF338CCF9}" name="PivotTable2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8" firstHeaderRow="1" firstDataRow="1" firstDataCol="1"/>
  <pivotFields count="26">
    <pivotField showAll="0"/>
    <pivotField showAll="0"/>
    <pivotField showAll="0">
      <items count="5">
        <item x="2"/>
        <item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3"/>
  </rowFields>
  <rowItems count="5">
    <i>
      <x/>
    </i>
    <i>
      <x v="1"/>
    </i>
    <i>
      <x v="2"/>
    </i>
    <i>
      <x v="3"/>
    </i>
    <i t="grand">
      <x/>
    </i>
  </rowItems>
  <colItems count="1">
    <i/>
  </colItems>
  <dataFields count="1">
    <dataField name="Sum of Sales" fld="18"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F4B8842-067A-425D-9AD2-567659B7510F}" sourceName="Year">
  <pivotTables>
    <pivotTable tabId="8" name="PivotTable14"/>
    <pivotTable tabId="4" name="Sales vs Profit"/>
    <pivotTable tabId="16" name="PivotTable23"/>
    <pivotTable tabId="9" name="PivotTable15"/>
    <pivotTable tabId="9" name="PivotTable16"/>
    <pivotTable tabId="9" name="PivotTable17"/>
    <pivotTable tabId="9" name="PivotTable18"/>
    <pivotTable tabId="9" name="PivotTable19"/>
    <pivotTable tabId="9" name="PivotTable22"/>
    <pivotTable tabId="7" name="PivotTable11"/>
    <pivotTable tabId="14" name="PivotTable20"/>
    <pivotTable tabId="6" name="PivotTable9"/>
    <pivotTable tabId="15" name="PivotTable21"/>
    <pivotTable tabId="5" name="PivotTable2"/>
  </pivotTables>
  <data>
    <tabular pivotCacheId="349301817">
      <items count="4">
        <i x="2" s="1"/>
        <i x="1" s="1"/>
        <i x="0"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C28EE0D-75C0-45A2-BE1B-D0EA41C40895}" sourceName="Segment">
  <pivotTables>
    <pivotTable tabId="8" name="PivotTable14"/>
    <pivotTable tabId="4" name="Sales vs Profit"/>
    <pivotTable tabId="16" name="PivotTable23"/>
    <pivotTable tabId="9" name="PivotTable15"/>
    <pivotTable tabId="9" name="PivotTable16"/>
    <pivotTable tabId="9" name="PivotTable17"/>
    <pivotTable tabId="9" name="PivotTable18"/>
    <pivotTable tabId="9" name="PivotTable19"/>
    <pivotTable tabId="9" name="PivotTable22"/>
    <pivotTable tabId="7" name="PivotTable11"/>
    <pivotTable tabId="14" name="PivotTable20"/>
    <pivotTable tabId="6" name="PivotTable9"/>
    <pivotTable tabId="15" name="PivotTable21"/>
    <pivotTable tabId="5" name="PivotTable2"/>
  </pivotTables>
  <data>
    <tabular pivotCacheId="34930181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58DD4D88-E18F-4BA3-97E6-09F26742C45E}" sourceName="City">
  <pivotTables>
    <pivotTable tabId="8" name="PivotTable14"/>
    <pivotTable tabId="4" name="Sales vs Profit"/>
    <pivotTable tabId="16" name="PivotTable23"/>
    <pivotTable tabId="9" name="PivotTable15"/>
    <pivotTable tabId="9" name="PivotTable16"/>
    <pivotTable tabId="9" name="PivotTable17"/>
    <pivotTable tabId="9" name="PivotTable18"/>
    <pivotTable tabId="9" name="PivotTable19"/>
    <pivotTable tabId="9" name="PivotTable22"/>
    <pivotTable tabId="7" name="PivotTable11"/>
    <pivotTable tabId="14" name="PivotTable20"/>
    <pivotTable tabId="6" name="PivotTable9"/>
    <pivotTable tabId="15" name="PivotTable21"/>
    <pivotTable tabId="5" name="PivotTable2"/>
  </pivotTables>
  <data>
    <tabular pivotCacheId="349301817">
      <items count="53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437" s="1"/>
        <i x="473" s="1"/>
        <i x="344" s="1"/>
        <i x="41" s="1"/>
        <i x="172" s="1"/>
        <i x="394" s="1"/>
        <i x="348" s="1"/>
        <i x="151" s="1"/>
        <i x="256" s="1"/>
        <i x="199" s="1"/>
        <i x="274" s="1"/>
        <i x="71" s="1"/>
        <i x="230" s="1"/>
        <i x="39" s="1"/>
        <i x="387" s="1"/>
        <i x="266" s="1"/>
        <i x="180" s="1"/>
        <i x="518" s="1"/>
        <i x="198" s="1"/>
        <i x="452" s="1"/>
        <i x="400" s="1"/>
        <i x="493" s="1"/>
        <i x="140" s="1"/>
        <i x="460" s="1"/>
        <i x="491" s="1"/>
        <i x="471" s="1"/>
        <i x="51" s="1"/>
        <i x="366" s="1"/>
        <i x="238" s="1"/>
        <i x="143" s="1"/>
        <i x="444" s="1"/>
        <i x="204" s="1"/>
        <i x="378" s="1"/>
        <i x="432" s="1"/>
        <i x="35" s="1"/>
        <i x="262" s="1"/>
        <i x="346" s="1"/>
        <i x="269" s="1"/>
        <i x="142" s="1"/>
        <i x="458" s="1"/>
        <i x="22" s="1"/>
        <i x="455" s="1"/>
        <i x="374" s="1"/>
        <i x="74" s="1"/>
        <i x="300" s="1"/>
        <i x="138" s="1"/>
        <i x="500" s="1"/>
        <i x="183" s="1"/>
        <i x="77" s="1"/>
        <i x="29" s="1"/>
        <i x="38" s="1"/>
        <i x="3" s="1"/>
        <i x="360" s="1"/>
        <i x="457" s="1"/>
        <i x="525" s="1"/>
        <i x="224" s="1"/>
        <i x="514" s="1"/>
        <i x="197" s="1"/>
        <i x="331" s="1"/>
        <i x="116" s="1"/>
        <i x="150" s="1"/>
        <i x="386" s="1"/>
        <i x="395" s="1"/>
        <i x="191" s="1"/>
        <i x="61" s="1"/>
        <i x="498" s="1"/>
        <i x="399" s="1"/>
        <i x="130" s="1"/>
        <i x="363" s="1"/>
        <i x="27" s="1"/>
        <i x="390" s="1"/>
        <i x="478" s="1"/>
        <i x="207" s="1"/>
        <i x="60" s="1"/>
        <i x="96" s="1"/>
        <i x="467" s="1"/>
        <i x="66" s="1"/>
        <i x="18" s="1"/>
        <i x="446" s="1"/>
        <i x="65" s="1"/>
        <i x="362" s="1"/>
        <i x="28" s="1"/>
        <i x="16" s="1"/>
        <i x="522" s="1"/>
        <i x="502" s="1"/>
        <i x="342" s="1"/>
        <i x="380" s="1"/>
        <i x="50" s="1"/>
        <i x="156" s="1"/>
        <i x="485" s="1"/>
        <i x="236" s="1"/>
        <i x="308" s="1"/>
        <i x="184" s="1"/>
        <i x="323" s="1"/>
        <i x="194" s="1"/>
        <i x="474" s="1"/>
        <i x="148" s="1"/>
        <i x="231" s="1"/>
        <i x="54" s="1"/>
        <i x="168" s="1"/>
        <i x="115" s="1"/>
        <i x="159" s="1"/>
        <i x="299" s="1"/>
        <i x="2" s="1"/>
        <i x="5" s="1"/>
        <i x="436" s="1"/>
        <i x="47" s="1"/>
        <i x="210" s="1"/>
        <i x="9" s="1"/>
        <i x="201" s="1"/>
        <i x="326" s="1"/>
        <i x="426" s="1"/>
        <i x="495" s="1"/>
        <i x="164" s="1"/>
        <i x="107" s="1"/>
        <i x="430" s="1"/>
        <i x="23" s="1"/>
        <i x="220" s="1"/>
        <i x="477" s="1"/>
        <i x="483" s="1"/>
        <i x="55" s="1"/>
        <i x="354" s="1"/>
        <i x="237" s="1"/>
        <i x="120" s="1"/>
        <i x="124" s="1"/>
        <i x="247" s="1"/>
        <i x="202" s="1"/>
        <i x="382" s="1"/>
        <i x="345" s="1"/>
        <i x="200" s="1"/>
        <i x="83" s="1"/>
        <i x="319" s="1"/>
        <i x="57" s="1"/>
        <i x="409" s="1"/>
        <i x="92" s="1"/>
        <i x="193" s="1"/>
        <i x="413" s="1"/>
        <i x="433" s="1"/>
        <i x="337" s="1"/>
        <i x="0" s="1"/>
        <i x="469" s="1"/>
        <i x="86" s="1"/>
        <i x="146" s="1"/>
        <i x="365" s="1"/>
        <i x="336" s="1"/>
        <i x="492" s="1"/>
        <i x="450" s="1"/>
        <i x="389" s="1"/>
        <i x="304" s="1"/>
        <i x="188" s="1"/>
        <i x="322" s="1"/>
        <i x="12" s="1"/>
        <i x="101" s="1"/>
        <i x="114" s="1"/>
        <i x="245" s="1"/>
        <i x="393" s="1"/>
        <i x="218" s="1"/>
        <i x="25" s="1"/>
        <i x="108" s="1"/>
        <i x="312" s="1"/>
        <i x="177" s="1"/>
        <i x="271" s="1"/>
        <i x="186" s="1"/>
        <i x="461" s="1"/>
        <i x="249" s="1"/>
        <i x="239" s="1"/>
        <i x="434" s="1"/>
        <i x="289" s="1"/>
        <i x="411" s="1"/>
        <i x="189" s="1"/>
        <i x="314" s="1"/>
        <i x="240" s="1"/>
        <i x="229" s="1"/>
        <i x="335" s="1"/>
        <i x="154" s="1"/>
        <i x="453" s="1"/>
        <i x="121" s="1"/>
        <i x="69" s="1"/>
        <i x="80" s="1"/>
        <i x="152" s="1"/>
        <i x="190" s="1"/>
        <i x="128" s="1"/>
        <i x="324" s="1"/>
        <i x="98" s="1"/>
        <i x="104" s="1"/>
        <i x="408" s="1"/>
        <i x="88" s="1"/>
        <i x="425" s="1"/>
        <i x="465" s="1"/>
        <i x="427" s="1"/>
        <i x="273" s="1"/>
        <i x="412" s="1"/>
        <i x="291" s="1"/>
        <i x="161" s="1"/>
        <i x="113" s="1"/>
        <i x="290" s="1"/>
        <i x="293" s="1"/>
        <i x="529" s="1"/>
        <i x="415" s="1"/>
        <i x="85" s="1"/>
        <i x="497" s="1"/>
        <i x="468" s="1"/>
        <i x="160" s="1"/>
        <i x="1" s="1"/>
        <i x="103" s="1"/>
        <i x="90" s="1"/>
        <i x="270" s="1"/>
        <i x="203" s="1"/>
        <i x="6" s="1"/>
        <i x="303" s="1"/>
        <i x="91" s="1"/>
        <i x="375" s="1"/>
        <i x="286" s="1"/>
        <i x="405" s="1"/>
        <i x="419" s="1"/>
        <i x="292" s="1"/>
        <i x="516" s="1"/>
        <i x="126" s="1"/>
        <i x="530" s="1"/>
        <i x="392" s="1"/>
        <i x="261" s="1"/>
        <i x="64" s="1"/>
        <i x="26" s="1"/>
        <i x="255" s="1"/>
        <i x="123" s="1"/>
        <i x="279" s="1"/>
        <i x="100" s="1"/>
        <i x="209" s="1"/>
        <i x="297" s="1"/>
        <i x="451" s="1"/>
        <i x="158" s="1"/>
        <i x="31" s="1"/>
        <i x="313" s="1"/>
        <i x="133" s="1"/>
        <i x="263" s="1"/>
        <i x="216" s="1"/>
        <i x="53" s="1"/>
        <i x="484" s="1"/>
        <i x="122" s="1"/>
        <i x="278" s="1"/>
        <i x="429" s="1"/>
        <i x="499" s="1"/>
        <i x="73" s="1"/>
        <i x="340" s="1"/>
        <i x="145" s="1"/>
        <i x="87" s="1"/>
        <i x="208" s="1"/>
        <i x="174" s="1"/>
        <i x="14" s="1"/>
        <i x="462" s="1"/>
        <i x="316" s="1"/>
        <i x="19" s="1"/>
        <i x="217" s="1"/>
        <i x="296" s="1"/>
        <i x="106" s="1"/>
        <i x="20" s="1"/>
        <i x="46" s="1"/>
        <i x="311" s="1"/>
        <i x="221" s="1"/>
        <i x="338" s="1"/>
        <i x="445" s="1"/>
        <i x="489" s="1"/>
        <i x="110" s="1"/>
        <i x="310" s="1"/>
        <i x="226" s="1"/>
        <i x="368" s="1"/>
        <i x="165" s="1"/>
        <i x="182" s="1"/>
        <i x="147" s="1"/>
        <i x="372" s="1"/>
        <i x="268" s="1"/>
        <i x="250" s="1"/>
        <i x="175" s="1"/>
        <i x="155" s="1"/>
        <i x="334" s="1"/>
        <i x="11" s="1"/>
        <i x="36" s="1"/>
        <i x="333" s="1"/>
        <i x="524" s="1"/>
        <i x="356" s="1"/>
        <i x="459" s="1"/>
        <i x="475" s="1"/>
        <i x="144" s="1"/>
        <i x="111" s="1"/>
        <i x="117" s="1"/>
        <i x="215" s="1"/>
        <i x="45" s="1"/>
        <i x="422" s="1"/>
        <i x="309" s="1"/>
        <i x="267" s="1"/>
        <i x="95" s="1"/>
        <i x="424" s="1"/>
        <i x="97" s="1"/>
        <i x="275" s="1"/>
        <i x="343" s="1"/>
        <i x="10" s="1"/>
        <i x="42" s="1"/>
        <i x="135" s="1"/>
        <i x="243" s="1"/>
        <i x="369" s="1"/>
        <i x="213" s="1"/>
        <i x="449" s="1"/>
        <i x="225" s="1"/>
        <i x="396" s="1"/>
        <i x="370" s="1"/>
        <i x="401" s="1"/>
        <i x="32" s="1"/>
        <i x="205" s="1"/>
        <i x="212" s="1"/>
        <i x="206" s="1"/>
        <i x="94" s="1"/>
        <i x="253" s="1"/>
        <i x="277" s="1"/>
        <i x="503" s="1"/>
        <i x="265" s="1"/>
        <i x="454" s="1"/>
        <i x="56" s="1"/>
        <i x="252" s="1"/>
        <i x="332" s="1"/>
        <i x="464" s="1"/>
        <i x="192" s="1"/>
        <i x="359" s="1"/>
        <i x="13" s="1"/>
        <i x="102" s="1"/>
        <i x="482" s="1"/>
        <i x="169" s="1"/>
        <i x="30" s="1"/>
        <i x="371" s="1"/>
        <i x="179" s="1"/>
        <i x="196" s="1"/>
        <i x="410" s="1"/>
        <i x="515" s="1"/>
        <i x="43" s="1"/>
        <i x="185" s="1"/>
        <i x="171" s="1"/>
        <i x="195" s="1"/>
        <i x="301" s="1"/>
        <i x="490" s="1"/>
        <i x="285" s="1"/>
        <i x="33" s="1"/>
        <i x="178" s="1"/>
        <i x="84" s="1"/>
        <i x="127" s="1"/>
        <i x="162" s="1"/>
        <i x="288" s="1"/>
        <i x="287" s="1"/>
        <i x="52" s="1"/>
        <i x="272" s="1"/>
        <i x="526" s="1"/>
        <i x="70" s="1"/>
        <i x="8" s="1"/>
        <i x="404" s="1"/>
        <i x="49" s="1"/>
        <i x="527" s="1"/>
        <i x="509" s="1"/>
        <i x="406" s="1"/>
        <i x="157" s="1"/>
        <i x="443" s="1"/>
        <i x="68" s="1"/>
        <i x="364" s="1"/>
        <i x="466" s="1"/>
        <i x="48" s="1"/>
        <i x="4" s="1"/>
        <i x="501" s="1"/>
        <i x="506" s="1"/>
        <i x="136" s="1"/>
        <i x="298" s="1"/>
        <i x="242" s="1"/>
        <i x="214" s="1"/>
        <i x="257" s="1"/>
        <i x="295" s="1"/>
        <i x="306" s="1"/>
        <i x="258" s="1"/>
        <i x="24" s="1"/>
        <i x="341" s="1"/>
        <i x="280" s="1"/>
        <i x="244" s="1"/>
        <i x="384" s="1"/>
        <i x="315" s="1"/>
        <i x="76" s="1"/>
        <i x="67" s="1"/>
        <i x="79" s="1"/>
        <i x="357" s="1"/>
        <i x="228" s="1"/>
        <i x="379" s="1"/>
        <i x="480" s="1"/>
        <i x="398" s="1"/>
        <i x="222" s="1"/>
        <i x="377" s="1"/>
        <i x="302" s="1"/>
        <i x="241" s="1"/>
        <i x="361" s="1"/>
        <i x="167" s="1"/>
        <i x="170" s="1"/>
        <i x="149" s="1"/>
        <i x="21" s="1"/>
        <i x="93" s="1"/>
        <i x="251" s="1"/>
        <i x="513" s="1"/>
        <i x="139" s="1"/>
        <i x="37" s="1"/>
        <i x="456" s="1"/>
        <i x="327" s="1"/>
        <i x="132" s="1"/>
        <i x="137" s="1"/>
        <i x="219" s="1"/>
        <i x="173" s="1"/>
        <i x="355" s="1"/>
        <i x="435" s="1"/>
        <i x="131" s="1"/>
        <i x="99" s="1"/>
        <i x="176" s="1"/>
        <i x="416" s="1"/>
        <i x="232" s="1"/>
        <i x="328" s="1"/>
        <i x="421" s="1"/>
        <i x="141" s="1"/>
        <i x="373" s="1"/>
        <i x="7" s="1"/>
        <i x="487" s="1"/>
        <i x="58" s="1"/>
        <i x="17" s="1"/>
        <i x="320" s="1"/>
        <i x="391" s="1"/>
        <i x="40" s="1"/>
        <i x="481" s="1"/>
        <i x="439" s="1"/>
        <i x="350" s="1"/>
        <i x="318" s="1"/>
        <i x="383" s="1"/>
        <i x="181" s="1"/>
        <i x="283" s="1"/>
        <i x="358" s="1"/>
        <i x="420" s="1"/>
        <i x="520" s="1" nd="1"/>
        <i x="488" s="1" nd="1"/>
        <i x="317" s="1" nd="1"/>
        <i x="105" s="1" nd="1"/>
        <i x="72" s="1" nd="1"/>
        <i x="397" s="1" nd="1"/>
        <i x="441" s="1" nd="1"/>
        <i x="307" s="1" nd="1"/>
        <i x="284" s="1" nd="1"/>
        <i x="479" s="1" nd="1"/>
        <i x="507" s="1" nd="1"/>
        <i x="414" s="1" nd="1"/>
        <i x="403" s="1" nd="1"/>
        <i x="512" s="1" nd="1"/>
        <i x="402" s="1" nd="1"/>
        <i x="119" s="1" nd="1"/>
        <i x="438" s="1" nd="1"/>
        <i x="510" s="1" nd="1"/>
        <i x="129" s="1" nd="1"/>
        <i x="521" s="1" nd="1"/>
        <i x="325" s="1" nd="1"/>
        <i x="44" s="1" nd="1"/>
        <i x="75" s="1" nd="1"/>
        <i x="442" s="1" nd="1"/>
        <i x="259" s="1" nd="1"/>
        <i x="505" s="1" nd="1"/>
        <i x="448" s="1" nd="1"/>
        <i x="517" s="1" nd="1"/>
        <i x="431" s="1" nd="1"/>
        <i x="511" s="1" nd="1"/>
        <i x="349" s="1" nd="1"/>
        <i x="15" s="1" nd="1"/>
        <i x="407" s="1" nd="1"/>
        <i x="347" s="1" nd="1"/>
        <i x="388" s="1" nd="1"/>
        <i x="351" s="1" nd="1"/>
        <i x="494" s="1" nd="1"/>
        <i x="254" s="1" nd="1"/>
        <i x="163" s="1" nd="1"/>
        <i x="423" s="1" nd="1"/>
        <i x="276" s="1" nd="1"/>
        <i x="281" s="1" nd="1"/>
        <i x="472" s="1" nd="1"/>
        <i x="352" s="1" nd="1"/>
        <i x="211" s="1" nd="1"/>
        <i x="519" s="1" nd="1"/>
        <i x="330" s="1" nd="1"/>
        <i x="260" s="1" nd="1"/>
        <i x="476" s="1" nd="1"/>
        <i x="134" s="1" nd="1"/>
        <i x="440" s="1" nd="1"/>
        <i x="63" s="1" nd="1"/>
        <i x="367" s="1" nd="1"/>
        <i x="353" s="1" nd="1"/>
        <i x="508" s="1" nd="1"/>
        <i x="528" s="1" nd="1"/>
        <i x="321" s="1" nd="1"/>
        <i x="282" s="1" nd="1"/>
        <i x="428" s="1" nd="1"/>
        <i x="470" s="1" nd="1"/>
        <i x="223" s="1" nd="1"/>
        <i x="6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BE4BCB2-C00A-4126-BEA7-402B4DA1E68C}" cache="Slicer_Year" caption="Year" style="SlicerStyleOther1" rowHeight="234950"/>
  <slicer name="Segment" xr10:uid="{6A564CD0-D285-4E0E-99B3-31AD1D746BC1}" cache="Slicer_Segment" caption="Segment" style="SlicerStyleOther1" rowHeight="234950"/>
  <slicer name="City" xr10:uid="{99371DC6-9B0C-4CA5-97FA-536BE311862D}" cache="Slicer_City" caption="City" style="SlicerStyleOther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 xr10:uid="{F9F7AE57-5B83-42EB-A0E2-1DEAC19F7588}" cache="Slicer_Year" caption="Year" style="SlicerStyleDark3" rowHeight="234950"/>
  <slicer name="Segment 1" xr10:uid="{C92AE915-284A-4C30-818C-CAB4A3B736F7}" cache="Slicer_Segment" caption="Segment" style="SlicerStyleDark3" rowHeight="234950"/>
  <slicer name="City 1" xr10:uid="{F95F0D1F-5038-40E4-836C-209AD0508683}" cache="Slicer_City" caption="City" startItem="80" style="SlicerStyleDark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1F7B06A-C305-4920-AB10-63664C9DF8CF}" name="CategoryTableProfit" displayName="CategoryTableProfit" ref="D3:E7" totalsRowShown="0">
  <autoFilter ref="D3:E7" xr:uid="{11F7B06A-C305-4920-AB10-63664C9DF8CF}"/>
  <tableColumns count="2">
    <tableColumn id="1" xr3:uid="{09F48B9C-6374-43C9-A9A7-83094BF38837}" name="Category">
      <calculatedColumnFormula>A4</calculatedColumnFormula>
    </tableColumn>
    <tableColumn id="2" xr3:uid="{BAA0153F-8CA7-463C-932A-6A43D6790261}" name="Total Profit" dataCellStyle="Currency"/>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E1EE02B-A8FC-4C1B-A969-63C3F918C77D}" name="Table3" displayName="Table3" ref="D3:E52" totalsRowShown="0">
  <autoFilter ref="D3:E52" xr:uid="{6E1EE02B-A8FC-4C1B-A969-63C3F918C77D}"/>
  <tableColumns count="2">
    <tableColumn id="1" xr3:uid="{173DCC11-EBAB-4851-983D-D1495EDDCAAC}" name="State">
      <calculatedColumnFormula>A4</calculatedColumnFormula>
    </tableColumn>
    <tableColumn id="2" xr3:uid="{80023D71-DFC4-47F5-82FE-6AA1B8CAD1AA}" name="Total Sales">
      <calculatedColumnFormula>GETPIVOTDATA("Sales",$A$3,"State",A4)</calculatedColumnFormula>
    </tableColum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dataCellStyle="Currency"/>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Berlin">
  <a:themeElements>
    <a:clrScheme name="Berlin">
      <a:dk1>
        <a:sysClr val="windowText" lastClr="000000"/>
      </a:dk1>
      <a:lt1>
        <a:sysClr val="window" lastClr="FFFFFF"/>
      </a:lt1>
      <a:dk2>
        <a:srgbClr val="9D360E"/>
      </a:dk2>
      <a:lt2>
        <a:srgbClr val="E7E6E6"/>
      </a:lt2>
      <a:accent1>
        <a:srgbClr val="F09415"/>
      </a:accent1>
      <a:accent2>
        <a:srgbClr val="C1B56B"/>
      </a:accent2>
      <a:accent3>
        <a:srgbClr val="4BAF73"/>
      </a:accent3>
      <a:accent4>
        <a:srgbClr val="5AA6C0"/>
      </a:accent4>
      <a:accent5>
        <a:srgbClr val="D17DF9"/>
      </a:accent5>
      <a:accent6>
        <a:srgbClr val="FA7E5C"/>
      </a:accent6>
      <a:hlink>
        <a:srgbClr val="FFAE3E"/>
      </a:hlink>
      <a:folHlink>
        <a:srgbClr val="FCC77E"/>
      </a:folHlink>
    </a:clrScheme>
    <a:fontScheme name="Consolas-Verdana">
      <a:majorFont>
        <a:latin typeface="Consolas" panose="020B0609020204030204"/>
        <a:ea typeface=""/>
        <a:cs typeface=""/>
        <a:font script="Jpan" typeface="HG丸ｺﾞｼｯｸM-PRO"/>
        <a:font script="Hang" typeface="HY중고딕"/>
        <a:font script="Hans" typeface="华文楷体"/>
        <a:font script="Hant" typeface="新細明體"/>
        <a:font script="Arab" typeface="Tahoma"/>
        <a:font script="Hebr" typeface="Levenim MT"/>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Verdana" panose="020B0604030504040204"/>
        <a:ea typeface=""/>
        <a:cs typeface=""/>
        <a:font script="Jpan" typeface="ＭＳ ゴシック"/>
        <a:font script="Hang" typeface="굴림"/>
        <a:font script="Hans" typeface="微软雅黑"/>
        <a:font script="Hant" typeface="微軟正黑體"/>
        <a:font script="Arab" typeface="Tahoma"/>
        <a:font script="Hebr" typeface="Tahoma"/>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Berlin">
      <a:fillStyleLst>
        <a:solidFill>
          <a:schemeClr val="phClr"/>
        </a:solidFill>
        <a:gradFill rotWithShape="1">
          <a:gsLst>
            <a:gs pos="0">
              <a:schemeClr val="phClr">
                <a:tint val="60000"/>
                <a:satMod val="100000"/>
                <a:lumMod val="110000"/>
              </a:schemeClr>
            </a:gs>
            <a:gs pos="100000">
              <a:schemeClr val="phClr">
                <a:tint val="70000"/>
                <a:satMod val="100000"/>
                <a:lumMod val="100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6000"/>
                <a:shade val="100000"/>
                <a:hueMod val="270000"/>
                <a:satMod val="200000"/>
                <a:lumMod val="128000"/>
              </a:schemeClr>
            </a:gs>
            <a:gs pos="50000">
              <a:schemeClr val="phClr">
                <a:shade val="100000"/>
                <a:hueMod val="100000"/>
                <a:satMod val="110000"/>
                <a:lumMod val="130000"/>
              </a:schemeClr>
            </a:gs>
            <a:gs pos="100000">
              <a:schemeClr val="phClr">
                <a:shade val="78000"/>
                <a:hueMod val="44000"/>
                <a:satMod val="200000"/>
                <a:lumMod val="69000"/>
              </a:schemeClr>
            </a:gs>
          </a:gsLst>
          <a:lin ang="2520000" scaled="0"/>
        </a:gradFill>
      </a:bgFillStyleLst>
    </a:fmtScheme>
  </a:themeElements>
  <a:objectDefaults/>
  <a:extraClrSchemeLst/>
  <a:extLst>
    <a:ext uri="{05A4C25C-085E-4340-85A3-A5531E510DB2}">
      <thm15:themeFamily xmlns:thm15="http://schemas.microsoft.com/office/thememl/2012/main" name="Berlin" id="{7B5DBA9E-B069-418E-9360-A61BDD0615A4}" vid="{C0CBE056-4EF4-4D92-969E-947779DA7AA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4.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CA55F8-497B-4692-9064-3769ACC744FC}">
  <sheetPr codeName="Sheet1"/>
  <dimension ref="A3:C16"/>
  <sheetViews>
    <sheetView workbookViewId="0">
      <selection activeCell="I24" sqref="I24"/>
    </sheetView>
  </sheetViews>
  <sheetFormatPr defaultRowHeight="13.8" x14ac:dyDescent="0.25"/>
  <cols>
    <col min="1" max="1" width="11.90625" bestFit="1" customWidth="1"/>
    <col min="2" max="2" width="12.54296875" bestFit="1" customWidth="1"/>
    <col min="3" max="3" width="11.81640625" bestFit="1" customWidth="1"/>
  </cols>
  <sheetData>
    <row r="3" spans="1:3" x14ac:dyDescent="0.25">
      <c r="A3" s="6" t="s">
        <v>10933</v>
      </c>
      <c r="B3" s="5" t="s">
        <v>10951</v>
      </c>
      <c r="C3" s="11" t="s">
        <v>10950</v>
      </c>
    </row>
    <row r="4" spans="1:3" x14ac:dyDescent="0.25">
      <c r="A4" s="8" t="s">
        <v>10938</v>
      </c>
      <c r="B4" s="12">
        <v>50662.795600000049</v>
      </c>
      <c r="C4" s="13">
        <v>1990.5873999999992</v>
      </c>
    </row>
    <row r="5" spans="1:3" x14ac:dyDescent="0.25">
      <c r="A5" s="9" t="s">
        <v>10939</v>
      </c>
      <c r="B5" s="14">
        <v>39889.136000000013</v>
      </c>
      <c r="C5" s="15">
        <v>8683.2508999999955</v>
      </c>
    </row>
    <row r="6" spans="1:3" x14ac:dyDescent="0.25">
      <c r="A6" s="9" t="s">
        <v>10940</v>
      </c>
      <c r="B6" s="14">
        <v>145344.02199999997</v>
      </c>
      <c r="C6" s="15">
        <v>13848.673800000015</v>
      </c>
    </row>
    <row r="7" spans="1:3" x14ac:dyDescent="0.25">
      <c r="A7" s="9" t="s">
        <v>10941</v>
      </c>
      <c r="B7" s="14">
        <v>101739.14649999997</v>
      </c>
      <c r="C7" s="15">
        <v>10634.176000000003</v>
      </c>
    </row>
    <row r="8" spans="1:3" x14ac:dyDescent="0.25">
      <c r="A8" s="9" t="s">
        <v>10942</v>
      </c>
      <c r="B8" s="14">
        <v>110471.05050000006</v>
      </c>
      <c r="C8" s="15">
        <v>16034.055000000002</v>
      </c>
    </row>
    <row r="9" spans="1:3" x14ac:dyDescent="0.25">
      <c r="A9" s="9" t="s">
        <v>10943</v>
      </c>
      <c r="B9" s="14">
        <v>98822.862600000051</v>
      </c>
      <c r="C9" s="15">
        <v>12811.6661</v>
      </c>
    </row>
    <row r="10" spans="1:3" x14ac:dyDescent="0.25">
      <c r="A10" s="9" t="s">
        <v>10944</v>
      </c>
      <c r="B10" s="14">
        <v>101152.47299999995</v>
      </c>
      <c r="C10" s="15">
        <v>6911.825899999998</v>
      </c>
    </row>
    <row r="11" spans="1:3" x14ac:dyDescent="0.25">
      <c r="A11" s="9" t="s">
        <v>10945</v>
      </c>
      <c r="B11" s="14">
        <v>98073.365000000078</v>
      </c>
      <c r="C11" s="15">
        <v>13002.266799999989</v>
      </c>
    </row>
    <row r="12" spans="1:3" x14ac:dyDescent="0.25">
      <c r="A12" s="9" t="s">
        <v>10946</v>
      </c>
      <c r="B12" s="14">
        <v>219281.37769999975</v>
      </c>
      <c r="C12" s="15">
        <v>25897.753100000002</v>
      </c>
    </row>
    <row r="13" spans="1:3" x14ac:dyDescent="0.25">
      <c r="A13" s="9" t="s">
        <v>10947</v>
      </c>
      <c r="B13" s="14">
        <v>119321.44649999995</v>
      </c>
      <c r="C13" s="15">
        <v>22029.002999999993</v>
      </c>
    </row>
    <row r="14" spans="1:3" x14ac:dyDescent="0.25">
      <c r="A14" s="9" t="s">
        <v>10948</v>
      </c>
      <c r="B14" s="14">
        <v>236793.60300000006</v>
      </c>
      <c r="C14" s="15">
        <v>26142.984699999972</v>
      </c>
    </row>
    <row r="15" spans="1:3" x14ac:dyDescent="0.25">
      <c r="A15" s="9" t="s">
        <v>10949</v>
      </c>
      <c r="B15" s="14">
        <v>241702.55869999999</v>
      </c>
      <c r="C15" s="15">
        <v>34903.265899999991</v>
      </c>
    </row>
    <row r="16" spans="1:3" x14ac:dyDescent="0.25">
      <c r="A16" s="10" t="s">
        <v>10934</v>
      </c>
      <c r="B16" s="38">
        <v>1563253.8370999999</v>
      </c>
      <c r="C16" s="39">
        <v>192889.50859999997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05D07-951D-43DA-87F8-C0CE7C4CA0E5}">
  <sheetPr codeName="Sheet2"/>
  <dimension ref="A3:E7"/>
  <sheetViews>
    <sheetView workbookViewId="0">
      <selection activeCell="E4" sqref="E4:E7"/>
    </sheetView>
  </sheetViews>
  <sheetFormatPr defaultRowHeight="13.8" x14ac:dyDescent="0.25"/>
  <cols>
    <col min="1" max="1" width="12.90625" bestFit="1" customWidth="1"/>
    <col min="2" max="2" width="12.54296875" bestFit="1" customWidth="1"/>
    <col min="4" max="4" width="12.08984375" customWidth="1"/>
    <col min="5" max="5" width="12" customWidth="1"/>
  </cols>
  <sheetData>
    <row r="3" spans="1:5" x14ac:dyDescent="0.25">
      <c r="A3" s="6" t="s">
        <v>10933</v>
      </c>
      <c r="B3" s="7" t="s">
        <v>10950</v>
      </c>
      <c r="D3" t="s">
        <v>15</v>
      </c>
      <c r="E3" t="s">
        <v>10952</v>
      </c>
    </row>
    <row r="4" spans="1:5" x14ac:dyDescent="0.25">
      <c r="A4" s="8" t="s">
        <v>32</v>
      </c>
      <c r="B4" s="16">
        <v>15432.881499999983</v>
      </c>
      <c r="D4" t="str">
        <f>A4</f>
        <v>Furniture</v>
      </c>
      <c r="E4" s="19">
        <f>GETPIVOTDATA("Profit",$A$3,"Category",A4)</f>
        <v>15432.881499999983</v>
      </c>
    </row>
    <row r="5" spans="1:5" x14ac:dyDescent="0.25">
      <c r="A5" s="9" t="s">
        <v>46</v>
      </c>
      <c r="B5" s="17">
        <v>82708.613800000006</v>
      </c>
      <c r="D5" t="str">
        <f t="shared" ref="D5:D7" si="0">A5</f>
        <v>Office Supplies</v>
      </c>
      <c r="E5" s="19">
        <f t="shared" ref="E5:E6" si="1">GETPIVOTDATA("Profit",$A$3,"Category",A5)</f>
        <v>82708.613800000006</v>
      </c>
    </row>
    <row r="6" spans="1:5" x14ac:dyDescent="0.25">
      <c r="A6" s="9" t="s">
        <v>71</v>
      </c>
      <c r="B6" s="17">
        <v>94748.013300000021</v>
      </c>
      <c r="D6" t="str">
        <f t="shared" si="0"/>
        <v>Technology</v>
      </c>
      <c r="E6" s="19">
        <f t="shared" si="1"/>
        <v>94748.013300000021</v>
      </c>
    </row>
    <row r="7" spans="1:5" x14ac:dyDescent="0.25">
      <c r="A7" s="10" t="s">
        <v>10934</v>
      </c>
      <c r="B7" s="18">
        <v>192889.5086</v>
      </c>
      <c r="D7" t="str">
        <f t="shared" si="0"/>
        <v>Grand Total</v>
      </c>
      <c r="E7" s="19">
        <f>GETPIVOTDATA("Profit",$A$3)</f>
        <v>192889.5086</v>
      </c>
    </row>
  </sheetData>
  <pageMargins left="0.7" right="0.7" top="0.75" bottom="0.75" header="0.3" footer="0.3"/>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1DCF5-5E24-401B-A6F2-D4441941C81D}">
  <dimension ref="A3:B7"/>
  <sheetViews>
    <sheetView workbookViewId="0">
      <selection activeCell="I17" sqref="I17"/>
    </sheetView>
  </sheetViews>
  <sheetFormatPr defaultRowHeight="13.8" x14ac:dyDescent="0.25"/>
  <cols>
    <col min="1" max="1" width="12.90625" bestFit="1" customWidth="1"/>
    <col min="2" max="2" width="11.54296875" bestFit="1" customWidth="1"/>
  </cols>
  <sheetData>
    <row r="3" spans="1:2" x14ac:dyDescent="0.25">
      <c r="A3" s="6" t="s">
        <v>10933</v>
      </c>
      <c r="B3" s="7" t="s">
        <v>10951</v>
      </c>
    </row>
    <row r="4" spans="1:2" x14ac:dyDescent="0.25">
      <c r="A4" s="8" t="s">
        <v>32</v>
      </c>
      <c r="B4" s="20">
        <v>0.3368694920825665</v>
      </c>
    </row>
    <row r="5" spans="1:2" x14ac:dyDescent="0.25">
      <c r="A5" s="9" t="s">
        <v>46</v>
      </c>
      <c r="B5" s="21">
        <v>0.30226726702080403</v>
      </c>
    </row>
    <row r="6" spans="1:2" x14ac:dyDescent="0.25">
      <c r="A6" s="9" t="s">
        <v>71</v>
      </c>
      <c r="B6" s="21">
        <v>0.36086324089662947</v>
      </c>
    </row>
    <row r="7" spans="1:2" x14ac:dyDescent="0.25">
      <c r="A7" s="10" t="s">
        <v>10934</v>
      </c>
      <c r="B7" s="22">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40C7A-EBE0-4B06-8E15-8ABBA08B6A80}">
  <dimension ref="A3:E53"/>
  <sheetViews>
    <sheetView topLeftCell="C1" zoomScaleNormal="100" workbookViewId="0">
      <selection activeCell="T14" sqref="T14"/>
    </sheetView>
  </sheetViews>
  <sheetFormatPr defaultRowHeight="13.8" x14ac:dyDescent="0.25"/>
  <cols>
    <col min="1" max="1" width="17.1796875" bestFit="1" customWidth="1"/>
    <col min="2" max="2" width="11.81640625" bestFit="1" customWidth="1"/>
    <col min="5" max="5" width="13.453125" customWidth="1"/>
  </cols>
  <sheetData>
    <row r="3" spans="1:5" x14ac:dyDescent="0.25">
      <c r="A3" s="6" t="s">
        <v>10933</v>
      </c>
      <c r="B3" s="7" t="s">
        <v>10951</v>
      </c>
      <c r="D3" t="s">
        <v>11</v>
      </c>
      <c r="E3" t="s">
        <v>10954</v>
      </c>
    </row>
    <row r="4" spans="1:5" x14ac:dyDescent="0.25">
      <c r="A4" s="8" t="s">
        <v>358</v>
      </c>
      <c r="B4" s="31">
        <v>17682.39</v>
      </c>
      <c r="D4" t="str">
        <f>A4</f>
        <v>Alabama</v>
      </c>
      <c r="E4">
        <f>GETPIVOTDATA("Sales",$A$3,"State",A4)</f>
        <v>17682.39</v>
      </c>
    </row>
    <row r="5" spans="1:5" x14ac:dyDescent="0.25">
      <c r="A5" s="9" t="s">
        <v>310</v>
      </c>
      <c r="B5" s="32">
        <v>24148.463999999996</v>
      </c>
      <c r="D5" t="str">
        <f t="shared" ref="D5:D53" si="0">A5</f>
        <v>Arizona</v>
      </c>
      <c r="E5">
        <f t="shared" ref="E5:E52" si="1">GETPIVOTDATA("Sales",$A$3,"State",A5)</f>
        <v>24148.463999999996</v>
      </c>
    </row>
    <row r="6" spans="1:5" x14ac:dyDescent="0.25">
      <c r="A6" s="9" t="s">
        <v>1707</v>
      </c>
      <c r="B6" s="32">
        <v>8970.4899999999961</v>
      </c>
      <c r="D6" t="str">
        <f t="shared" si="0"/>
        <v>Arkansas</v>
      </c>
      <c r="E6">
        <f t="shared" si="1"/>
        <v>8970.4899999999961</v>
      </c>
    </row>
    <row r="7" spans="1:5" x14ac:dyDescent="0.25">
      <c r="A7" s="9" t="s">
        <v>43</v>
      </c>
      <c r="B7" s="32">
        <v>310958.53500000061</v>
      </c>
      <c r="D7" t="str">
        <f t="shared" si="0"/>
        <v>California</v>
      </c>
      <c r="E7">
        <f t="shared" si="1"/>
        <v>310958.53500000061</v>
      </c>
    </row>
    <row r="8" spans="1:5" x14ac:dyDescent="0.25">
      <c r="A8" s="9" t="s">
        <v>457</v>
      </c>
      <c r="B8" s="32">
        <v>21808.304999999982</v>
      </c>
      <c r="D8" t="str">
        <f t="shared" si="0"/>
        <v>Colorado</v>
      </c>
      <c r="E8">
        <f t="shared" si="1"/>
        <v>21808.304999999982</v>
      </c>
    </row>
    <row r="9" spans="1:5" x14ac:dyDescent="0.25">
      <c r="A9" s="9" t="s">
        <v>747</v>
      </c>
      <c r="B9" s="32">
        <v>8077.1470000000008</v>
      </c>
      <c r="D9" t="str">
        <f t="shared" si="0"/>
        <v>Connecticut</v>
      </c>
      <c r="E9">
        <f t="shared" si="1"/>
        <v>8077.1470000000008</v>
      </c>
    </row>
    <row r="10" spans="1:5" x14ac:dyDescent="0.25">
      <c r="A10" s="9" t="s">
        <v>245</v>
      </c>
      <c r="B10" s="32">
        <v>13696.085999999998</v>
      </c>
      <c r="D10" t="str">
        <f t="shared" si="0"/>
        <v>Delaware</v>
      </c>
      <c r="E10">
        <f t="shared" si="1"/>
        <v>13696.085999999998</v>
      </c>
    </row>
    <row r="11" spans="1:5" x14ac:dyDescent="0.25">
      <c r="A11" s="9" t="s">
        <v>3034</v>
      </c>
      <c r="B11" s="32">
        <v>2787.2599999999998</v>
      </c>
      <c r="D11" t="str">
        <f t="shared" si="0"/>
        <v>District of Columbia</v>
      </c>
      <c r="E11">
        <f t="shared" si="1"/>
        <v>2787.2599999999998</v>
      </c>
    </row>
    <row r="12" spans="1:5" x14ac:dyDescent="0.25">
      <c r="A12" s="9" t="s">
        <v>54</v>
      </c>
      <c r="B12" s="32">
        <v>62957.896499999981</v>
      </c>
      <c r="D12" t="str">
        <f t="shared" si="0"/>
        <v>Florida</v>
      </c>
      <c r="E12">
        <f t="shared" si="1"/>
        <v>62957.896499999981</v>
      </c>
    </row>
    <row r="13" spans="1:5" x14ac:dyDescent="0.25">
      <c r="A13" s="9" t="s">
        <v>1272</v>
      </c>
      <c r="B13" s="32">
        <v>29935.82</v>
      </c>
      <c r="D13" t="str">
        <f t="shared" si="0"/>
        <v>Georgia</v>
      </c>
      <c r="E13">
        <f t="shared" si="1"/>
        <v>29935.82</v>
      </c>
    </row>
    <row r="14" spans="1:5" x14ac:dyDescent="0.25">
      <c r="A14" s="9" t="s">
        <v>6260</v>
      </c>
      <c r="B14" s="32">
        <v>3148.9380000000001</v>
      </c>
      <c r="D14" t="str">
        <f t="shared" si="0"/>
        <v>Idaho</v>
      </c>
      <c r="E14">
        <f t="shared" si="1"/>
        <v>3148.9380000000001</v>
      </c>
    </row>
    <row r="15" spans="1:5" x14ac:dyDescent="0.25">
      <c r="A15" s="9" t="s">
        <v>211</v>
      </c>
      <c r="B15" s="32">
        <v>55814.489999999983</v>
      </c>
      <c r="D15" t="str">
        <f t="shared" si="0"/>
        <v>Illinois</v>
      </c>
      <c r="E15">
        <f t="shared" si="1"/>
        <v>55814.489999999983</v>
      </c>
    </row>
    <row r="16" spans="1:5" x14ac:dyDescent="0.25">
      <c r="A16" s="9" t="s">
        <v>254</v>
      </c>
      <c r="B16" s="32">
        <v>35038.910000000003</v>
      </c>
      <c r="D16" t="str">
        <f t="shared" si="0"/>
        <v>Indiana</v>
      </c>
      <c r="E16">
        <f t="shared" si="1"/>
        <v>35038.910000000003</v>
      </c>
    </row>
    <row r="17" spans="1:5" x14ac:dyDescent="0.25">
      <c r="A17" s="9" t="s">
        <v>489</v>
      </c>
      <c r="B17" s="32">
        <v>3863.35</v>
      </c>
      <c r="D17" t="str">
        <f t="shared" si="0"/>
        <v>Iowa</v>
      </c>
      <c r="E17">
        <f t="shared" si="1"/>
        <v>3863.35</v>
      </c>
    </row>
    <row r="18" spans="1:5" x14ac:dyDescent="0.25">
      <c r="A18" s="9" t="s">
        <v>4530</v>
      </c>
      <c r="B18" s="32">
        <v>2181.16</v>
      </c>
      <c r="D18" t="str">
        <f t="shared" si="0"/>
        <v>Kansas</v>
      </c>
      <c r="E18">
        <f t="shared" si="1"/>
        <v>2181.16</v>
      </c>
    </row>
    <row r="19" spans="1:5" x14ac:dyDescent="0.25">
      <c r="A19" s="9" t="s">
        <v>29</v>
      </c>
      <c r="B19" s="32">
        <v>21056.909999999985</v>
      </c>
      <c r="D19" t="str">
        <f t="shared" si="0"/>
        <v>Kentucky</v>
      </c>
      <c r="E19">
        <f t="shared" si="1"/>
        <v>21056.909999999985</v>
      </c>
    </row>
    <row r="20" spans="1:5" x14ac:dyDescent="0.25">
      <c r="A20" s="9" t="s">
        <v>736</v>
      </c>
      <c r="B20" s="32">
        <v>3715.4800000000009</v>
      </c>
      <c r="D20" t="str">
        <f t="shared" si="0"/>
        <v>Louisiana</v>
      </c>
      <c r="E20">
        <f t="shared" si="1"/>
        <v>3715.4800000000009</v>
      </c>
    </row>
    <row r="21" spans="1:5" x14ac:dyDescent="0.25">
      <c r="A21" s="9" t="s">
        <v>5235</v>
      </c>
      <c r="B21" s="32">
        <v>1270.53</v>
      </c>
      <c r="D21" t="str">
        <f t="shared" si="0"/>
        <v>Maine</v>
      </c>
      <c r="E21">
        <f t="shared" si="1"/>
        <v>1270.53</v>
      </c>
    </row>
    <row r="22" spans="1:5" x14ac:dyDescent="0.25">
      <c r="A22" s="9" t="s">
        <v>2735</v>
      </c>
      <c r="B22" s="32">
        <v>14253.922999999997</v>
      </c>
      <c r="D22" t="str">
        <f t="shared" si="0"/>
        <v>Maryland</v>
      </c>
      <c r="E22">
        <f t="shared" si="1"/>
        <v>14253.922999999997</v>
      </c>
    </row>
    <row r="23" spans="1:5" x14ac:dyDescent="0.25">
      <c r="A23" s="9" t="s">
        <v>1245</v>
      </c>
      <c r="B23" s="32">
        <v>20491.357999999986</v>
      </c>
      <c r="D23" t="str">
        <f t="shared" si="0"/>
        <v>Massachusetts</v>
      </c>
      <c r="E23">
        <f t="shared" si="1"/>
        <v>20491.357999999986</v>
      </c>
    </row>
    <row r="24" spans="1:5" x14ac:dyDescent="0.25">
      <c r="A24" s="9" t="s">
        <v>238</v>
      </c>
      <c r="B24" s="32">
        <v>50435.965000000026</v>
      </c>
      <c r="D24" t="str">
        <f t="shared" si="0"/>
        <v>Michigan</v>
      </c>
      <c r="E24">
        <f t="shared" si="1"/>
        <v>50435.965000000026</v>
      </c>
    </row>
    <row r="25" spans="1:5" x14ac:dyDescent="0.25">
      <c r="A25" s="9" t="s">
        <v>229</v>
      </c>
      <c r="B25" s="32">
        <v>23134.899999999998</v>
      </c>
      <c r="D25" t="str">
        <f t="shared" si="0"/>
        <v>Minnesota</v>
      </c>
      <c r="E25">
        <f t="shared" si="1"/>
        <v>23134.899999999998</v>
      </c>
    </row>
    <row r="26" spans="1:5" x14ac:dyDescent="0.25">
      <c r="A26" s="9" t="s">
        <v>1487</v>
      </c>
      <c r="B26" s="32">
        <v>7774.0999999999995</v>
      </c>
      <c r="D26" t="str">
        <f t="shared" si="0"/>
        <v>Mississippi</v>
      </c>
      <c r="E26">
        <f t="shared" si="1"/>
        <v>7774.0999999999995</v>
      </c>
    </row>
    <row r="27" spans="1:5" x14ac:dyDescent="0.25">
      <c r="A27" s="9" t="s">
        <v>596</v>
      </c>
      <c r="B27" s="32">
        <v>12854.349999999997</v>
      </c>
      <c r="D27" t="str">
        <f t="shared" si="0"/>
        <v>Missouri</v>
      </c>
      <c r="E27">
        <f t="shared" si="1"/>
        <v>12854.349999999997</v>
      </c>
    </row>
    <row r="28" spans="1:5" x14ac:dyDescent="0.25">
      <c r="A28" s="9" t="s">
        <v>1762</v>
      </c>
      <c r="B28" s="32">
        <v>1360.0720000000001</v>
      </c>
      <c r="D28" t="str">
        <f t="shared" si="0"/>
        <v>Montana</v>
      </c>
      <c r="E28">
        <f t="shared" si="1"/>
        <v>1360.0720000000001</v>
      </c>
    </row>
    <row r="29" spans="1:5" x14ac:dyDescent="0.25">
      <c r="A29" s="9" t="s">
        <v>138</v>
      </c>
      <c r="B29" s="32">
        <v>3885.5799999999995</v>
      </c>
      <c r="D29" t="str">
        <f t="shared" si="0"/>
        <v>Nebraska</v>
      </c>
      <c r="E29">
        <f t="shared" si="1"/>
        <v>3885.5799999999995</v>
      </c>
    </row>
    <row r="30" spans="1:5" x14ac:dyDescent="0.25">
      <c r="A30" s="9" t="s">
        <v>1392</v>
      </c>
      <c r="B30" s="32">
        <v>13427.535999999998</v>
      </c>
      <c r="D30" t="str">
        <f t="shared" si="0"/>
        <v>Nevada</v>
      </c>
      <c r="E30">
        <f t="shared" si="1"/>
        <v>13427.535999999998</v>
      </c>
    </row>
    <row r="31" spans="1:5" x14ac:dyDescent="0.25">
      <c r="A31" s="9" t="s">
        <v>2694</v>
      </c>
      <c r="B31" s="32">
        <v>5783.0940000000001</v>
      </c>
      <c r="D31" t="str">
        <f t="shared" si="0"/>
        <v>New Hampshire</v>
      </c>
      <c r="E31">
        <f t="shared" si="1"/>
        <v>5783.0940000000001</v>
      </c>
    </row>
    <row r="32" spans="1:5" x14ac:dyDescent="0.25">
      <c r="A32" s="9" t="s">
        <v>788</v>
      </c>
      <c r="B32" s="32">
        <v>26280.761999999992</v>
      </c>
      <c r="D32" t="str">
        <f t="shared" si="0"/>
        <v>New Jersey</v>
      </c>
      <c r="E32">
        <f t="shared" si="1"/>
        <v>26280.761999999992</v>
      </c>
    </row>
    <row r="33" spans="1:5" x14ac:dyDescent="0.25">
      <c r="A33" s="9" t="s">
        <v>668</v>
      </c>
      <c r="B33" s="32">
        <v>1964.9639999999999</v>
      </c>
      <c r="D33" t="str">
        <f t="shared" si="0"/>
        <v>New Mexico</v>
      </c>
      <c r="E33">
        <f t="shared" si="1"/>
        <v>1964.9639999999999</v>
      </c>
    </row>
    <row r="34" spans="1:5" x14ac:dyDescent="0.25">
      <c r="A34" s="9" t="s">
        <v>267</v>
      </c>
      <c r="B34" s="32">
        <v>216953.27599999993</v>
      </c>
      <c r="D34" t="str">
        <f t="shared" si="0"/>
        <v>New York</v>
      </c>
      <c r="E34">
        <f t="shared" si="1"/>
        <v>216953.27599999993</v>
      </c>
    </row>
    <row r="35" spans="1:5" x14ac:dyDescent="0.25">
      <c r="A35" s="9" t="s">
        <v>88</v>
      </c>
      <c r="B35" s="32">
        <v>32146.335000000006</v>
      </c>
      <c r="D35" t="str">
        <f t="shared" si="0"/>
        <v>North Carolina</v>
      </c>
      <c r="E35">
        <f t="shared" si="1"/>
        <v>32146.335000000006</v>
      </c>
    </row>
    <row r="36" spans="1:5" x14ac:dyDescent="0.25">
      <c r="A36" s="9" t="s">
        <v>498</v>
      </c>
      <c r="B36" s="32">
        <v>54836.773999999998</v>
      </c>
      <c r="D36" t="str">
        <f t="shared" si="0"/>
        <v>Ohio</v>
      </c>
      <c r="E36">
        <f t="shared" si="1"/>
        <v>54836.773999999998</v>
      </c>
    </row>
    <row r="37" spans="1:5" x14ac:dyDescent="0.25">
      <c r="A37" s="9" t="s">
        <v>649</v>
      </c>
      <c r="B37" s="32">
        <v>13457.479999999998</v>
      </c>
      <c r="D37" t="str">
        <f t="shared" si="0"/>
        <v>Oklahoma</v>
      </c>
      <c r="E37">
        <f t="shared" si="1"/>
        <v>13457.479999999998</v>
      </c>
    </row>
    <row r="38" spans="1:5" x14ac:dyDescent="0.25">
      <c r="A38" s="9" t="s">
        <v>420</v>
      </c>
      <c r="B38" s="32">
        <v>14544.556999999995</v>
      </c>
      <c r="D38" t="str">
        <f t="shared" si="0"/>
        <v>Oregon</v>
      </c>
      <c r="E38">
        <f t="shared" si="1"/>
        <v>14544.556999999995</v>
      </c>
    </row>
    <row r="39" spans="1:5" x14ac:dyDescent="0.25">
      <c r="A39" s="9" t="s">
        <v>147</v>
      </c>
      <c r="B39" s="32">
        <v>73823.607999999978</v>
      </c>
      <c r="D39" t="str">
        <f t="shared" si="0"/>
        <v>Pennsylvania</v>
      </c>
      <c r="E39">
        <f t="shared" si="1"/>
        <v>73823.607999999978</v>
      </c>
    </row>
    <row r="40" spans="1:5" x14ac:dyDescent="0.25">
      <c r="A40" s="9" t="s">
        <v>1399</v>
      </c>
      <c r="B40" s="32">
        <v>19200.845999999998</v>
      </c>
      <c r="D40" t="str">
        <f t="shared" si="0"/>
        <v>Rhode Island</v>
      </c>
      <c r="E40">
        <f t="shared" si="1"/>
        <v>19200.845999999998</v>
      </c>
    </row>
    <row r="41" spans="1:5" x14ac:dyDescent="0.25">
      <c r="A41" s="9" t="s">
        <v>383</v>
      </c>
      <c r="B41" s="32">
        <v>6920.9599999999991</v>
      </c>
      <c r="D41" t="str">
        <f t="shared" si="0"/>
        <v>South Carolina</v>
      </c>
      <c r="E41">
        <f t="shared" si="1"/>
        <v>6920.9599999999991</v>
      </c>
    </row>
    <row r="42" spans="1:5" x14ac:dyDescent="0.25">
      <c r="A42" s="9" t="s">
        <v>5326</v>
      </c>
      <c r="B42" s="32">
        <v>162.15</v>
      </c>
      <c r="D42" t="str">
        <f t="shared" si="0"/>
        <v>South Dakota</v>
      </c>
      <c r="E42">
        <f t="shared" si="1"/>
        <v>162.15</v>
      </c>
    </row>
    <row r="43" spans="1:5" x14ac:dyDescent="0.25">
      <c r="A43" s="9" t="s">
        <v>335</v>
      </c>
      <c r="B43" s="32">
        <v>14548.050000000001</v>
      </c>
      <c r="D43" t="str">
        <f t="shared" si="0"/>
        <v>Tennessee</v>
      </c>
      <c r="E43">
        <f t="shared" si="1"/>
        <v>14548.050000000001</v>
      </c>
    </row>
    <row r="44" spans="1:5" x14ac:dyDescent="0.25">
      <c r="A44" s="9" t="s">
        <v>104</v>
      </c>
      <c r="B44" s="32">
        <v>126766.28759999995</v>
      </c>
      <c r="D44" t="str">
        <f t="shared" si="0"/>
        <v>Texas</v>
      </c>
      <c r="E44">
        <f t="shared" si="1"/>
        <v>126766.28759999995</v>
      </c>
    </row>
    <row r="45" spans="1:5" x14ac:dyDescent="0.25">
      <c r="A45" s="9" t="s">
        <v>121</v>
      </c>
      <c r="B45" s="32">
        <v>8759.4179999999978</v>
      </c>
      <c r="D45" t="str">
        <f t="shared" si="0"/>
        <v>Utah</v>
      </c>
      <c r="E45">
        <f t="shared" si="1"/>
        <v>8759.4179999999978</v>
      </c>
    </row>
    <row r="46" spans="1:5" x14ac:dyDescent="0.25">
      <c r="A46" s="9" t="s">
        <v>5203</v>
      </c>
      <c r="B46" s="32">
        <v>8087.1599999999989</v>
      </c>
      <c r="D46" t="str">
        <f t="shared" si="0"/>
        <v>Vermont</v>
      </c>
      <c r="E46">
        <f t="shared" si="1"/>
        <v>8087.1599999999989</v>
      </c>
    </row>
    <row r="47" spans="1:5" x14ac:dyDescent="0.25">
      <c r="A47" s="9" t="s">
        <v>319</v>
      </c>
      <c r="B47" s="32">
        <v>63036.519999999975</v>
      </c>
      <c r="D47" t="str">
        <f t="shared" si="0"/>
        <v>Virginia</v>
      </c>
      <c r="E47">
        <f t="shared" si="1"/>
        <v>63036.519999999975</v>
      </c>
    </row>
    <row r="48" spans="1:5" x14ac:dyDescent="0.25">
      <c r="A48" s="9" t="s">
        <v>96</v>
      </c>
      <c r="B48" s="32">
        <v>73101.373999999996</v>
      </c>
      <c r="D48" t="str">
        <f t="shared" si="0"/>
        <v>Washington</v>
      </c>
      <c r="E48">
        <f t="shared" si="1"/>
        <v>73101.373999999996</v>
      </c>
    </row>
    <row r="49" spans="1:5" x14ac:dyDescent="0.25">
      <c r="A49" s="9" t="s">
        <v>114</v>
      </c>
      <c r="B49" s="32">
        <v>26547.140000000018</v>
      </c>
      <c r="D49" t="str">
        <f t="shared" si="0"/>
        <v>Wisconsin</v>
      </c>
      <c r="E49">
        <f t="shared" si="1"/>
        <v>26547.140000000018</v>
      </c>
    </row>
    <row r="50" spans="1:5" x14ac:dyDescent="0.25">
      <c r="A50" s="9" t="s">
        <v>8542</v>
      </c>
      <c r="B50" s="32">
        <v>1603.1360000000002</v>
      </c>
      <c r="D50" t="str">
        <f t="shared" si="0"/>
        <v>Wyoming</v>
      </c>
      <c r="E50">
        <f t="shared" si="1"/>
        <v>1603.1360000000002</v>
      </c>
    </row>
    <row r="51" spans="1:5" x14ac:dyDescent="0.25">
      <c r="A51" s="10" t="s">
        <v>10934</v>
      </c>
      <c r="B51" s="33">
        <v>1563253.8371000006</v>
      </c>
      <c r="D51" t="str">
        <f t="shared" si="0"/>
        <v>Grand Total</v>
      </c>
      <c r="E51" t="e">
        <f t="shared" si="1"/>
        <v>#REF!</v>
      </c>
    </row>
    <row r="52" spans="1:5" x14ac:dyDescent="0.25">
      <c r="D52">
        <f t="shared" si="0"/>
        <v>0</v>
      </c>
      <c r="E52" t="e">
        <f t="shared" si="1"/>
        <v>#REF!</v>
      </c>
    </row>
    <row r="53" spans="1:5" x14ac:dyDescent="0.25">
      <c r="D53">
        <f t="shared" si="0"/>
        <v>0</v>
      </c>
      <c r="E53">
        <f>GETPIVOTDATA("Sales",$A$3)</f>
        <v>1563253.8371000006</v>
      </c>
    </row>
  </sheetData>
  <pageMargins left="0.7" right="0.7" top="0.75" bottom="0.75" header="0.3" footer="0.3"/>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33B60-26BF-40AF-A0AD-74230F1CBDAE}">
  <dimension ref="A3:B9"/>
  <sheetViews>
    <sheetView workbookViewId="0">
      <selection activeCell="T16" sqref="T16"/>
    </sheetView>
  </sheetViews>
  <sheetFormatPr defaultRowHeight="13.8" x14ac:dyDescent="0.25"/>
  <cols>
    <col min="1" max="1" width="11.90625" bestFit="1" customWidth="1"/>
    <col min="2" max="2" width="12.54296875" bestFit="1" customWidth="1"/>
  </cols>
  <sheetData>
    <row r="3" spans="1:2" x14ac:dyDescent="0.25">
      <c r="A3" s="6" t="s">
        <v>10933</v>
      </c>
      <c r="B3" s="7" t="s">
        <v>10951</v>
      </c>
    </row>
    <row r="4" spans="1:2" x14ac:dyDescent="0.25">
      <c r="A4" s="8" t="s">
        <v>682</v>
      </c>
      <c r="B4" s="31">
        <v>145693.95600000003</v>
      </c>
    </row>
    <row r="5" spans="1:2" x14ac:dyDescent="0.25">
      <c r="A5" s="9" t="s">
        <v>56</v>
      </c>
      <c r="B5" s="17">
        <v>146071.98950000014</v>
      </c>
    </row>
    <row r="6" spans="1:2" x14ac:dyDescent="0.25">
      <c r="A6" s="9" t="s">
        <v>59</v>
      </c>
      <c r="B6" s="17">
        <v>154009.47800000021</v>
      </c>
    </row>
    <row r="7" spans="1:2" x14ac:dyDescent="0.25">
      <c r="A7" s="9" t="s">
        <v>72</v>
      </c>
      <c r="B7" s="17">
        <v>224364.1620000001</v>
      </c>
    </row>
    <row r="8" spans="1:2" x14ac:dyDescent="0.25">
      <c r="A8" s="9" t="s">
        <v>36</v>
      </c>
      <c r="B8" s="17">
        <v>232894.75000000038</v>
      </c>
    </row>
    <row r="9" spans="1:2" x14ac:dyDescent="0.25">
      <c r="A9" s="10" t="s">
        <v>10934</v>
      </c>
      <c r="B9" s="33">
        <v>903034.33550000086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3573B-6BD5-44B1-B37C-4CB5EB96FBD8}">
  <dimension ref="A2:Q32"/>
  <sheetViews>
    <sheetView topLeftCell="B16" workbookViewId="0">
      <selection activeCell="C38" sqref="C38"/>
    </sheetView>
  </sheetViews>
  <sheetFormatPr defaultRowHeight="13.8" x14ac:dyDescent="0.25"/>
  <cols>
    <col min="1" max="1" width="11.90625" bestFit="1" customWidth="1"/>
    <col min="2" max="2" width="19" bestFit="1" customWidth="1"/>
    <col min="4" max="4" width="26" customWidth="1"/>
    <col min="6" max="6" width="11.90625" bestFit="1" customWidth="1"/>
    <col min="7" max="7" width="18.36328125" bestFit="1" customWidth="1"/>
    <col min="13" max="13" width="11.90625" bestFit="1" customWidth="1"/>
    <col min="14" max="14" width="14.26953125" bestFit="1" customWidth="1"/>
    <col min="16" max="16" width="11.90625" bestFit="1" customWidth="1"/>
    <col min="17" max="17" width="15.6328125" bestFit="1" customWidth="1"/>
  </cols>
  <sheetData>
    <row r="2" spans="1:17" x14ac:dyDescent="0.25">
      <c r="M2" s="6" t="s">
        <v>10933</v>
      </c>
      <c r="N2" s="7" t="s">
        <v>10953</v>
      </c>
      <c r="P2" s="6" t="s">
        <v>10933</v>
      </c>
      <c r="Q2" s="7" t="s">
        <v>10955</v>
      </c>
    </row>
    <row r="3" spans="1:17" x14ac:dyDescent="0.25">
      <c r="A3" s="6" t="s">
        <v>10933</v>
      </c>
      <c r="B3" s="7" t="s">
        <v>10951</v>
      </c>
      <c r="F3" s="6" t="s">
        <v>10933</v>
      </c>
      <c r="G3" s="7" t="s">
        <v>10950</v>
      </c>
      <c r="M3" s="8" t="s">
        <v>10938</v>
      </c>
      <c r="N3" s="31">
        <v>876</v>
      </c>
      <c r="P3" s="8" t="s">
        <v>10938</v>
      </c>
      <c r="Q3" s="31">
        <v>225</v>
      </c>
    </row>
    <row r="4" spans="1:17" x14ac:dyDescent="0.25">
      <c r="A4" s="8" t="s">
        <v>10938</v>
      </c>
      <c r="B4" s="31">
        <v>50662.795600000049</v>
      </c>
      <c r="F4" s="8" t="s">
        <v>10938</v>
      </c>
      <c r="G4" s="31">
        <v>1990.5873999999992</v>
      </c>
      <c r="M4" s="9" t="s">
        <v>10939</v>
      </c>
      <c r="N4" s="32">
        <v>708</v>
      </c>
      <c r="P4" s="9" t="s">
        <v>10939</v>
      </c>
      <c r="Q4" s="32">
        <v>196</v>
      </c>
    </row>
    <row r="5" spans="1:17" x14ac:dyDescent="0.25">
      <c r="A5" s="9" t="s">
        <v>10939</v>
      </c>
      <c r="B5" s="32">
        <v>39889.136000000013</v>
      </c>
      <c r="F5" s="9" t="s">
        <v>10939</v>
      </c>
      <c r="G5" s="32">
        <v>8683.2508999999955</v>
      </c>
      <c r="M5" s="9" t="s">
        <v>10940</v>
      </c>
      <c r="N5" s="32">
        <v>1666</v>
      </c>
      <c r="P5" s="9" t="s">
        <v>10940</v>
      </c>
      <c r="Q5" s="32">
        <v>453</v>
      </c>
    </row>
    <row r="6" spans="1:17" x14ac:dyDescent="0.25">
      <c r="A6" s="9" t="s">
        <v>10940</v>
      </c>
      <c r="B6" s="32">
        <v>145344.02199999997</v>
      </c>
      <c r="F6" s="9" t="s">
        <v>10940</v>
      </c>
      <c r="G6" s="32">
        <v>13848.673800000015</v>
      </c>
      <c r="M6" s="9" t="s">
        <v>10941</v>
      </c>
      <c r="N6" s="32">
        <v>1713</v>
      </c>
      <c r="P6" s="9" t="s">
        <v>10941</v>
      </c>
      <c r="Q6" s="32">
        <v>465</v>
      </c>
    </row>
    <row r="7" spans="1:17" x14ac:dyDescent="0.25">
      <c r="A7" s="9" t="s">
        <v>10941</v>
      </c>
      <c r="B7" s="32">
        <v>101739.14649999997</v>
      </c>
      <c r="F7" s="9" t="s">
        <v>10941</v>
      </c>
      <c r="G7" s="32">
        <v>10634.176000000003</v>
      </c>
      <c r="M7" s="9" t="s">
        <v>10942</v>
      </c>
      <c r="N7" s="32">
        <v>1895</v>
      </c>
      <c r="P7" s="9" t="s">
        <v>10942</v>
      </c>
      <c r="Q7" s="32">
        <v>490</v>
      </c>
    </row>
    <row r="8" spans="1:17" x14ac:dyDescent="0.25">
      <c r="A8" s="9" t="s">
        <v>10942</v>
      </c>
      <c r="B8" s="32">
        <v>110471.05050000006</v>
      </c>
      <c r="F8" s="9" t="s">
        <v>10942</v>
      </c>
      <c r="G8" s="32">
        <v>16034.055000000002</v>
      </c>
      <c r="M8" s="9" t="s">
        <v>10943</v>
      </c>
      <c r="N8" s="32">
        <v>1753</v>
      </c>
      <c r="P8" s="9" t="s">
        <v>10943</v>
      </c>
      <c r="Q8" s="32">
        <v>475</v>
      </c>
    </row>
    <row r="9" spans="1:17" x14ac:dyDescent="0.25">
      <c r="A9" s="9" t="s">
        <v>10943</v>
      </c>
      <c r="B9" s="32">
        <v>98822.862600000051</v>
      </c>
      <c r="F9" s="9" t="s">
        <v>10943</v>
      </c>
      <c r="G9" s="32">
        <v>12811.6661</v>
      </c>
      <c r="M9" s="9" t="s">
        <v>10944</v>
      </c>
      <c r="N9" s="32">
        <v>1863</v>
      </c>
      <c r="P9" s="9" t="s">
        <v>10944</v>
      </c>
      <c r="Q9" s="32">
        <v>482</v>
      </c>
    </row>
    <row r="10" spans="1:17" x14ac:dyDescent="0.25">
      <c r="A10" s="9" t="s">
        <v>10944</v>
      </c>
      <c r="B10" s="32">
        <v>101152.47299999995</v>
      </c>
      <c r="F10" s="9" t="s">
        <v>10944</v>
      </c>
      <c r="G10" s="32">
        <v>6911.825899999998</v>
      </c>
      <c r="M10" s="9" t="s">
        <v>10945</v>
      </c>
      <c r="N10" s="32">
        <v>1917</v>
      </c>
      <c r="P10" s="9" t="s">
        <v>10945</v>
      </c>
      <c r="Q10" s="32">
        <v>492</v>
      </c>
    </row>
    <row r="11" spans="1:17" x14ac:dyDescent="0.25">
      <c r="A11" s="9" t="s">
        <v>10945</v>
      </c>
      <c r="B11" s="32">
        <v>98073.365000000078</v>
      </c>
      <c r="F11" s="9" t="s">
        <v>10945</v>
      </c>
      <c r="G11" s="32">
        <v>13002.266799999989</v>
      </c>
      <c r="M11" s="9" t="s">
        <v>10946</v>
      </c>
      <c r="N11" s="32">
        <v>3397</v>
      </c>
      <c r="P11" s="9" t="s">
        <v>10946</v>
      </c>
      <c r="Q11" s="32">
        <v>923</v>
      </c>
    </row>
    <row r="12" spans="1:17" x14ac:dyDescent="0.25">
      <c r="A12" s="9" t="s">
        <v>10946</v>
      </c>
      <c r="B12" s="32">
        <v>219281.37769999975</v>
      </c>
      <c r="F12" s="9" t="s">
        <v>10946</v>
      </c>
      <c r="G12" s="32">
        <v>25897.753100000002</v>
      </c>
      <c r="M12" s="9" t="s">
        <v>10947</v>
      </c>
      <c r="N12" s="32">
        <v>1944</v>
      </c>
      <c r="P12" s="9" t="s">
        <v>10947</v>
      </c>
      <c r="Q12" s="32">
        <v>515</v>
      </c>
    </row>
    <row r="13" spans="1:17" x14ac:dyDescent="0.25">
      <c r="A13" s="9" t="s">
        <v>10947</v>
      </c>
      <c r="B13" s="32">
        <v>119321.44649999995</v>
      </c>
      <c r="F13" s="9" t="s">
        <v>10947</v>
      </c>
      <c r="G13" s="32">
        <v>22029.002999999993</v>
      </c>
      <c r="M13" s="9" t="s">
        <v>10948</v>
      </c>
      <c r="N13" s="32">
        <v>3952</v>
      </c>
      <c r="P13" s="9" t="s">
        <v>10948</v>
      </c>
      <c r="Q13" s="32">
        <v>1015</v>
      </c>
    </row>
    <row r="14" spans="1:17" x14ac:dyDescent="0.25">
      <c r="A14" s="9" t="s">
        <v>10948</v>
      </c>
      <c r="B14" s="32">
        <v>236793.60300000006</v>
      </c>
      <c r="F14" s="9" t="s">
        <v>10948</v>
      </c>
      <c r="G14" s="32">
        <v>26142.984699999972</v>
      </c>
      <c r="M14" s="9" t="s">
        <v>10949</v>
      </c>
      <c r="N14" s="32">
        <v>3686</v>
      </c>
      <c r="P14" s="9" t="s">
        <v>10949</v>
      </c>
      <c r="Q14" s="32">
        <v>944</v>
      </c>
    </row>
    <row r="15" spans="1:17" x14ac:dyDescent="0.25">
      <c r="A15" s="9" t="s">
        <v>10949</v>
      </c>
      <c r="B15" s="32">
        <v>241702.55869999999</v>
      </c>
      <c r="F15" s="9" t="s">
        <v>10949</v>
      </c>
      <c r="G15" s="32">
        <v>34903.265899999991</v>
      </c>
      <c r="M15" s="10" t="s">
        <v>10934</v>
      </c>
      <c r="N15" s="33">
        <v>25370</v>
      </c>
      <c r="P15" s="10" t="s">
        <v>10934</v>
      </c>
      <c r="Q15" s="33">
        <v>6675</v>
      </c>
    </row>
    <row r="16" spans="1:17" x14ac:dyDescent="0.25">
      <c r="A16" s="10" t="s">
        <v>10934</v>
      </c>
      <c r="B16" s="33">
        <v>1563253.8370999999</v>
      </c>
      <c r="F16" s="10" t="s">
        <v>10934</v>
      </c>
      <c r="G16" s="33">
        <v>192889.50859999997</v>
      </c>
      <c r="N16">
        <f>GETPIVOTDATA("Quantity",$M$2)</f>
        <v>25370</v>
      </c>
      <c r="Q16">
        <f>GETPIVOTDATA("Order ID",$P$2)</f>
        <v>6675</v>
      </c>
    </row>
    <row r="17" spans="1:7" x14ac:dyDescent="0.25">
      <c r="B17" s="19">
        <f>GETPIVOTDATA("Sales",$A$3)</f>
        <v>1563253.8370999999</v>
      </c>
      <c r="G17" s="19">
        <f>GETPIVOTDATA("Profit",$F$3)</f>
        <v>192889.50859999997</v>
      </c>
    </row>
    <row r="18" spans="1:7" x14ac:dyDescent="0.25">
      <c r="A18" s="6" t="s">
        <v>10933</v>
      </c>
      <c r="B18" s="7" t="s">
        <v>10956</v>
      </c>
      <c r="F18" s="6" t="s">
        <v>10933</v>
      </c>
      <c r="G18" s="20" t="s">
        <v>10957</v>
      </c>
    </row>
    <row r="19" spans="1:7" x14ac:dyDescent="0.25">
      <c r="A19" s="8" t="s">
        <v>10938</v>
      </c>
      <c r="B19" s="31">
        <v>225</v>
      </c>
      <c r="F19" s="8" t="s">
        <v>10938</v>
      </c>
      <c r="G19" s="20">
        <v>3.9290911139534458E-2</v>
      </c>
    </row>
    <row r="20" spans="1:7" x14ac:dyDescent="0.25">
      <c r="A20" s="9" t="s">
        <v>10939</v>
      </c>
      <c r="B20" s="32">
        <v>196</v>
      </c>
      <c r="F20" s="9" t="s">
        <v>10939</v>
      </c>
      <c r="G20" s="21">
        <v>0.2176846071571967</v>
      </c>
    </row>
    <row r="21" spans="1:7" x14ac:dyDescent="0.25">
      <c r="A21" s="9" t="s">
        <v>10940</v>
      </c>
      <c r="B21" s="32">
        <v>453</v>
      </c>
      <c r="F21" s="9" t="s">
        <v>10940</v>
      </c>
      <c r="G21" s="21">
        <v>9.5282032308146927E-2</v>
      </c>
    </row>
    <row r="22" spans="1:7" x14ac:dyDescent="0.25">
      <c r="A22" s="9" t="s">
        <v>10941</v>
      </c>
      <c r="B22" s="32">
        <v>465</v>
      </c>
      <c r="F22" s="9" t="s">
        <v>10941</v>
      </c>
      <c r="G22" s="21">
        <v>0.1045239356317974</v>
      </c>
    </row>
    <row r="23" spans="1:7" x14ac:dyDescent="0.25">
      <c r="A23" s="9" t="s">
        <v>10942</v>
      </c>
      <c r="B23" s="32">
        <v>490</v>
      </c>
      <c r="F23" s="9" t="s">
        <v>10942</v>
      </c>
      <c r="G23" s="21">
        <v>0.14514259552551276</v>
      </c>
    </row>
    <row r="24" spans="1:7" x14ac:dyDescent="0.25">
      <c r="A24" s="9" t="s">
        <v>10943</v>
      </c>
      <c r="B24" s="32">
        <v>475</v>
      </c>
      <c r="F24" s="9" t="s">
        <v>10943</v>
      </c>
      <c r="G24" s="21">
        <v>0.12964273410958643</v>
      </c>
    </row>
    <row r="25" spans="1:7" x14ac:dyDescent="0.25">
      <c r="A25" s="9" t="s">
        <v>10944</v>
      </c>
      <c r="B25" s="32">
        <v>482</v>
      </c>
      <c r="F25" s="9" t="s">
        <v>10944</v>
      </c>
      <c r="G25" s="21">
        <v>6.8330765378321515E-2</v>
      </c>
    </row>
    <row r="26" spans="1:7" x14ac:dyDescent="0.25">
      <c r="A26" s="9" t="s">
        <v>10945</v>
      </c>
      <c r="B26" s="32">
        <v>492</v>
      </c>
      <c r="F26" s="9" t="s">
        <v>10945</v>
      </c>
      <c r="G26" s="21">
        <v>0.13257694176191445</v>
      </c>
    </row>
    <row r="27" spans="1:7" x14ac:dyDescent="0.25">
      <c r="A27" s="9" t="s">
        <v>10946</v>
      </c>
      <c r="B27" s="32">
        <v>923</v>
      </c>
      <c r="F27" s="9" t="s">
        <v>10946</v>
      </c>
      <c r="G27" s="21">
        <v>0.11810283833327098</v>
      </c>
    </row>
    <row r="28" spans="1:7" x14ac:dyDescent="0.25">
      <c r="A28" s="9" t="s">
        <v>10947</v>
      </c>
      <c r="B28" s="32">
        <v>515</v>
      </c>
      <c r="F28" s="9" t="s">
        <v>10947</v>
      </c>
      <c r="G28" s="21">
        <v>0.18461897375674208</v>
      </c>
    </row>
    <row r="29" spans="1:7" x14ac:dyDescent="0.25">
      <c r="A29" s="9" t="s">
        <v>10948</v>
      </c>
      <c r="B29" s="32">
        <v>1015</v>
      </c>
      <c r="F29" s="9" t="s">
        <v>10948</v>
      </c>
      <c r="G29" s="21">
        <v>0.11040410031684836</v>
      </c>
    </row>
    <row r="30" spans="1:7" x14ac:dyDescent="0.25">
      <c r="A30" s="9" t="s">
        <v>10949</v>
      </c>
      <c r="B30" s="32">
        <v>944</v>
      </c>
      <c r="F30" s="9" t="s">
        <v>10949</v>
      </c>
      <c r="G30" s="21">
        <v>0.1444058601933203</v>
      </c>
    </row>
    <row r="31" spans="1:7" x14ac:dyDescent="0.25">
      <c r="A31" s="10" t="s">
        <v>10934</v>
      </c>
      <c r="B31" s="33">
        <v>6675</v>
      </c>
      <c r="F31" s="10" t="s">
        <v>10934</v>
      </c>
      <c r="G31" s="33">
        <v>0.12338975540775458</v>
      </c>
    </row>
    <row r="32" spans="1:7" x14ac:dyDescent="0.25">
      <c r="B32">
        <f>GETPIVOTDATA("Customer ID",$A$18)</f>
        <v>6675</v>
      </c>
    </row>
  </sheetData>
  <pageMargins left="0.7" right="0.7" top="0.75" bottom="0.75" header="0.3" footer="0.3"/>
  <drawing r:id="rId7"/>
  <extLst>
    <ext xmlns:x14="http://schemas.microsoft.com/office/spreadsheetml/2009/9/main" uri="{05C60535-1F16-4fd2-B633-F4F36F0B64E0}">
      <x14:sparklineGroups xmlns:xm="http://schemas.microsoft.com/office/excel/2006/main">
        <x14:sparklineGroup displayEmptyCellsAs="gap" xr2:uid="{C3D0FC77-BD6F-4364-96F7-23F5C72C6720}">
          <x14:colorSeries rgb="FF376092"/>
          <x14:colorNegative rgb="FFD00000"/>
          <x14:colorAxis rgb="FF000000"/>
          <x14:colorMarkers rgb="FFD00000"/>
          <x14:colorFirst rgb="FFD00000"/>
          <x14:colorLast rgb="FFD00000"/>
          <x14:colorHigh rgb="FFD00000"/>
          <x14:colorLow rgb="FFD00000"/>
          <x14:sparklines>
            <x14:sparkline>
              <xm:f>KPIs!B4:B15</xm:f>
              <xm:sqref>D11</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A06215-1DC9-417F-8746-A5A351362916}">
  <dimension ref="A3:I10"/>
  <sheetViews>
    <sheetView workbookViewId="0">
      <selection activeCell="F10" sqref="F10"/>
    </sheetView>
  </sheetViews>
  <sheetFormatPr defaultRowHeight="13.8" x14ac:dyDescent="0.25"/>
  <cols>
    <col min="1" max="1" width="11.90625" bestFit="1" customWidth="1"/>
    <col min="2" max="2" width="19" bestFit="1" customWidth="1"/>
    <col min="3" max="3" width="15.6328125" bestFit="1" customWidth="1"/>
    <col min="4" max="4" width="14.26953125" bestFit="1" customWidth="1"/>
    <col min="5" max="5" width="12.54296875" bestFit="1" customWidth="1"/>
    <col min="6" max="6" width="14.26953125" bestFit="1" customWidth="1"/>
    <col min="7" max="7" width="18.36328125" bestFit="1" customWidth="1"/>
    <col min="9" max="9" width="22.26953125" customWidth="1"/>
  </cols>
  <sheetData>
    <row r="3" spans="1:9" x14ac:dyDescent="0.25">
      <c r="A3" s="6" t="s">
        <v>10933</v>
      </c>
      <c r="B3" s="5" t="s">
        <v>10956</v>
      </c>
      <c r="C3" s="25" t="s">
        <v>10955</v>
      </c>
      <c r="D3" s="25" t="s">
        <v>10951</v>
      </c>
      <c r="E3" s="25" t="s">
        <v>10950</v>
      </c>
      <c r="F3" s="25" t="s">
        <v>10953</v>
      </c>
      <c r="G3" s="11" t="s">
        <v>10957</v>
      </c>
      <c r="I3" t="str">
        <f>"Ecommerce Sales Analysis"</f>
        <v>Ecommerce Sales Analysis</v>
      </c>
    </row>
    <row r="4" spans="1:9" x14ac:dyDescent="0.25">
      <c r="A4" s="8" t="s">
        <v>10935</v>
      </c>
      <c r="B4" s="34">
        <v>1993</v>
      </c>
      <c r="C4" s="40">
        <v>1993</v>
      </c>
      <c r="D4" s="26">
        <v>484247.49810000072</v>
      </c>
      <c r="E4" s="26">
        <v>49543.974099999999</v>
      </c>
      <c r="F4" s="40">
        <v>7581</v>
      </c>
      <c r="G4" s="35">
        <v>0.10231126499236719</v>
      </c>
    </row>
    <row r="5" spans="1:9" x14ac:dyDescent="0.25">
      <c r="A5" s="9" t="s">
        <v>10936</v>
      </c>
      <c r="B5" s="36">
        <v>2102</v>
      </c>
      <c r="C5" s="41">
        <v>2102</v>
      </c>
      <c r="D5" s="27">
        <v>470532.50900000083</v>
      </c>
      <c r="E5" s="27">
        <v>61618.603700000116</v>
      </c>
      <c r="F5" s="41">
        <v>7979</v>
      </c>
      <c r="G5" s="37">
        <v>0.13095504034557578</v>
      </c>
    </row>
    <row r="6" spans="1:9" x14ac:dyDescent="0.25">
      <c r="A6" s="9" t="s">
        <v>10937</v>
      </c>
      <c r="B6" s="36">
        <v>2580</v>
      </c>
      <c r="C6" s="41">
        <v>2580</v>
      </c>
      <c r="D6" s="27">
        <v>608473.82999999973</v>
      </c>
      <c r="E6" s="27">
        <v>81726.930799999987</v>
      </c>
      <c r="F6" s="41">
        <v>9810</v>
      </c>
      <c r="G6" s="37">
        <v>0.13431461924993557</v>
      </c>
    </row>
    <row r="7" spans="1:9" x14ac:dyDescent="0.25">
      <c r="A7" s="10" t="s">
        <v>10934</v>
      </c>
      <c r="B7" s="38">
        <v>6675</v>
      </c>
      <c r="C7" s="42">
        <v>6675</v>
      </c>
      <c r="D7" s="28">
        <v>1563253.837099975</v>
      </c>
      <c r="E7" s="28">
        <v>192889.50860000047</v>
      </c>
      <c r="F7" s="42">
        <v>25370</v>
      </c>
      <c r="G7" s="39">
        <v>0.12338975540775504</v>
      </c>
    </row>
    <row r="10" spans="1:9" ht="19.8" x14ac:dyDescent="0.3">
      <c r="B10" s="30" t="e">
        <f>(GETPIVOTDATA("Count of Customer ID",$A$3,"Years (Order Date)",2014)/GETPIVOTDATA("Count of Customer ID",$A$3,"Years (Order Date)",2013))-1</f>
        <v>#REF!</v>
      </c>
      <c r="C10" s="30" t="e">
        <f>(GETPIVOTDATA("Count of Order ID",$A$3,"Years (Order Date)",2014)/GETPIVOTDATA("Count of Order ID",$A$3,"Years (Order Date)",2013))-1</f>
        <v>#REF!</v>
      </c>
      <c r="D10" s="30" t="e">
        <f>(GETPIVOTDATA("Sum of Sales",$A$3,"Years (Order Date)",2014)/GETPIVOTDATA("Sum of Sales",$A$3,"Years (Order Date)",2013))-1</f>
        <v>#REF!</v>
      </c>
      <c r="E10" s="30" t="e">
        <f>(GETPIVOTDATA("Sum of Profit",$A$3,"Years (Order Date)",2014)/GETPIVOTDATA("Sum of Profit",$A$3,"Years (Order Date)",2013))-1</f>
        <v>#REF!</v>
      </c>
      <c r="F10" s="30" t="e">
        <f>(GETPIVOTDATA("Sum of Quantity",$A$3,"Years (Order Date)",2014)/GETPIVOTDATA("Sum of Quantity",$A$3,"Years (Order Date)",2013))-1</f>
        <v>#REF!</v>
      </c>
      <c r="G10" s="30" t="e">
        <f>(GETPIVOTDATA("Sum of Profit Margen",$A$3,"Years (Order Date)",2014)/GETPIVOTDATA("Sum of Profit Margen",$A$3,"Years (Order Date)",2013))-1</f>
        <v>#REF!</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45F67-4565-4DF0-B472-38839F4F5D10}">
  <dimension ref="A1:F18"/>
  <sheetViews>
    <sheetView showGridLines="0" tabSelected="1" zoomScale="30" zoomScaleNormal="30" workbookViewId="0">
      <selection activeCell="AN40" sqref="AN40"/>
    </sheetView>
  </sheetViews>
  <sheetFormatPr defaultRowHeight="13.8" x14ac:dyDescent="0.25"/>
  <sheetData>
    <row r="1" spans="1:1" x14ac:dyDescent="0.25">
      <c r="A1" s="24"/>
    </row>
    <row r="18" spans="6:6" ht="19.8" x14ac:dyDescent="0.3">
      <c r="F18" s="2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736CC-BFEA-48C1-80B0-483E9ECAC703}">
  <dimension ref="A3:B7"/>
  <sheetViews>
    <sheetView workbookViewId="0">
      <selection activeCell="K21" sqref="K21"/>
    </sheetView>
  </sheetViews>
  <sheetFormatPr defaultRowHeight="13.8" x14ac:dyDescent="0.25"/>
  <cols>
    <col min="1" max="1" width="11.90625" bestFit="1" customWidth="1"/>
    <col min="2" max="2" width="15.6328125" bestFit="1" customWidth="1"/>
  </cols>
  <sheetData>
    <row r="3" spans="1:2" x14ac:dyDescent="0.25">
      <c r="A3" s="6" t="s">
        <v>10933</v>
      </c>
      <c r="B3" s="7" t="s">
        <v>10955</v>
      </c>
    </row>
    <row r="4" spans="1:2" x14ac:dyDescent="0.25">
      <c r="A4" s="8" t="s">
        <v>26</v>
      </c>
      <c r="B4" s="20">
        <v>0.5270411985018727</v>
      </c>
    </row>
    <row r="5" spans="1:2" x14ac:dyDescent="0.25">
      <c r="A5" s="9" t="s">
        <v>41</v>
      </c>
      <c r="B5" s="21">
        <v>0.30531835205992508</v>
      </c>
    </row>
    <row r="6" spans="1:2" x14ac:dyDescent="0.25">
      <c r="A6" s="9" t="s">
        <v>102</v>
      </c>
      <c r="B6" s="21">
        <v>0.16764044943820225</v>
      </c>
    </row>
    <row r="7" spans="1:2" x14ac:dyDescent="0.25">
      <c r="A7" s="10" t="s">
        <v>10934</v>
      </c>
      <c r="B7" s="22">
        <v>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E651A-7C2F-4979-816F-942B12D2D098}">
  <dimension ref="A3:B8"/>
  <sheetViews>
    <sheetView workbookViewId="0">
      <selection activeCell="A3" sqref="A3"/>
    </sheetView>
  </sheetViews>
  <sheetFormatPr defaultRowHeight="13.8" x14ac:dyDescent="0.25"/>
  <cols>
    <col min="1" max="1" width="11.90625" bestFit="1" customWidth="1"/>
    <col min="2" max="2" width="11.81640625" bestFit="1" customWidth="1"/>
  </cols>
  <sheetData>
    <row r="3" spans="1:2" x14ac:dyDescent="0.25">
      <c r="A3" s="6" t="s">
        <v>10933</v>
      </c>
      <c r="B3" s="7" t="s">
        <v>10951</v>
      </c>
    </row>
    <row r="4" spans="1:2" x14ac:dyDescent="0.25">
      <c r="A4" s="8" t="s">
        <v>105</v>
      </c>
      <c r="B4" s="31">
        <v>354141.76260000025</v>
      </c>
    </row>
    <row r="5" spans="1:2" x14ac:dyDescent="0.25">
      <c r="A5" s="9" t="s">
        <v>148</v>
      </c>
      <c r="B5" s="32">
        <v>465541.82400000049</v>
      </c>
    </row>
    <row r="6" spans="1:2" x14ac:dyDescent="0.25">
      <c r="A6" s="9" t="s">
        <v>30</v>
      </c>
      <c r="B6" s="32">
        <v>268744.95150000049</v>
      </c>
    </row>
    <row r="7" spans="1:2" x14ac:dyDescent="0.25">
      <c r="A7" s="9" t="s">
        <v>44</v>
      </c>
      <c r="B7" s="32">
        <v>474825.29900000151</v>
      </c>
    </row>
    <row r="8" spans="1:2" x14ac:dyDescent="0.25">
      <c r="A8" s="10" t="s">
        <v>10934</v>
      </c>
      <c r="B8" s="33">
        <v>1563253.8371000027</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V9995"/>
  <sheetViews>
    <sheetView topLeftCell="A2" workbookViewId="0">
      <selection activeCell="N6" sqref="A2:V9995"/>
    </sheetView>
  </sheetViews>
  <sheetFormatPr defaultColWidth="14.26953125" defaultRowHeight="15" customHeight="1" x14ac:dyDescent="0.25"/>
  <cols>
    <col min="1" max="1" width="12.453125" customWidth="1"/>
    <col min="2" max="2" width="28.453125" customWidth="1"/>
    <col min="3" max="3" width="13.81640625" customWidth="1"/>
    <col min="4" max="4" width="12.453125" customWidth="1"/>
    <col min="5" max="5" width="13.54296875" customWidth="1"/>
    <col min="6" max="6" width="14.81640625" customWidth="1"/>
    <col min="7" max="7" width="18.54296875" customWidth="1"/>
    <col min="8" max="11" width="12.453125" customWidth="1"/>
    <col min="12" max="12" width="14.453125" customWidth="1"/>
    <col min="13" max="13" width="12.453125" customWidth="1"/>
    <col min="14" max="14" width="13.453125" customWidth="1"/>
    <col min="15" max="15" width="12.453125" customWidth="1"/>
    <col min="16" max="16" width="16.1796875" customWidth="1"/>
    <col min="17" max="17" width="17.1796875" customWidth="1"/>
    <col min="18" max="22" width="12.45312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3">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4" t="s">
        <v>27</v>
      </c>
      <c r="K3" s="2" t="s">
        <v>28</v>
      </c>
      <c r="L3" s="2" t="s">
        <v>29</v>
      </c>
      <c r="M3" s="2">
        <v>42420</v>
      </c>
      <c r="N3" s="2" t="s">
        <v>30</v>
      </c>
      <c r="O3" s="2" t="s">
        <v>35</v>
      </c>
      <c r="P3" s="2" t="s">
        <v>32</v>
      </c>
      <c r="Q3" s="2" t="s">
        <v>36</v>
      </c>
      <c r="R3" s="2" t="s">
        <v>37</v>
      </c>
      <c r="S3" s="23">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3">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3">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3">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3">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3">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3">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3">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3">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3">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3">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3">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3">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3">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3">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3">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3">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3">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3">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3">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3">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3">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3">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3">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3">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3">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3">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3">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3">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3">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3">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3">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3">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3">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3">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3">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3">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3">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3">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3">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3">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3">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3">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3">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3">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3">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3">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3">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3">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3">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3">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3">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3">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3">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3">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3">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3">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3">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3">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3">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3">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3">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3">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3">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3">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3">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3">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3">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3">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3">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3">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3">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3">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3">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3">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3">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3">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3">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3">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3">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3">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3">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3">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3">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3">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3">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3">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3">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3">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3">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3">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3">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3">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3">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3">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3">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3">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3">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3">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3">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3">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3">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3">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3">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3">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3">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3">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3">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3">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3">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3">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3">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3">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3">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3">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3">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3">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3">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3">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3">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3">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3">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3">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3">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3">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3">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3">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3">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3">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3">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3">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3">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3">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3">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3">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3">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3">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3">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3">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3">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3">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3">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3">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3">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3">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3">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3">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3">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3">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3">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3">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3">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3">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3">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3">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3">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3">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3">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3">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3">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3">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3">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3">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3">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3">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3">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3">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3">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3">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3">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3">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3">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3">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3">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3">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3">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3">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3">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3">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3">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3">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3">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3">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3">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3">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3">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3">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3">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3">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3">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3">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3">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3">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3">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3">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3">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3">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3">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3">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3">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3">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3">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3">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3">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3">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3">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3">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3">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3">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3">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3">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3">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3">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3">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3">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3">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3">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3">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3">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3">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3">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3">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3">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3">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3">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3">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3">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3">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3">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3">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3">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3">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3">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3">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3">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3">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3">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3">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3">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3">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3">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3">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3">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3">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3">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3">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3">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3">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3">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3">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3">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3">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3">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3">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3">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3">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3">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3">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3">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3">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3">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3">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3">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3">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3">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3">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3">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3">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3">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3">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3">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3">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3">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3">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3">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3">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3">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3">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3">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3">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3">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3">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3">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3">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3">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3">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3">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3">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3">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3">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3">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3">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3">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3">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3">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3">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3">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3">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3">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3">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3">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3">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3">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3">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3">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3">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3">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3">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3">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3">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3">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3">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3">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3">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3">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3">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3">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3">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3">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3">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3">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3">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3">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3">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3">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3">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3">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3">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3">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3">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3">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3">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3">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3">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3">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3">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3">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3">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3">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3">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3">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3">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3">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3">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3">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3">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3">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3">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3">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3">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3">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3">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3">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3">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3">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3">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3">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3">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3">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3">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3">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3">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3">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3">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3">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3">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3">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3">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3">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3">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3">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3">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3">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3">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3">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3">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3">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3">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3">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3">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3">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3">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3">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3">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3">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3">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3">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3">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3">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3">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3">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3">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3">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3">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3">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3">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3">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3">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3">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3">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3">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3">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3">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3">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3">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3">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3">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3">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3">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3">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3">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3">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3">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3">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3">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3">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3">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3">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3">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3">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3">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3">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3">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3">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3">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3">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3">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3">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3">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3">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3">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3">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3">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3">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3">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3">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3">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3">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3">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3">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3">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3">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3">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3">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3">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3">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3">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3">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3">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3">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3">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3">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3">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3">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3">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3">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3">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3">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3">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3">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3">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3">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3">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3">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3">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3">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3">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3">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3">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3">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3">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3">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3">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3">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3">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3">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3">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3">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3">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3">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3">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3">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3">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3">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3">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3">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3">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3">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3">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3">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3">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3">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3">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3">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3">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3">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3">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3">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3">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3">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3">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3">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3">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3">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3">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3">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3">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3">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3">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3">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3">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3">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3">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3">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3">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3">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3">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3">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3">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3">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3">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3">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3">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3">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3">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3">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3">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3">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3">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3">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3">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3">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3">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3">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3">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3">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3">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3">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3">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3">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3">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3">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3">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3">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3">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3">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3">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3">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3">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3">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3">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3">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3">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3">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3">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3">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3">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3">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3">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3">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3">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3">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3">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3">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3">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3">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3">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3">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3">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3">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3">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3">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3">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3">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3">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3">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3">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3">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3">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3">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3">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3">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3">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3">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3">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3">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3">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3">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3">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3">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3">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3">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3">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3">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3">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3">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3">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3">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3">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3">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3">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3">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3">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3">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3">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3">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3">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3">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3">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3">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3">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3">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3">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3">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3">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3">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3">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3">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3">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3">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3">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3">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3">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3">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3">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3">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3">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3">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3">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3">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3">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3">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3">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3">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3">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3">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3">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3">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3">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3">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3">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3">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3">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3">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3">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3">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3">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3">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3">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3">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3">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3">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3">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3">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3">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3">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3">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3">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3">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3">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3">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3">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3">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3">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3">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3">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3">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3">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3">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3">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3">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3">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3">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3">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3">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3">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3">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3">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3">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3">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3">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3">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3">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3">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3">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3">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3">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3">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3">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3">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3">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3">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3">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3">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3">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3">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3">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3">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3">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3">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3">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3">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3">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3">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3">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3">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3">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3">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3">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3">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3">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3">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3">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3">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3">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3">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3">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3">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3">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3">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3">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3">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3">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3">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3">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3">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3">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3">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3">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3">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3">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3">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3">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3">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3">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3">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3">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3">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3">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3">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3">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3">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3">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3">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3">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3">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3">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3">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3">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3">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3">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3">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3">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3">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3">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3">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3">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3">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3">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3">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3">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3">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3">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3">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3">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3">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3">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3">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3">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3">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3">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3">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3">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3">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3">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3">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3">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3">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3">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3">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3">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3">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3">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3">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3">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3">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3">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3">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3">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3">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3">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3">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3">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3">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3">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3">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3">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3">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3">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3">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3">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3">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3">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3">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3">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3">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3">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3">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3">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3">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3">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3">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3">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3">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3">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3">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3">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3">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3">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3">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3">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3">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3">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3">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3">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3">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3">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3">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3">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3">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3">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3">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3">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3">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3">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3">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3">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3">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3">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3">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3">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3">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3">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3">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3">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3">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3">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3">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3">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3">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3">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3">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3">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3">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3">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3">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3">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3">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3">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3">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3">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3">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3">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3">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3">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3">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3">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3">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3">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3">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3">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3">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3">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3">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3">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3">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3">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3">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3">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3">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3">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3">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3">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3">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3">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3">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3">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3">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3">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3">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3">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3">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3">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3">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3">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3">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3">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3">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3">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3">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3">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3">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3">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3">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3">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3">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3">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3">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3">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3">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3">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3">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3">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3">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3">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3">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3">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3">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3">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3">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3">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3">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3">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3">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3">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3">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3">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3">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3">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3">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3">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3">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3">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3">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3">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3">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3">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3">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3">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3">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3">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3">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3">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3">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3">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3">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3">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3">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3">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3">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3">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3">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3">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3">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3">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3">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3">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3">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3">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3">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3">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3">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3">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3">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3">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3">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3">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3">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3">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3">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3">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3">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3">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3">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3">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3">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3">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3">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3">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3">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3">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3">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3">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3">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3">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3">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3">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3">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3">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3">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3">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3">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3">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3">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3">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3">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3">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3">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3">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3">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3">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3">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3">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3">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3">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3">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3">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3">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3">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3">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3">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3">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3">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3">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3">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3">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3">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3">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3">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3">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3">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3">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3">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3">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3">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3">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3">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3">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3">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3">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3">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3">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3">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3">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3">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3">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3">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3">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3">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3">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3">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3">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3">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3">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3">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3">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3">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3">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3">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3">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3">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3">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3">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3">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3">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3">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3">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3">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3">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3">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3">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3">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3">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3">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3">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3">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3">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3">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3">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3">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3">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3">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3">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3">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3">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3">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3">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3">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3">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3">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3">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3">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3">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3">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3">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3">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3">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3">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3">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3">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3">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3">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3">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3">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3">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3">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3">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3">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3">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3">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3">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3">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3">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3">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3">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3">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3">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3">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3">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3">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3">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3">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3">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3">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3">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3">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3">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3">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3">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3">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3">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3">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3">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3">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3">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3">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3">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3">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3">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3">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3">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3">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3">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3">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3">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3">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3">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3">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3">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3">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3">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3">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3">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3">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3">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3">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3">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3">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3">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3">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3">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3">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3">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3">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3">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3">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3">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3">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3">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3">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3">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3">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3">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3">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3">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3">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3">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3">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3">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3">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3">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3">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3">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3">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3">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3">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3">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3">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3">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3">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3">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3">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3">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3">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3">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3">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3">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3">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3">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3">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3">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3">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3">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3">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3">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3">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3">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3">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3">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3">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3">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3">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3">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3">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3">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3">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3">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3">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3">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3">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3">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3">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3">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3">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3">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3">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3">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3">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3">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3">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3">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3">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3">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3">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3">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3">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3">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3">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3">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3">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3">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3">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3">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3">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3">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3">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3">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3">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3">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3">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3">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3">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3">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3">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3">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3">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3">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3">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3">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3">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3">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3">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3">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3">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3">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3">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3">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3">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3">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3">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3">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3">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3">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3">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3">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3">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3">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3">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3">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3">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3">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3">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3">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3">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3">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3">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3">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3">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3">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3">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3">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3">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3">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3">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3">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3">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3">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3">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3">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3">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3">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3">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3">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3">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3">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3">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3">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3">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3">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3">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3">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3">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3">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3">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3">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3">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3">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3">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3">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3">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3">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3">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3">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3">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3">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3">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3">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3">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3">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3">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3">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3">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3">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3">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3">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3">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3">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3">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3">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3">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3">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3">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3">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3">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3">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3">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3">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3">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3">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3">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3">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3">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3">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3">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3">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3">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3">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3">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3">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3">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3">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3">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3">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3">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3">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3">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3">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3">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3">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3">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3">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3">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3">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3">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3">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3">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3">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3">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3">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3">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3">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3">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3">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3">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3">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3">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3">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3">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3">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3">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3">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3">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3">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3">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3">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3">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3">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3">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3">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3">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3">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3">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3">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3">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3">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3">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3">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3">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3">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3">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3">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3">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3">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3">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3">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3">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3">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3">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3">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3">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3">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3">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3">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3">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3">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3">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3">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3">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3">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3">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3">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3">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3">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3">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3">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3">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3">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3">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3">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3">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3">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3">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3">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3">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3">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3">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3">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3">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3">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3">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3">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3">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3">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3">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3">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3">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3">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3">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3">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3">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3">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3">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3">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3">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3">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3">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3">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3">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3">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3">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3">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3">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3">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3">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3">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3">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3">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3">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3">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3">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3">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3">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3">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3">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3">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3">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3">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3">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3">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3">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3">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3">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3">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3">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3">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3">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3">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3">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3">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3">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3">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3">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3">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3">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3">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3">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3">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3">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3">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3">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3">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3">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3">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3">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3">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3">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3">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3">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3">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3">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3">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3">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3">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3">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3">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3">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3">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3">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3">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3">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3">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3">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3">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3">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3">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3">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3">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3">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3">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3">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3">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3">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3">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3">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3">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3">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3">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3">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3">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3">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3">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3">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3">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3">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3">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3">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3">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3">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3">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3">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3">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3">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3">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3">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3">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3">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3">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3">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3">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3">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3">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3">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3">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3">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3">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3">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3">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3">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3">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3">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3">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3">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3">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3">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3">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3">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3">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3">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3">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3">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3">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3">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3">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3">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3">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3">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3">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3">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3">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3">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3">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3">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3">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3">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3">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3">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3">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3">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3">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3">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3">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3">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3">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3">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3">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3">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3">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3">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3">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3">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3">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3">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3">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3">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3">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3">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3">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3">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3">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3">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3">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3">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3">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3">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3">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3">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3">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3">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3">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3">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3">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3">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3">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3">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3">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3">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3">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3">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3">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3">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3">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3">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3">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3">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3">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3">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3">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3">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3">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3">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3">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3">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3">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3">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3">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3">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3">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3">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3">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3">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3">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3">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3">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3">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3">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3">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3">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3">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3">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3">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3">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3">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3">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3">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3">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3">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3">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3">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3">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3">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3">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3">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3">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3">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3">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3">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3">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3">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3">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3">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3">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3">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3">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3">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3">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3">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3">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3">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3">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3">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3">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3">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3">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3">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3">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3">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3">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3">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3">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3">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3">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3">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3">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3">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3">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3">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3">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3">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3">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3">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3">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3">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3">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3">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3">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3">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3">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3">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3">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3">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3">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3">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3">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3">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3">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3">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3">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3">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3">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3">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3">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3">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3">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3">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3">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3">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3">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3">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3">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3">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3">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3">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3">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3">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3">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3">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3">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3">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3">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3">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3">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3">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3">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3">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3">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3">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3">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3">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3">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3">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3">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3">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3">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3">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3">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3">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3">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3">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3">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3">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3">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3">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3">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3">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3">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3">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3">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3">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3">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3">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3">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3">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3">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3">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3">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3">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3">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3">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3">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3">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3">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3">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3">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3">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3">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3">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3">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3">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3">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3">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3">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3">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3">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3">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3">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3">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3">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3">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3">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3">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3">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3">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3">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3">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3">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3">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3">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3">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3">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3">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3">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3">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3">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3">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3">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3">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3">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3">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3">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3">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3">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3">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3">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3">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3">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3">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3">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3">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3">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3">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3">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3">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3">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3">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3">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3">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3">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3">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3">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3">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3">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3">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3">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3">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3">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3">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3">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3">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3">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3">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3">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3">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3">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3">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3">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3">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3">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3">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3">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3">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3">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3">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3">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3">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3">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3">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3">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3">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3">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3">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3">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3">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3">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3">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3">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3">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3">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3">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3">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3">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3">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3">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3">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3">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3">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3">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3">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3">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3">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3">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3">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3">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3">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3">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3">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3">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3">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3">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3">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3">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3">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3">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3">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3">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3">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3">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3">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3">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3">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3">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3">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3">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3">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3">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3">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3">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3">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3">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3">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3">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3">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3">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3">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3">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3">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3">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3">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3">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3">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3">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3">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3">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3">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3">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3">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3">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3">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3">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3">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3">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3">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3">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3">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3">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3">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3">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3">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3">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3">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3">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3">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3">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3">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3">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3">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3">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3">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3">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3">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3">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3">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3">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3">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3">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3">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3">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3">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3">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3">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3">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3">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3">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3">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3">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3">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3">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3">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3">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3">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3">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3">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3">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3">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3">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3">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3">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3">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3">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3">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3">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3">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3">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3">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3">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3">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3">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3">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3">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3">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3">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3">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3">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3">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3">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3">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3">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3">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3">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3">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3">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3">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3">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3">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3">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3">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3">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3">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3">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3">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3">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3">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3">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3">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3">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3">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3">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3">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3">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3">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3">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3">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3">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3">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3">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3">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3">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3">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3">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3">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3">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3">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3">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3">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3">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3">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3">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3">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3">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3">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3">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3">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3">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3">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3">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3">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3">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3">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3">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3">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3">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3">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3">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3">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3">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3">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3">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3">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3">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3">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3">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3">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3">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3">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3">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3">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3">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3">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3">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3">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3">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3">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3">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3">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3">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3">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3">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3">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3">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3">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3">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3">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3">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3">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3">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3">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3">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3">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3">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3">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3">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3">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3">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3">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3">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3">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3">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3">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3">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3">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3">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3">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3">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3">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3">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3">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3">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3">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3">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3">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3">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3">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3">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3">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3">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3">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3">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3">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3">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3">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3">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3">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3">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3">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3">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3">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3">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3">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3">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3">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3">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3">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3">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3">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3">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3">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3">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3">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3">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3">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3">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3">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3">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3">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3">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3">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3">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3">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3">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3">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3">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3">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3">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3">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3">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3">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3">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3">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3">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3">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3">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3">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3">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3">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3">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3">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3">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3">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3">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3">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3">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3">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3">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3">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3">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3">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3">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3">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3">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3">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3">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3">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3">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3">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3">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3">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3">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3">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3">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3">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3">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3">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3">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3">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3">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3">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3">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3">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3">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3">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3">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3">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3">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3">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3">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3">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3">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3">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3">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3">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3">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3">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3">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3">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3">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3">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3">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3">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3">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3">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3">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3">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3">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3">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3">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3">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3">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3">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3">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3">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3">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3">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3">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3">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3">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3">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3">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3">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3">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3">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3">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3">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3">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3">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3">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3">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3">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3">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3">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3">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3">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3">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3">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3">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3">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3">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3">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3">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3">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3">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3">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3">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3">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3">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3">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3">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3">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3">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3">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3">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3">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3">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3">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3">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3">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3">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3">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3">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3">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3">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3">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3">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3">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3">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3">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3">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3">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3">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3">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3">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3">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3">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3">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3">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3">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3">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3">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3">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3">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3">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3">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3">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3">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3">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3">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3">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3">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3">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3">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3">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3">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3">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3">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3">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3">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3">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3">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3">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3">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3">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3">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3">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3">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3">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3">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3">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3">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3">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3">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3">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3">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3">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3">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3">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3">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3">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3">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3">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3">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3">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3">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3">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3">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3">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3">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3">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3">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3">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3">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3">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3">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3">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3">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3">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3">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3">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3">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3">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3">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3">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3">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3">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3">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3">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3">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3">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3">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3">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3">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3">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3">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3">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3">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3">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3">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3">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3">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3">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3">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3">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3">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3">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3">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3">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3">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3">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3">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3">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3">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3">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3">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3">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3">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3">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3">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3">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3">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3">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3">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3">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3">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3">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3">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3">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3">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3">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3">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3">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3">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3">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3">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3">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3">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3">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3">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3">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3">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3">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3">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3">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3">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3">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3">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3">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3">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3">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3">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3">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3">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3">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3">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3">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3">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3">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3">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3">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3">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3">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3">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3">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3">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3">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3">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3">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3">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3">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3">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3">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3">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3">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3">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3">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3">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3">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3">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3">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3">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3">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3">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3">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3">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3">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3">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3">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3">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3">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3">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3">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3">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3">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3">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3">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3">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3">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3">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3">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3">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3">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3">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3">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3">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3">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3">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3">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3">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3">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3">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3">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3">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3">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3">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3">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3">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3">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3">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3">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3">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3">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3">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3">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3">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3">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3">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3">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3">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3">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3">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3">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3">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3">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3">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3">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3">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3">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3">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3">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3">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3">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3">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3">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3">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3">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3">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3">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3">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3">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3">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3">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3">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3">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3">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3">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3">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3">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3">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3">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3">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3">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3">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3">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3">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3">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3">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3">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3">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3">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3">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3">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3">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3">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3">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3">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3">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3">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3">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3">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3">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3">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3">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3">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3">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3">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3">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3">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3">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3">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3">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3">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3">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3">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3">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3">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3">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3">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3">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3">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3">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3">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3">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3">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3">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3">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3">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3">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3">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3">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3">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3">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3">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3">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3">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3">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3">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3">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3">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3">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3">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3">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3">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3">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3">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3">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3">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3">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3">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3">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3">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3">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3">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3">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3">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3">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3">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3">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3">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3">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3">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3">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3">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3">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3">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3">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3">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3">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3">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3">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3">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3">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3">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3">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3">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3">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3">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3">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3">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3">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3">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3">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3">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3">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3">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3">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3">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3">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3">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3">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3">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3">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3">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3">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3">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3">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3">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3">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3">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3">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3">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3">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3">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3">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3">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3">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3">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3">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3">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3">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3">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3">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3">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3">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3">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3">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3">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3">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3">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3">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3">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3">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3">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3">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3">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3">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3">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3">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3">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3">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3">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3">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3">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3">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3">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3">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3">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3">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3">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3">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3">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3">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3">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3">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3">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3">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3">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3">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3">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3">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3">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3">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3">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3">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3">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3">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3">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3">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3">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3">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3">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3">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3">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3">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3">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3">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3">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3">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3">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3">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3">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3">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3">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3">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3">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3">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3">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3">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3">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3">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3">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3">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3">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3">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3">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3">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3">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3">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3">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3">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3">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3">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3">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3">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3">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3">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3">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3">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3">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3">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3">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3">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3">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3">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3">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3">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3">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3">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3">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3">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3">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3">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3">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3">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3">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3">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3">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3">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3">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3">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3">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3">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3">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3">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3">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3">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3">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3">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3">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3">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3">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3">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3">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3">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3">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3">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3">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3">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3">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3">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3">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3">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3">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3">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3">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3">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3">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3">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3">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3">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3">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3">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3">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3">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3">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3">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3">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3">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3">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3">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3">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3">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3">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3">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3">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3">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3">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3">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3">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3">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3">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3">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3">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3">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3">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3">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3">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3">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3">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3">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3">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3">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3">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3">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3">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3">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3">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3">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3">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3">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3">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3">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3">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3">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3">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3">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3">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3">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3">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3">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3">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3">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3">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3">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3">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3">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3">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3">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3">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3">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3">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3">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3">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3">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3">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3">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3">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3">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3">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3">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3">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3">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3">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3">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3">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3">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3">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3">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3">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3">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3">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3">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3">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3">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3">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3">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3">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3">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3">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3">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3">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3">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3">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3">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3">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3">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3">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3">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3">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3">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3">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3">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3">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3">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3">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3">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3">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3">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3">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3">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3">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3">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3">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3">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3">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3">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3">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3">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3">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3">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3">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3">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3">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3">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3">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3">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3">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3">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3">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3">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3">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3">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3">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3">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3">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3">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3">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3">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3">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3">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3">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3">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3">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3">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3">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3">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3">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3">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3">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3">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3">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3">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3">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3">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3">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3">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3">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3">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3">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3">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3">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3">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3">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3">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3">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3">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3">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3">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3">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3">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3">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3">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3">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3">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3">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3">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3">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3">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3">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3">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3">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3">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3">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3">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3">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3">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3">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3">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3">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3">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3">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3">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3">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3">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3">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3">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3">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3">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3">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3">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3">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3">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3">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3">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3">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3">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3">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3">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3">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3">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3">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3">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3">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3">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3">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3">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3">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3">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3">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3">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3">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3">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3">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3">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3">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3">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3">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3">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3">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3">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3">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3">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3">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3">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3">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3">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3">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3">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3">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3">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3">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3">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3">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3">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3">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3">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3">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3">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3">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3">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3">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3">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3">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3">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3">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3">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3">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3">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3">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3">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3">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3">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3">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3">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3">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3">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3">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3">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3">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3">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3">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3">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3">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3">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3">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3">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3">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3">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3">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3">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3">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3">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3">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3">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3">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3">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3">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3">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3">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3">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3">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3">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3">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3">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3">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3">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3">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3">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3">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3">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3">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3">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3">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3">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3">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3">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3">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3">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3">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3">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3">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3">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3">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3">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3">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3">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3">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3">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3">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3">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3">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3">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3">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3">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3">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3">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3">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3">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3">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3">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3">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3">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3">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3">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3">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3">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3">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3">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3">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3">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3">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3">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3">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3">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3">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3">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3">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3">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3">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3">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3">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3">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3">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3">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3">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3">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3">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3">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3">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3">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3">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3">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3">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3">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3">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3">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3">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3">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3">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3">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3">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3">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3">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3">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3">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3">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3">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3">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3">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3">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3">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3">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3">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3">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3">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3">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3">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3">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3">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3">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3">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3">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3">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3">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3">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3">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3">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3">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3">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3">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3">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3">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3">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3">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3">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3">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3">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3">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3">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3">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3">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3">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3">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3">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3">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3">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3">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3">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3">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3">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3">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3">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3">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3">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3">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3">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3">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3">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3">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3">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3">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3">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3">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3">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3">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3">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3">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3">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3">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3">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3">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3">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3">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3">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3">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3">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3">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3">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3">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3">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3">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3">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3">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3">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3">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3">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3">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3">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3">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3">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3">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3">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3">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3">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3">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3">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3">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3">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3">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3">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3">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3">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3">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3">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3">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3">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3">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3">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3">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3">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3">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3">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3">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3">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3">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3">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3">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3">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3">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3">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3">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3">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3">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3">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3">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3">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3">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3">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3">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3">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3">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3">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3">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3">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3">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3">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3">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3">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3">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3">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3">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3">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3">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3">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3">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3">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3">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3">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3">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3">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3">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3">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3">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3">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3">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3">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3">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3">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3">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3">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3">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3">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3">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3">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3">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3">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3">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3">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3">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3">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3">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3">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3">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3">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3">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3">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3">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3">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3">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3">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3">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3">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3">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3">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3">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3">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3">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3">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3">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3">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3">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3">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3">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3">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3">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3">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3">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3">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3">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3">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3">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3">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3">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3">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3">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3">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3">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3">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3">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3">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3">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3">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3">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3">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3">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3">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3">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3">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3">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3">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3">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3">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3">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3">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3">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3">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3">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3">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3">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3">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3">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3">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3">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3">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3">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3">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3">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3">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3">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3">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3">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3">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3">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3">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3">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3">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3">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3">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3">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3">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3">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3">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3">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3">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3">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3">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3">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3">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3">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3">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3">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3">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3">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3">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3">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3">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3">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3">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3">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3">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3">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3">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3">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3">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3">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3">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3">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3">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3">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3">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3">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3">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3">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3">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3">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3">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3">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3">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3">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3">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3">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3">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3">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3">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3">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3">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3">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3">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3">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3">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3">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3">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3">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3">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3">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3">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3">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3">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3">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3">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3">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3">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3">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3">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3">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3">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3">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3">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3">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3">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3">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3">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3">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3">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3">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3">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3">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3">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3">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3">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3">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3">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3">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3">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3">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3">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3">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3">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3">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3">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3">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3">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3">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3">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3">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3">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3">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3">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3">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3">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3">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3">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3">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3">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3">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3">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3">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3">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3">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3">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3">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3">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3">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3">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3">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3">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3">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3">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3">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3">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3">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3">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3">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3">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3">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3">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3">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3">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3">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3">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3">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3">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3">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3">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3">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3">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3">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3">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3">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3">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3">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3">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3">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3">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3">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3">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3">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3">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3">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3">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3">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3">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3">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3">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3">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3">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3">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3">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3">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3">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3">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3">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3">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3">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3">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3">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3">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3">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3">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3">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3">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3">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3">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3">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3">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3">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3">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3">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3">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3">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3">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3">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3">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3">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3">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3">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3">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3">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3">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3">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3">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3">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3">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3">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3">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3">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3">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3">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3">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3">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3">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3">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3">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3">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3">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3">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3">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3">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3">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3">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3">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3">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3">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3">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3">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3">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3">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3">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3">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3">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3">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3">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3">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3">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3">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3">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3">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3">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3">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3">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3">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3">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3">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3">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3">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3">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3">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3">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3">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3">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3">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3">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3">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3">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3">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3">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3">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3">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3">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3">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3">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3">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3">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3">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3">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3">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3">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3">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3">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3">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3">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3">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3">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3">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3">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3">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3">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3">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3">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3">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3">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3">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3">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3">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3">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3">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3">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3">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3">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3">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3">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3">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3">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3">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3">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3">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3">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3">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3">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3">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3">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3">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3">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3">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3">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3">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3">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3">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3">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3">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3">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3">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3">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3">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3">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3">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3">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3">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3">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3">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3">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3">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3">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3">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3">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3">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3">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3">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3">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3">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3">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3">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3">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3">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3">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3">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3">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3">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3">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3">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3">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3">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3">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3">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3">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3">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3">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3">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3">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3">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3">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3">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3">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3">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3">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3">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3">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3">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3">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3">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3">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3">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3">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3">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3">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3">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3">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3">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3">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3">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3">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3">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3">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3">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3">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3">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3">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3">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3">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3">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3">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3">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3">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3">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3">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3">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3">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3">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3">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3">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3">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3">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3">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3">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3">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3">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3">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3">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3">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3">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3">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3">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3">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3">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3">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3">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3">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3">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3">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3">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3">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3">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3">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3">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3">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3">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3">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3">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3">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3">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3">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3">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3">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3">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3">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3">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3">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3">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3">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3">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3">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3">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3">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3">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3">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3">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3">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3">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3">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3">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3">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3">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3">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3">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3">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3">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3">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3">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3">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3">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3">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3">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3">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3">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3">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3">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3">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3">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3">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3">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3">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3">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3">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3">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3">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3">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3">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3">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3">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3">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3">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3">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3">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3">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3">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3">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3">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3">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3">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3">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3">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3">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3">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3">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3">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3">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3">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3">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3">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3">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3">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3">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3">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3">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3">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3">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3">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3">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3">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3">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3">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3">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3">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3">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3">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3">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3">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3">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3">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3">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3">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3">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3">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3">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3">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3">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3">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3">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3">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3">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3">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3">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3">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3">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3">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3">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3">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3">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3">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3">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3">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3">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3">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3">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3">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3">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3">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3">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3">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3">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3">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3">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3">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3">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3">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3">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3">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3">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3">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3">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3">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3">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3">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3">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3">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3">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3">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3">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3">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3">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3">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3">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3">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3">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3">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3">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3">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3">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3">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3">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3">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3">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3">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3">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3">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3">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3">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3">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3">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3">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3">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3">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3">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3">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3">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3">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3">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3">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3">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3">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3">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3">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3">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3">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3">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3">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3">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3">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3">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3">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3">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3">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3">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3">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3">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3">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3">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3">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3">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3">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3">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3">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3">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3">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3">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3">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3">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3">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3">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3">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3">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3">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3">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3">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3">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3">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3">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3">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3">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3">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3">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3">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3">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3">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3">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3">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3">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3">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3">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3">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3">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3">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3">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3">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3">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3">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3">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3">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3">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3">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3">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3">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3">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3">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3">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3">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3">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3">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3">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3">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3">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3">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3">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3">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3">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3">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3">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3">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3">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3">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3">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3">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3">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3">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3">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3">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3">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3">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3">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3">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3">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3">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3">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3">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3">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3">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3">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3">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3">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3">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3">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3">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3">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3">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3">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3">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3">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3">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3">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3">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3">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3">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3">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3">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3">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3">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3">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3">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3">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3">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3">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3">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3">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3">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3">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3">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3">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3">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3">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3">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3">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3">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3">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3">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3">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3">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3">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3">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3">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3">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3">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3">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3">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3">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3">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3">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3">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3">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3">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3">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3">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3">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3">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3">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3">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3">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3">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3">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3">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3">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3">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3">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3">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3">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3">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3">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3">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3">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3">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3">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3">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3">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3">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3">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3">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3">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3">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3">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3">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3">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3">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3">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3">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3">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3">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3">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3">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3">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3">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3">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3">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3">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3">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3">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3">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3">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3">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3">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3">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3">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3">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3">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3">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3">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3">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3">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3">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3">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3">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3">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3">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3">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3">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3">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3">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3">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3">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3">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3">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3">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3">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3">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3">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3">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3">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3">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3">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3">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3">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3">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3">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3">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3">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3">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3">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3">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3">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3">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3">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3">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3">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3">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3">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3">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3">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3">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3">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3">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3">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3">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3">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3">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3">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3">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3">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3">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3">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3">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3">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3">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3">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3">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3">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3">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3">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3">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3">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3">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3">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3">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3">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3">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3">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3">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3">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3">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3">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3">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3">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3">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3">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3">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3">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3">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3">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3">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3">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3">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3">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3">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3">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3">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3">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3">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3">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3">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3">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3">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3">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3">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3">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3">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3">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3">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3">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3">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3">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3">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3">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3">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3">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3">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3">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3">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3">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3">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3">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3">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3">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3">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3">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3">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3">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3">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3">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3">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3">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3">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3">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3">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3">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3">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3">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3">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3">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3">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3">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3">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3">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3">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3">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3">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3">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3">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3">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3">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3">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3">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3">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3">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3">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3">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3">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3">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3">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3">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3">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3">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3">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3">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3">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3">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3">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3">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3">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3">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3">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3">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3">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3">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3">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3">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3">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3">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3">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3">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3">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3">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3">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3">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3">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3">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3">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3">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3">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3">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3">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3">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3">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3">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3">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3">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3">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3">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3">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3">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3">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3">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3">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3">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3">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3">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3">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3">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3">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3">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3">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3">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3">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3">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3">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3">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3">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3">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3">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3">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3">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3">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3">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3">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3">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3">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3">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3">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3">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3">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3">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3">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3">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3">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3">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3">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3">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3">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3">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3">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3">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3">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3">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3">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3">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3">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3">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3">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3">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3">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3">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3">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3">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3">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3">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3">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3">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3">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3">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3">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3">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3">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3">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3">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3">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3">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3">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3">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3">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3">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3">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3">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3">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3">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3">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3">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3">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3">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3">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3">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3">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3">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3">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3">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3">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3">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3">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3">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3">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3">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3">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3">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3">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3">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3">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3">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3">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3">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3">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3">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3">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3">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3">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3">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3">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3">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3">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3">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3">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3">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3">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3">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3">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3">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3">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3">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3">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3">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3">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3">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3">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3">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3">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3">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3">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3">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3">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3">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3">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3">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3">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3">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3">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3">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3">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3">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3">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3">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3">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3">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3">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3">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3">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3">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3">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3">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3">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3">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3">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3">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3">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3">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3">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3">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3">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3">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3">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3">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3">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3">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3">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3">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3">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3">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3">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3">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3">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3">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3">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3">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3">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3">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3">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3">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3">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3">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3">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3">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3">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3">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3">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3">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3">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3">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3">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3">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3">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3">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3">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3">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3">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3">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3">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3">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3">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3">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3">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3">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3">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3">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3">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3">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3">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3">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3">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3">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3">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3">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3">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3">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3">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3">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3">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3">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3">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3">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3">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3">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3">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3">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3">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3">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3">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3">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3">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3">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3">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3">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3">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3">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3">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3">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3">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3">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3">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3">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3">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3">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3">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3">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3">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3">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3">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3">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3">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3">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3">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3">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3">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3">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3">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3">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3">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3">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3">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3">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3">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3">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3">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3">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3">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3">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3">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3">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3">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3">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3">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3">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3">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3">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3">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3">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3">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3">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3">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3">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3">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3">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3">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3">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3">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3">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3">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3">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3">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3">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3">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3">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3">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3">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3">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3">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3">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3">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3">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3">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3">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3">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3">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3">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3">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3">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3">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3">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3">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3">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3">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3">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3">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3">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3">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3">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3">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3">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3">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3">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3">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3">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3">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3">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3">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3">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3">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3">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3">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3">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3">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3">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3">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3">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3">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3">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3">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3">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3">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3">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3">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3">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3">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3">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3">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3">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3">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3">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3">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3">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3">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3">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3">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3">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3">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3">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3">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3">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3">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3">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3">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3">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3">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3">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3">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3">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3">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3">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3">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3">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3">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3">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3">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3">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3">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3">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3">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3">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3">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3">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3">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3">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3">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3">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3">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3">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3">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3">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3">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3">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3">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3">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3">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3">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3">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3">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3">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3">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3">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3">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3">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3">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3">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3">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3">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3">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3">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3">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3">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3">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3">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3">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3">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3">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3">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3">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3">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3">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3">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3">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3">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3">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3">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3">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3">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3">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3">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3">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3">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3">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3">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3">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3">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3">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3">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3">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3">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3">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3">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3">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3">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3">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3">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3">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3">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3">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3">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3">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3">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3">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3">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3">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3">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3">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3">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3">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3">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3">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3">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3">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3">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3">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3">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3">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3">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3">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3">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3">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3">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3">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3">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3">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3">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3">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3">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3">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3">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3">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3">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3">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3">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3">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3">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3">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3">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3">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3">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3">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3">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3">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3">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3">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3">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3">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3">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3">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3">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3">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3">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3">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3">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3">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3">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3">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3">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3">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3">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3">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3">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3">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3">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3">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3">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3">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3">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3">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3">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3">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3">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3">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3">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3">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3">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3">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3">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3">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3">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3">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3">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3">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3">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3">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3">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3">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3">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3">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3">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3">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3">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3">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3">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3">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3">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3">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3">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3">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3">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3">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3">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3">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3">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3">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3">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3">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3">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3">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3">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3">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3">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3">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3">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3">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3">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3">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3">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3">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3">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3">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3">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3">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3">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3">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3">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3">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3">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3">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3">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3">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3">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3">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3">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3">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3">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3">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3">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3">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3">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3">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3">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3">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3">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3">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3">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3">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3">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3">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3">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3">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3">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3">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3">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3">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3">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3">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3">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3">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3">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3">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3">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3">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3">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3">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3">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3">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3">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3">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3">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3">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3">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3">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3">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3">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3">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3">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3">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3">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3">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3">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3">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3">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3">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3">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3">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3">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3">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3">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3">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3">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3">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3">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3">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3">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3">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3">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3">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3">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3">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3">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3">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3">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3">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3">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3">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3">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3">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3">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3">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3">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3">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3">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3">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3">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3">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3">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3">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3">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3">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3">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3">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3">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3">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3">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3">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3">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3">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3">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3">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3">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3">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3">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3">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3">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3">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3">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3">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3">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3">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3">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3">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3">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3">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3">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3">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3">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3">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3">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3">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3">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3">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3">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3">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3">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3">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3">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3">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3">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3">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3">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3">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3">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3">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3">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3">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3">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3">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3">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3">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3">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3">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3">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3">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3">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3">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3">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3">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3">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3">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3">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3">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3">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3">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3">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3">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3">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3">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3">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3">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3">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3">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3">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3">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3">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3">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3">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3">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3">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3">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3">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3">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3">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3">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3">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3">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3">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3">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3">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3">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3">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3">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3">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3">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3">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3">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3">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3">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3">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3">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3">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3">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3">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3">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3">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3">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3">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3">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3">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3">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3">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3">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3">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3">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3">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3">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3">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3">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3">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3">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3">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3">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3">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3">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3">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3">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3">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3">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3">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3">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3">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3">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3">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3">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3">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3">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3">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3">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3">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3">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3">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3">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3">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3">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3">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3">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3">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3">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3">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3">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3">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3">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3">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3">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3">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3">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3">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3">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3">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3">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3">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3">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3">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3">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3">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3">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3">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3">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3">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3">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3">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3">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3">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3">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3">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3">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3">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3">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3">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3">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3">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3">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3">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3">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3">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3">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3">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3">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3">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3">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3">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3">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3">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3">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3">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3">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3">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3">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3">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3">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3">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3">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3">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3">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3">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3">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3">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3">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3">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3">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3">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3">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3">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3">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3">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3">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3">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3">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3">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3">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3">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3">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3">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3">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3">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3">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3">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3">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3">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3">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3">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3">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3">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3">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3">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3">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3">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3">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3">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3">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3">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3">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3">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3">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3">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3">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3">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3">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3">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3">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3">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3">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3">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3">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3">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3">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3">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3">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3">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3">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3">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3">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3">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3">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3">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3">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3">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3">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3">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3">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3">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3">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3">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3">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3">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3">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3">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3">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3">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3">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3">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3">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3">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3">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3">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3">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3">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3">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3">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3">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3">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3">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3">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3">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3">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3">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3">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3">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3">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3">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3">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3">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3">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3">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3">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3">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3">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3">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3">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3">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3">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3">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3">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3">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3">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3">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3">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3">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3">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3">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3">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3">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3">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3">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3">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3">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3">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3">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3">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3">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3">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3">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3">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3">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3">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3">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3">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3">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3">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3">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3">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3">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3">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3">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3">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3">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3">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3">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3">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3">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3">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3">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3">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3">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3">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3">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3">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3">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3">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3">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3">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3">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3">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3">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3">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3">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3">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3">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3">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3">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3">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3">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3">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3">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3">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3">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3">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3">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3">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3">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3">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3">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3">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3">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3">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3">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3">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3">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3">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3">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3">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3">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3">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3">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3">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3">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3">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3">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3">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3">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3">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3">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3">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3">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3">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3">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3">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3">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3">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3">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3">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3">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3">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3">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3">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3">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3">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3">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3">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3">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3">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3">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3">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3">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3">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3">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3">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3">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3">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3">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3">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3">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3">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3">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3">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3">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3">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3">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3">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3">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3">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3">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3">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3">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3">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3">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3">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3">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3">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3">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3">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3">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3">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3">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3">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3">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3">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3">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3">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3">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3">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3">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3">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3">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3">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3">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3">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3">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3">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3">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3">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3">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3">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3">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3">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3">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3">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3">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3">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3">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3">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3">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3">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3">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3">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3">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3">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3">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3">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3">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3">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3">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3">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3">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3">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3">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3">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3">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3">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3">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3">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3">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3">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3">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3">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3">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3">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3">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3">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3">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3">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3">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3">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3">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3">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3">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3">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3">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3">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3">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3">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3">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3">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3">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3">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3">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3">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3">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3">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3">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3">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3">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3">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3">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3">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3">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3">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3">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3">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3">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3">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3">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3">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3">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3">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3">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3">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3">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3">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3">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3">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3">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3">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3">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3">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3">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3">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3">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3">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3">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3">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3">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3">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3">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3">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3">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3">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3">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3">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3">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3">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3">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3">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3">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3">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3">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3">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3">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3">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3">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3">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3">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3">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3">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3">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3">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3">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3">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3">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3">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3">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3">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3">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3">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3">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3">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3">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3">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3">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3">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3">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3">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3">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3">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3">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3">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3">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3">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3">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3">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3">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3">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3">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3">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3">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3">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3">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3">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3">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3">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3">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3">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3">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3">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3">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3">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3">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3">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3">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3">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3">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3">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3">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3">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3">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3">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3">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3">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3">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3">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3">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3">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3">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3">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3">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3">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3">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3">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3">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3">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3">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3">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3">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3">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3">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3">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3">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3">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3">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3">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3">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3">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3">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3">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3">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3">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3">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3">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3">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3">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3">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3">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3">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3">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3">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3">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3">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3">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3">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3">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3">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3">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3">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3">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3">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3">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3">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3">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3">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3">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3">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3">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3">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3">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3">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3">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3">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3">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3">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3">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3">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3">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3">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3">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3">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3">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3">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3">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3">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3">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3">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3">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3">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3">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3">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3">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3">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3">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3">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3">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3">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3">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3">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3">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3">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3">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3">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3">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3">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3">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3">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3">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3">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3">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3">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3">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3">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3">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3">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3">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3">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3">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3">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3">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3">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3">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3">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3">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3">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3">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3">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3">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3">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3">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3">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3">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3">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3">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3">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3">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3">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3">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3">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3">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3">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3">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3">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3">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3">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3">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3">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3">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3">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3">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3">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3">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3">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3">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3">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3">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3">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3">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3">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3">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3">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3">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3">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3">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3">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3">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3">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3">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3">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3">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3">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3">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3">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3">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3">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3">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3">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3">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3">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3">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3">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3">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3">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3">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3">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3">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3">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3">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3">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3">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3">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3">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3">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3">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3">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3">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3">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3">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3">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3">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3">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3">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3">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3">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3">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3">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3">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3">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3">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3">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3">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3">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3">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3">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3">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3">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3">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3">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3">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3">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3">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3">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3">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3">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3">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3">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3">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3">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3">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3">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3">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3">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3">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3">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3">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3">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3">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3">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3">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3">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3">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3">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3">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3">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3">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3">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3">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3">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3">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3">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3">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3">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3">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3">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3">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3">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3">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3">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3">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3">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3">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3">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3">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3">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3">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3">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3">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3">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3">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3">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3">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3">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3">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3">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3">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3">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3">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3">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3">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3">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3">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3">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3">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3">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3">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3">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3">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3">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3">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3">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3">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3">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3">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3">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3">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3">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3">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3">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3">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3">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3">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3">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3">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3">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3">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3">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3">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3">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3">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3">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3">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3">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3">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3">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3">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3">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3">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3">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3">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3">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3">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3">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3">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3">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3">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3">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3">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3">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3">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3">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3">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3">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3">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3">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3">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3">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3">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3">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3">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3">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3">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3">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3">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3">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3">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3">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3">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3">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3">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3">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3">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3">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3">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3">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3">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3">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3">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3">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3">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3">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3">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3">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3">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3">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3">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3">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3">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3">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3">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3">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3">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3">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3">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3">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3">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3">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3">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3">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3">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3">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3">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3">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3">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3">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3">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3">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3">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3">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3">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3">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3">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3">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3">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3">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3">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3">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3">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3">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3">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3">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3">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3">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3">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3">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3">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3">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3">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3">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3">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3">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3">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3">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3">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3">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3">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3">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3">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3">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3">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3">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3">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3">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3">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3">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3">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3">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3">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3">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3">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3">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3">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3">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3">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3">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3">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3">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3">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3">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3">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3">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3">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3">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3">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3">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3">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3">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3">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3">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3">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3">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3">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3">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3">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3">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3">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3">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3">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3">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3">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3">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3">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3">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3">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3">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3">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3">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3">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3">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3">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3">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3">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3">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3">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3">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3">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3">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3">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3">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3">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3">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3">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3">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3">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3">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3">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3">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3">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3">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3">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3">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3">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3">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3">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3">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3">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3">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3">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3">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3">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3">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3">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3">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3">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3">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3">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3">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3">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3">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3">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3">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3">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3">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3">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3">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3">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3">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3">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3">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3">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3">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3">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3">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3">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3">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3">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3">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3">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3">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3">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3">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3">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3">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3">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3">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3">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3">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3">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3">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3">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3">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3">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3">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3">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3">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3">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3">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3">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3">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3">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3">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3">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3">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3">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3">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3">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3">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3">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3">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3">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3">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3">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3">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3">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3">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3">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3">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3">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3">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3">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3">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3">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3">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3">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3">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3">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3">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3">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3">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3">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3">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3">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3">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3">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3">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3">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3">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3">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3">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3">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3">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3">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3">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3">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3">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3">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3">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3">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3">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3">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3">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3">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3">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3">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3">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3">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3">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3">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3">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3">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3">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3">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3">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3">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3">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3">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3">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3">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3">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3">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3">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3">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3">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3">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3">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3">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3">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3">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3">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3">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3">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3">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3">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3">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3">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3">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3">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3">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3">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3">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3">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3">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3">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3">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3">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3">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3">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3">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3">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3">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3">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3">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3">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3">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3">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3">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3">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3">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3">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3">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3">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3">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3">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3">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3">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3">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3">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3">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3">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3">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3">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3">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3">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3">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3">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3">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3">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3">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3">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3">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3">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3">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3">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3">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3">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3">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3">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3">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3">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3">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3">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3">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3">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3">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3">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3">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3">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3">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3">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3">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3">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3">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3">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3">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3">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3">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3">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3">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3">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3">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3">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3">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3">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3">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3">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3">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3">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3">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3">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3">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3">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3">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3">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3">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3">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3">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3">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3">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3">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3">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3">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3">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3">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3">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3">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3">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3">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3">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3">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3">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3">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3">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3">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3">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3">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3">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3">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3">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3">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3">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3">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3">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3">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3">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3">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3">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3">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3">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3">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3">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3">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3">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3">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3">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3">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3">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3">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3">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3">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3">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3">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3">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3">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3">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3">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3">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3">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3">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3">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3">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3">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3">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3">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3">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3">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3">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3">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3">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3">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3">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3">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3">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3">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3">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3">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3">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3">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3">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3">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3">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3">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3">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3">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3">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3">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3">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3">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3">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3">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3">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3">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3">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3">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3">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3">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3">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3">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3">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3">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3">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3">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3">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3">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3">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3">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3">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3">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3">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3">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3">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3">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3">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3">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3">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3">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3">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3">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3">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3">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3">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3">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3">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3">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3">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3">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3">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3">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3">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3">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3">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3">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3">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3">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3">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3">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3">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3">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3">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3">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3">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3">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3">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3">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3">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3">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3">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3">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3">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3">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3">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3">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3">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3">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3">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3">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3">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3">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3">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3">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3">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3">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3">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3">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3">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3">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3">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3">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3">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3">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3">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3">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3">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3">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3">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3">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3">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3">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3">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3">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3">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3">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3">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3">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3">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3">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3">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3">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3">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3">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3">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3">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3">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3">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3">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3">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3">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3">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3">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3">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3">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3">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3">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3">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3">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3">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3">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3">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3">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3">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3">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3">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3">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3">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3">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3">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3">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3">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3">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3">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3">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3">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3">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3">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3">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3">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3">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3">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3">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3">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3">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3">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3">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3">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3">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3">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3">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3">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3">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3">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3">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3">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3">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3">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3">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3">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3">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3">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3">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3">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3">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3">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3">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3">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3">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3">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3">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3">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3">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3">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3">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3">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3">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3">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3">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3">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3">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3">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3">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3">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3">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3">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3">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3">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3">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3">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3">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3">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3">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3">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3">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3">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3">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3">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3">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3">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3">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3">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3">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3">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3">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3">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3">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3">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3">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3">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3">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3">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3">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3">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3">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3">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3">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3">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3">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3">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3">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3">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3">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3">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3">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3">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3">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3">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3">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3">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3">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3">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3">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3">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3">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3">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3">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3">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3">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3">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3">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3">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3">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3">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3">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3">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3">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3">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3">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3">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3">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3">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3">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3">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3">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3">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3">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3">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3">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3">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3">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3">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3">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3">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3">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3">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3">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3">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3">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3">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3">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3">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3">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3">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3">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3">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3">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3">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3">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3">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3">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3">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3">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3">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3">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3">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3">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3">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3">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3">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3">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3">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3">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3">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3">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3">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3">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3">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3">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3">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3">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3">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3">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3">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3">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3">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3">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3">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3">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3">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3">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3">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3">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3">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3">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3">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3">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3">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3">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3">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3">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3">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3">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3">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3">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3">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3">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3">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3">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3">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3">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3">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3">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3">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3">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3">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3">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3">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3">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3">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3">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3">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3">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3">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3">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3">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3">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3">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3">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3">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3">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3">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3">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3">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3">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3">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3">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3">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3">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3">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3">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3">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3">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3">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3">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3">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3">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3">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3">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3">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3">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3">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3">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3">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3">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3">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3">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3">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3">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3">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3">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3">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3">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3">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3">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3">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3">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3">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3">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3">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3">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3">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3">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3">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3">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3">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3">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3">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3">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3">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3">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3">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3">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3">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3">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3">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3">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3">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3">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3">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3">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3">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3">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3">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3">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3">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3">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3">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3">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3">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3">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3">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3">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3">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3">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3">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3">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3">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3">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3">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3">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3">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3">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3">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3">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3">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3">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3">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3">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3">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3">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3">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3">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3">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3">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3">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3">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3">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3">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3">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3">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3">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3">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3">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3">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3">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3">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3">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3">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3">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3">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3">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3">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3">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3">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3">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3">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3">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3">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3">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3">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3">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3">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3">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3">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3">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3">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3">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3">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3">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3">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3">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3">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3">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3">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3">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3">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3">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3">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3">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3">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3">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3">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3">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3">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3">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3">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3">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3">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3">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3">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3">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3">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3">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3">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3">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3">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3">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3">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3">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3">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3">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3">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3">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3">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3">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3">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3">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3">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3">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3">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3">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3">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3">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3">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3">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3">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3">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3">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3">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3">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3">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3">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3">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3">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3">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3">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3">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3">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3">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3">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3">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3">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3">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3">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3">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3">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3">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3">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3">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3">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3">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3">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3">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3">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3">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3">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3">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3">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3">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3">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3">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3">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3">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3">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3">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3">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3">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3">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3">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3">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3">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3">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3">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3">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3">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3">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3">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3">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3">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3">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3">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3">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3">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3">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3">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3">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3">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3">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3">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3">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3">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3">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3">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3">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3">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3">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3">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3">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3">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3">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3">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3">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3">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3">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3">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3">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3">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3">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3">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3">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3">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3">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3">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3">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3">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3">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3">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3">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3">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3">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3">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3">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3">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3">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3">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3">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3">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3">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3">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3">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3">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3">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3">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3">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3">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3">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3">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3">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3">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3">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3">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3">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3">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3">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3">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3">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3">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3">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3">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3">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3">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3">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3">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3">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3">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3">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3">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3">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3">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3">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3">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3">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3">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3">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3">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3">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3">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3">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3">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3">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3">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3">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3">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3">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3">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3">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3">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3">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3">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3">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3">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3">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3">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3">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3">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3">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3">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3">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3">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3">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3">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3">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3">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3">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3">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3">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3">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3">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3">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3">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3">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3">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3">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3">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3">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3">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3">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3">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3">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3">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3">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3">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3">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3">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3">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3">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3">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3">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3">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3">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3">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3">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3">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3">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3">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3">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3">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3">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3">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3">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3">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3">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3">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3">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3">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3">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3">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3">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3">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3">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3">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3">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3">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3">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3">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3">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3">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3">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3">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3">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3">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3">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3">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3">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3">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3">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3">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3">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3">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3">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3">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3">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3">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3">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3">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3">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3">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3">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3">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3">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3">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3">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3">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3">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3">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3">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3">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3">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3">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3">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3">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3">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3">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3">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3">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3">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3">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3">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3">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3">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3">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3">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3">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3">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3">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3">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3">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3">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3">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3">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3">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3">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3">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3">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3">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3">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3">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3">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3">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3">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3">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3">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3">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3">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3">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3">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3">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3">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3">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3">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3">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3">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3">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3">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3">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3">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3">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3">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3">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3">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3">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3">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3">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3">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3">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3">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3">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3">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3">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3">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3">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3">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3">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3">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3">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3">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3">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3">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3">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3">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3">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3">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3">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3">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3">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3">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3">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3">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3">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3">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3">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3">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3">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3">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3">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3">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3">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3">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3">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3">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3">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3">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3">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3">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3">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3">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3">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3">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3">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3">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3">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3">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3">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3">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3">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3">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3">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3">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3">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3">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3">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3">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3">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3">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3">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3">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3">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3">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3">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3">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3">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3">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3">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3">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3">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3">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3">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3">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3">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3">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3">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3">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3">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3">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3">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3">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3">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3">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3">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3">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3">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3">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3">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3">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3">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3">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3">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3">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3">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3">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3">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3">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3">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3">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3">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3">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3">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3">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3">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3">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3">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3">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3">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3">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3">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3">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3">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3">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3">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3">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3">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3">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3">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3">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3">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3">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3">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3">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3">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3">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3">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3">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3">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3">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3">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3">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3">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3">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3">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3">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3">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3">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3">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3">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3">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3">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3">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3">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3">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3">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3">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3">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3">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3">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3">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3">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3">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3">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3">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3">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3">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3">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3">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3">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3">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3">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3">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3">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3">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3">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3">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3">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3">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3">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3">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3">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3">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3">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3">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3">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3">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3">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3">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3">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3">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3">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3">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3">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3">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3">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3">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3">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3">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3">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3">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3">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3">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3">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3">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3">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3">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3">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3">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3">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3">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3">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3">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3">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3">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3">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3">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3">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3">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3">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3">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3">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3">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3">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3">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3">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3">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3">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3">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3">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3">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3">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3">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3">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3">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3">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3">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3">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3">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3">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3">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3">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3">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3">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3">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3">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3">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3">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3">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3">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3">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3">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3">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3">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3">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3">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3">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3">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3">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3">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3">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3">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3">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3">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3">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3">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3">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3">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3">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3">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3">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3">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3">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3">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3">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3">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3">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3">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3">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3">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3">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3">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3">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3">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3">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3">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3">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3">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3">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3">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3">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3">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3">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3">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3">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3">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3">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3">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3">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3">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3">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3">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3">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3">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3">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3">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3">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3">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3">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3">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3">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3">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3">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3">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3">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3">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3">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3">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3">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3">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3">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3">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3">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3">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3">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3">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3">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3">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3">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3">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3">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3">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3">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3">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3">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3">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3">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3">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3">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3">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3">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3">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3">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3">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3">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3">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3">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3">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3">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3">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3">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3">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3">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3">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3">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3">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3">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3">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3">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3">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3">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3">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3">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3">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3">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3">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3">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3">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3">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3">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3">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3">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3">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3">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3">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3">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3">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3">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3">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3">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3">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3">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3">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3">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3">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3">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3">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3">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3">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3">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3">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3">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3">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3">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3">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3">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3">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3">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3">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3">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3">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3">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3">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3">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3">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3">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3">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3">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3">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3">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3">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3">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3">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3">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3">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3">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3">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3">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3">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3">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3">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3">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3">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3">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3">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3">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3">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3">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3">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3">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3">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3">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3">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3">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3">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3">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3">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3">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3">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3">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3">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3">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3">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3">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3">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3">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3">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3">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3">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3">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3">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3">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3">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3">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3">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3">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3">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3">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3">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3">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3">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3">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3">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3">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3">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3">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3">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3">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3">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3">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3">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3">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3">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3">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3">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3">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3">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3">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3">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3">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3">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3">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3">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3">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3">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3">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3">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3">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3">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3">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3">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3">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3">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3">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3">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3">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3">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3">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3">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3">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3">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3">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3">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3">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3">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3">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3">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3">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3">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3">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3">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3">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3">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3">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3">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3">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3">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3">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3">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3">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3">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3">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3">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3">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3">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3">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3">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3">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3">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3">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3">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3">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3">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3">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3">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3">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3">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3">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3">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3">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3">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3">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3">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3">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3">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3">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3">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3">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3">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3">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3">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3">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3">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3">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3">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3">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3">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3">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3">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3">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3">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3">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3">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3">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3">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3">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3">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3">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3">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3">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3">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3">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3">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3">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3">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3">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3">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3">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3">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3">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3">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3">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3">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3">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3">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3">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3">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3">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3">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3">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3">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3">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3">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3">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3">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3">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3">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3">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3">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3">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3">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3">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3">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3">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3">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3">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3">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3">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3">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3">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3">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3">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3">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3">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3">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3">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3">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3">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3">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3">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3">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3">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3">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3">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3">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3">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3">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3">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3">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3">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3">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3">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3">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3">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3">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3">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3">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3">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3">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3">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3">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3">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3">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3">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3">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3">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3">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3">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3">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3">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3">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3">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3">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3">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3">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3">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3">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3">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3">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3">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3">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3">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3">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3">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3">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3">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3">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3">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3">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3">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3">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3">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3">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3">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3">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3">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3">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3">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3">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3">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3">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3">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3">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3">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3">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3">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3">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3">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3">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3">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3">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3">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3">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3">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3">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3">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3">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3">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3">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3">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3">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3">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3">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3">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3">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3">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3">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3">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3">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3">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3">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3">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3">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3">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3">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3">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3">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3">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3">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3">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3">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3">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3">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3">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3">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3">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3">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3">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3">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3">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3">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3">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3">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3">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3">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3">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3">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3">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3">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3">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3">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3">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3">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3">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3">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3">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3">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3">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3">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3">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3">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3">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3">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3">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3">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3">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3">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3">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3">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3">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3">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3">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3">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3">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3">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3">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3">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3">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3">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3">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3">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3">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3">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3">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3">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3">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3">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3">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3">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3">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3">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3">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3">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3">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3">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3">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3">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3">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3">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3">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3">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3">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3">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3">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3">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3">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3">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3">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3">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3">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3">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3">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3">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3">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3">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3">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3">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3">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3">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3">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3">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3">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3">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3">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3">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3">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3">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3">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3">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3">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3">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3">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3">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3">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3">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3">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3">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3">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3">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3">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3">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3">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3">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3">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3">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3">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3">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3">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3">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3">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3">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3">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3">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3">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3">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3">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3">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3">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3">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3">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3">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3">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3">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3">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3">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3">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3">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3">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3">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3">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3">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3">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3">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3">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3">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3">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3">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3">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3">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3">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3">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3">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3">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3">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3">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3">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3">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3">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3">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3">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3">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3">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3">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3">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3">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3">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3">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3">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3">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3">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3">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3">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3">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3">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3">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3">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3">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3">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3">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3">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3">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3">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3">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3">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3">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3">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3">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3">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3">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3">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3">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3">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3">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3">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3">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3">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3">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3">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3">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3">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3">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3">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3">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3">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3">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3">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3">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3">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3">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3">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3">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3">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3">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3">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3">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3">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3">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3">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3">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3">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3">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3">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3">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3">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3">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3">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3">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3">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3">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3">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3">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3">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3">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3">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3">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3">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3">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3">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3">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3">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3">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3">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3">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3">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3">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3">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3">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3">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3">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3">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3">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3">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3">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3">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3">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3">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3">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3">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3">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3">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3">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3">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3">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3">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3">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3">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3">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3">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3">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3">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3">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3">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3">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3">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3">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3">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3">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3">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3">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3">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3">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3">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3">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3">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3">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3">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3">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3">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3">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3">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3">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3">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3">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3">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3">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3">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3">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3">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3">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3">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3">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3">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3">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3">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3">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3">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3">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3">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3">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3">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3">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3">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3">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3">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3">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3">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3">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3">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3">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3">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3">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3">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3">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3">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3">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3">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3">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3">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3">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3">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3">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3">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3">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3">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3">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3">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3">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3">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3">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3">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3">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3">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3">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3">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3">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3">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3">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3">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3">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3">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3">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3">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3">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3">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3">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3">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3">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3">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3">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3">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3">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3">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3">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3">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3">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3">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3">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3">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3">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3">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3">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3">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3">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3">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3">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3">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3">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3">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3">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3">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3">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3">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3">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3">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3">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3">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3">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3">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3">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3">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3">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3">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3">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3">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3">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3">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3">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3">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3">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3">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3">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3">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3">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3">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3">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3">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3">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3">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3">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3">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3">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3">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3">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3">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3">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3">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3">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3">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3">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3">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3">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3">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3">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3">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3">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3">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3">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3">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3">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3">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3">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3">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3">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3">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3">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3">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3">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3">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3">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3">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3">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3">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3">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3">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3">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3">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3">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3">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3">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3">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3">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3">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3">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3">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3">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3">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3">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3">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3">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3">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3">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3">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3">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3">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3">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3">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3">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3">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3">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3">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3">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3">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3">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3">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3">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3">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3">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3">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3">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3">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3">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3">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3">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3">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3">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3">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3">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3">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3">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3">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3">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3">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3">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3">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3">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3">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3">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3">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3">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3">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3">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3">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3">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3">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3">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3">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3">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3">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3">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3">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3">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3">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3">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3">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3">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3">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3">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3">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3">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3">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3">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3">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3">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3">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3">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3">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3">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3">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3">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3">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3">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3">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3">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3">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3">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3">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3">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3">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3">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3">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3">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3">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3">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3">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3">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3">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3">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3">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3">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3">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3">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3">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3">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3">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3">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3">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3">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3">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3">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3">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3">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3">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3">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3">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3">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3">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3">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3">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3">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3">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3">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3">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3">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3">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3">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3">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3">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3">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3">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3">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3">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3">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3">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3">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3">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3">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3">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3">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3">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3">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3">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3">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3">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3">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3">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3">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3">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3">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3">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3">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3">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3">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3">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3">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3">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3">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3">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3">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3">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3">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3">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3">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3">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3">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3">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3">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3">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3">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3">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3">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3">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3">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3">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3">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3">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3">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3">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3">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3">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3">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3">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3">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3">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3">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3">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3">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3">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3">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3">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3">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3">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3">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3">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3">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3">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3">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3">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3">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3">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3">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3">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3">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3">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3">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3">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3">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3">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3">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3">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3">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3">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3">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3">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3">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3">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3">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3">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3">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3">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3">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3">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3">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3">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3">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3">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3">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3">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3">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3">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3">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3">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3">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3">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3">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3">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3">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3">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3">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3">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3">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3">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3">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3">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3">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3">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3">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3">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3">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3">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3">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3">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3">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3">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3">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3">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3">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3">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3">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3">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3">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3">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3">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3">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3">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3">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3">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3">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3">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3">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3">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3">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3">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3">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3">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3">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3">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3">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3">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3">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3">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3">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3">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3">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3">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3">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3">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3">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3">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3">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3">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3">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3">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3">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3">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3">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3">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3">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3">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3">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3">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3">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3">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3">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3">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3">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3">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3">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3">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3">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3">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3">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3">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3">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3">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3">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3">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3">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3">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3">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3">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3">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3">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3">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3">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3">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3">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3">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3">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3">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3">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3">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3">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3">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3">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3">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3">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3">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3">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3">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3">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3">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3">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3">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3">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3">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3">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3">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3">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3">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3">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3">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3">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3">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3">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3">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3">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3">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3">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3">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3">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3">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3">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3">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3">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3">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3">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3">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3">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3">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3">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3">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3">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3">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3">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3">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3">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3">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3">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3">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3">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3">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3">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3">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3">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3">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3">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3">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3">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3">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3">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3">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3">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3">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3">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3">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3">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3">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3">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3">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3">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3">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3">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3">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3">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3">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3">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3">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3">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3">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3">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3">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3">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3">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3">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3">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3">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3">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3">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3">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3">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3">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3">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3">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3">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3">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3">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3">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3">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3">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3">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3">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3">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3">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3">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3">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3">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3">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3">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3">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3">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3">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3">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3">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3">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3">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3">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3">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3">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3">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3">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3">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3">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3">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3">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3">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3">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3">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3">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3">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3">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3">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3">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3">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3">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3">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3">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3">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3">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3">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3">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3">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3">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3">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3">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3">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3">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3">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3">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3">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3">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3">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3">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3">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3">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3">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3">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3">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3">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3">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3">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3">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3">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3">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3">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3">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3">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3">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3">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3">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3">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3">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3">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3">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3">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3">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3">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3">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3">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3">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3">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3">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3">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3">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3">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3">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3">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3">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3">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3">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3">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3">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3">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3">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3">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3">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3">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3">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3">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3">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3">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3">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3">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3">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3">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3">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3">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3">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3">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3">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3">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3">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3">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3">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3">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3">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3">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3">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3">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3">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3">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3">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3">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3">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3">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3">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3">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3">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3">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3">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3">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3">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3">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3">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3">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3">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3">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3">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3">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3">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3">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3">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3">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3">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3">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3">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3">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3">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3">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3">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3">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3">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3">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3">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3">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3">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3">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3">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3">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3">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3">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3">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3">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3">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3">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3">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3">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3">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3">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3">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3">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3">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3">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3">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3">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3">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3">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3">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3">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3">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3">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3">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3">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3">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3">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3">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3">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3">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3">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3">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3">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3">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3">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3">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3">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3">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3">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3">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3">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3">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3">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3">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3">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3">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3">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3">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3">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3">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3">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3">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3">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3">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3">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3">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3">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3">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3">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3">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3">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3">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3">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3">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3">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3">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3">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3">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3">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3">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3">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3">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3">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3">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3">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3">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3">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3">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3">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3">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3">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3">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3">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3">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3">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3">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3">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3">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3">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3">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3">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3">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3">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3">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3">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3">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3">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3">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3">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3">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3">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3">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3">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3">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3">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3">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3">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3">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3">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3">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3">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3">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3">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3">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3">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3">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3">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3">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3">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3">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3">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3">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3">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3">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3">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3">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3">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3">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3">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3">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3">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3">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3">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3">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3">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3">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3">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3">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3">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3">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3">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3">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3">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3">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3">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3">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3">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3">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3">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3">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3">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3">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3">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3">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3">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3">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3">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3">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3">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3">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3">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3">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3">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3">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3">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3">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3">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3">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3">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3">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3">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3">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3">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3">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3">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3">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3">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3">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3">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3">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3">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3">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3">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3">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3">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3">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3">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3">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3">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3">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3">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3">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3">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3">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3">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3">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3">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3">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3">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3">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3">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3">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3">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3">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3">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3">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3">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3">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3">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3">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3">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3">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3">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3">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3">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3">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3">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3">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3">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3">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3">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3">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3">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3">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3">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3">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3">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3">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3">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3">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3">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3">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3">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3">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3">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3">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3">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3">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3">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3">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3">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3">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3">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3">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3">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3">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3">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3">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3">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3">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3">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3">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3">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3">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3">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3">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3">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3">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3">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3">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3">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3">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3">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3">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3">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3">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3">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3">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3">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3">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3">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3">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3">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3">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3">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3">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3">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3">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3">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3">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3">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3">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3">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3">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3">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3">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3">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3">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3">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3">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3">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3">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3">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3">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3">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3">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3">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3">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3">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3">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3">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3">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3">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3">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3">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3">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3">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3">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3">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3">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3">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3">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3">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3">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3">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3">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3">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3">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3">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3">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3">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3">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3">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3">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3">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3">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3">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3">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3">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3">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3">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3">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3">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3">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3">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3">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3">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3">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3">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3">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3">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3">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3">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3">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3">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3">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3">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3">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3">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3">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3">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3">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3">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3">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3">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3">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3">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3">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3">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3">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3">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3">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3">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3">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3">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3">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3">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3">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3">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3">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3">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3">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3">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3">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3">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3">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3">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3">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3">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3">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3">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3">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3">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3">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3">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3">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3">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3">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3">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3">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3">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3">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3">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3">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3">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3">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3">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3">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3">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3">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3">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3">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3">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3">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3">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3">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3">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3">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3">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3">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3">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3">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3">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3">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3">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3">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3">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3">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3">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3">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3">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3">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3">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3">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3">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3">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3">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3">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3">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3">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3">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3">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3">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3">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3">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3">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3">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3">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3">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3">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3">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3">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3">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3">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3">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3">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3">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3">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3">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3">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3">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3">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3">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3">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3">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3">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3">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3">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3">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3">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3">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3">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3">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3">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3">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3">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3">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3">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3">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3">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3">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3">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3">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3">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3">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3">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3">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3">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3">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3">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3">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3">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3">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3">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3">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3">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3">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3">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3">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3">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3">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3">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3">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3">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3">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3">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3">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3">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3">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3">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3">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3">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3">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3">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3">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3">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3">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3">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3">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3">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3">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3">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3">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3">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3">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3">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3">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3">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3">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3">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3">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3">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3">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3">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3">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3">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3">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3">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3">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3">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3">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3">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3">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3">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3">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3">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3">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3">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3">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3">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3">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3">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3">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3">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3">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3">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3">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3">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3">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3">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3">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3">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3">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3">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3">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3">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3">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3">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3">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3">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3">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3">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3">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3">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3">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3">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3">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3">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3">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3">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3">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3">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3">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3">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3">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3">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3">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3">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3">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3">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3">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3">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3">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3">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3">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3">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3">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3">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3">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3">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3">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3">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3">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3">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3">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3">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3">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3">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3">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3">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3">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3">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3">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3">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3">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3">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3">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3">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3">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3">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3">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3">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3">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3">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3">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3">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3">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3">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3">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3">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3">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3">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3">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3">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3">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3">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3">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3">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3">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3">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3">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3">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3">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3">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3">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3">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3">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3">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3">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3">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3">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3">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3">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3">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3">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3">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3">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3">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3">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3">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3">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3">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3">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3">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3">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3">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3">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3">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3">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3">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3">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3">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3">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3">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3">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3">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3">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3">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3">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3">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3">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3">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3">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3">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3">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3">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3">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3">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3">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3">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3">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3">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3">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3">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3">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3">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3">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3">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3">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3">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3">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3">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3">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3">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3">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3">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3">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3">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3">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3">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3">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3">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3">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3">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3">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3">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3">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3">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3">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3">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3">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3">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3">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3">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3">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3">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3">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3">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3">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3">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3">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3">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3">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3">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3">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3">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3">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3">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3">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3">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3">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3">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3">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3">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3">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3">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3">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3">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3">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3">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3">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3">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3">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3">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3">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3">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3">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3">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3">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3">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3">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3">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3">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3">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3">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3">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3">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3">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3">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3">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3">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3">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3">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3">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3">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3">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3">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3">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3">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3">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3">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3">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3">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3">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3">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3">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3">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3">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3">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3">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3">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3">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3">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3">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3">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3">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3">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3">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3">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3">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3">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3">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3">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3">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3">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3">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3">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3">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3">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3">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3">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3">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3">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3">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3">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3">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3">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3">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3">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3">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3">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3">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3">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3">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3">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3">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3">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3">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3">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3">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3">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3">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3">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3">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3">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3">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3">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3">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3">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3">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3">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3">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3">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3">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3">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3">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3">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3">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3">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3">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3">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3">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3">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3">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3">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3">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3">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3">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3">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3">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3">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3">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3">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3">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3">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3">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3">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3">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3">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3">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3">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3">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3">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3">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3">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3">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3">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3">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3">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3">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3">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3">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3">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3">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3">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3">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3">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3">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3">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3">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3">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3">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3">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3">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3">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3">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3">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3">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3">
        <v>243.16</v>
      </c>
      <c r="T9995" s="2">
        <v>2</v>
      </c>
      <c r="U9995" s="2">
        <v>0</v>
      </c>
      <c r="V9995" s="2">
        <v>72.947999999999979</v>
      </c>
    </row>
  </sheetData>
  <pageMargins left="0.7" right="0.7" top="0.75" bottom="0.75" header="0" footer="0"/>
  <pageSetup orientation="landscape"/>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dimension ref="A1:Q1000"/>
  <sheetViews>
    <sheetView showGridLines="0" topLeftCell="B8" workbookViewId="0"/>
  </sheetViews>
  <sheetFormatPr defaultColWidth="14.26953125" defaultRowHeight="15" customHeight="1" x14ac:dyDescent="0.25"/>
  <cols>
    <col min="1" max="18" width="8.54296875" customWidth="1"/>
    <col min="19" max="26" width="7.08984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4">
      <c r="A11" s="4" t="s">
        <v>10932</v>
      </c>
      <c r="B11" s="2" t="e">
        <f>#REF!</f>
        <v>#REF!</v>
      </c>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Combo Chart</vt:lpstr>
      <vt:lpstr>Waterful Chart</vt:lpstr>
      <vt:lpstr>Pie chart</vt:lpstr>
      <vt:lpstr>Map</vt:lpstr>
      <vt:lpstr>Line chart</vt:lpstr>
      <vt:lpstr>KPIs</vt:lpstr>
      <vt:lpstr>KPI YOY</vt:lpstr>
      <vt:lpstr>Dashboard</vt:lpstr>
      <vt:lpstr>Pie 2</vt:lpstr>
      <vt:lpstr>Sheet13</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Sohila Mohey</cp:lastModifiedBy>
  <dcterms:created xsi:type="dcterms:W3CDTF">2015-06-05T18:17:20Z</dcterms:created>
  <dcterms:modified xsi:type="dcterms:W3CDTF">2024-05-09T10:27:53Z</dcterms:modified>
</cp:coreProperties>
</file>