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l\Downloads\"/>
    </mc:Choice>
  </mc:AlternateContent>
  <xr:revisionPtr revIDLastSave="0" documentId="13_ncr:1_{D34EFADC-D6D2-4AB4-A898-84D9C43F901A}" xr6:coauthVersionLast="47" xr6:coauthVersionMax="47" xr10:uidLastSave="{00000000-0000-0000-0000-000000000000}"/>
  <bookViews>
    <workbookView xWindow="-108" yWindow="-108" windowWidth="23256" windowHeight="12456" xr2:uid="{27DDC62B-5685-45BB-A9C1-B8E502FDEB85}"/>
  </bookViews>
  <sheets>
    <sheet name="BacIn" sheetId="4" r:id="rId1"/>
    <sheet name="Antibacterial on Leav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1" l="1"/>
  <c r="N28" i="11"/>
  <c r="O25" i="11"/>
  <c r="N25" i="11"/>
  <c r="O21" i="11"/>
  <c r="N21" i="11"/>
  <c r="O18" i="11"/>
  <c r="N18" i="11"/>
  <c r="G28" i="11"/>
  <c r="F28" i="11"/>
  <c r="G25" i="11"/>
  <c r="F25" i="11"/>
  <c r="G21" i="11"/>
  <c r="F21" i="11"/>
  <c r="G18" i="11"/>
  <c r="F18" i="11"/>
  <c r="C2" i="11"/>
  <c r="O15" i="11"/>
  <c r="N15" i="11"/>
  <c r="O12" i="11"/>
  <c r="N12" i="11"/>
  <c r="O8" i="11"/>
  <c r="N8" i="11"/>
  <c r="O5" i="11"/>
  <c r="N5" i="11"/>
  <c r="G15" i="11"/>
  <c r="F15" i="11"/>
  <c r="G5" i="11"/>
  <c r="G8" i="11"/>
  <c r="G12" i="11"/>
  <c r="F8" i="11"/>
  <c r="F12" i="11"/>
  <c r="F5" i="11"/>
</calcChain>
</file>

<file path=xl/sharedStrings.xml><?xml version="1.0" encoding="utf-8"?>
<sst xmlns="http://schemas.openxmlformats.org/spreadsheetml/2006/main" count="77" uniqueCount="29">
  <si>
    <t>ZIF-8</t>
  </si>
  <si>
    <r>
      <t xml:space="preserve">1000 </t>
    </r>
    <r>
      <rPr>
        <sz val="11"/>
        <color theme="1"/>
        <rFont val="Calibri"/>
        <family val="2"/>
      </rPr>
      <t>μg/mL</t>
    </r>
  </si>
  <si>
    <r>
      <t xml:space="preserve">750 </t>
    </r>
    <r>
      <rPr>
        <sz val="11"/>
        <color theme="1"/>
        <rFont val="Calibri"/>
        <family val="2"/>
      </rPr>
      <t>μg/mL</t>
    </r>
  </si>
  <si>
    <r>
      <t xml:space="preserve">1500 </t>
    </r>
    <r>
      <rPr>
        <sz val="11"/>
        <color theme="1"/>
        <rFont val="Calibri"/>
        <family val="2"/>
      </rPr>
      <t>μg/mL</t>
    </r>
  </si>
  <si>
    <t>ZIF-8 nanoparticle solution</t>
  </si>
  <si>
    <t>Rinsing</t>
  </si>
  <si>
    <t>Fe-ZIF-8 30% nanoparticle solution</t>
  </si>
  <si>
    <t>Cu-ZIF-8 30% nanoparticle solution</t>
  </si>
  <si>
    <t>average</t>
  </si>
  <si>
    <t>std</t>
  </si>
  <si>
    <t>Fe-ZIF-8 30%</t>
  </si>
  <si>
    <t>Cu-ZIF-8 30%</t>
  </si>
  <si>
    <t>log CFU/mL</t>
  </si>
  <si>
    <t>Initial population</t>
  </si>
  <si>
    <r>
      <t xml:space="preserve">750 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g/mL</t>
    </r>
  </si>
  <si>
    <r>
      <t xml:space="preserve">1000 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g/mL</t>
    </r>
  </si>
  <si>
    <r>
      <t xml:space="preserve">1500 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g/mL</t>
    </r>
  </si>
  <si>
    <t>Bacterial Log Reduction (CFU/mL)</t>
  </si>
  <si>
    <t>200 ppm Chlorine</t>
  </si>
  <si>
    <t>1 min</t>
  </si>
  <si>
    <t>2 min</t>
  </si>
  <si>
    <t>5 min</t>
  </si>
  <si>
    <t>10 min</t>
  </si>
  <si>
    <t>200 ppm chlorine</t>
  </si>
  <si>
    <t>Treatment Methods/min</t>
  </si>
  <si>
    <t>DATA ON _ANTIBACTERIAL ON LEAVES_</t>
  </si>
  <si>
    <t>200ppm chlorine</t>
  </si>
  <si>
    <t>Treatment/min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</si>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</sst>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Times New Roman"/>
      <family val="1"/>
    </font>
    <font>
      <sz val="10"/>
      <color rgb="FF333333"/>
      <name val="Georgia"/>
      <family val="1"/>
    </font>
    <font>
      <b/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3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right"/>
    </xf>
    <xf numFmtId="2" fontId="0" fillId="5" borderId="1" xfId="0" applyNumberFormat="1" applyFill="1" applyBorder="1"/>
    <xf numFmtId="0" fontId="0" fillId="7" borderId="1" xfId="0" applyFill="1" applyBorder="1"/>
    <xf numFmtId="0" fontId="0" fillId="8" borderId="0" xfId="0" applyFill="1"/>
    <xf numFmtId="0" fontId="0" fillId="9" borderId="0" xfId="0" applyFill="1"/>
    <xf numFmtId="0" fontId="6" fillId="0" borderId="0" xfId="0" applyFont="1"/>
    <xf numFmtId="0" fontId="0" fillId="6" borderId="2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10" borderId="0" xfId="0" applyFont="1" applyFill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2" fontId="9" fillId="5" borderId="1" xfId="0" applyNumberFormat="1" applyFont="1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8093672003199"/>
          <c:y val="8.1385857953323315E-2"/>
          <c:w val="0.67175699931512201"/>
          <c:h val="0.73884040873003531"/>
        </c:manualLayout>
      </c:layout>
      <c:barChart>
        <c:barDir val="col"/>
        <c:grouping val="clustered"/>
        <c:varyColors val="0"/>
        <c:ser>
          <c:idx val="0"/>
          <c:order val="0"/>
          <c:tx>
            <c:v>200ppm chlorine</c:v>
          </c:tx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BacIn!$C$38:$F$38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0.14699999999999999</c:v>
                  </c:pt>
                  <c:pt idx="2">
                    <c:v>0.14000000000000001</c:v>
                  </c:pt>
                  <c:pt idx="3">
                    <c:v>0.15</c:v>
                  </c:pt>
                </c:numCache>
              </c:numRef>
            </c:plus>
            <c:minus>
              <c:numRef>
                <c:f>BacIn!$C$38:$F$38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0.14699999999999999</c:v>
                  </c:pt>
                  <c:pt idx="2">
                    <c:v>0.14000000000000001</c:v>
                  </c:pt>
                  <c:pt idx="3">
                    <c:v>0.15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BacIn!$C$3:$F$3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BacIn!$C$7:$F$7</c:f>
              <c:numCache>
                <c:formatCode>0.00</c:formatCode>
                <c:ptCount val="4"/>
                <c:pt idx="0">
                  <c:v>0.8</c:v>
                </c:pt>
                <c:pt idx="1">
                  <c:v>1.1100000000000001</c:v>
                </c:pt>
                <c:pt idx="2">
                  <c:v>1.2</c:v>
                </c:pt>
                <c:pt idx="3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68E-A1CD-620A528073C8}"/>
            </c:ext>
          </c:extLst>
        </c:ser>
        <c:ser>
          <c:idx val="1"/>
          <c:order val="1"/>
          <c:tx>
            <c:v>ZIF-8</c:v>
          </c:tx>
          <c:spPr>
            <a:solidFill>
              <a:schemeClr val="accent2"/>
            </a:solid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BacIn!$C$39:$F$39</c:f>
                <c:numCache>
                  <c:formatCode>General</c:formatCode>
                  <c:ptCount val="4"/>
                  <c:pt idx="0">
                    <c:v>0.25</c:v>
                  </c:pt>
                  <c:pt idx="1">
                    <c:v>0.17</c:v>
                  </c:pt>
                  <c:pt idx="2">
                    <c:v>0.14000000000000001</c:v>
                  </c:pt>
                  <c:pt idx="3">
                    <c:v>0.2</c:v>
                  </c:pt>
                </c:numCache>
              </c:numRef>
            </c:plus>
            <c:minus>
              <c:numRef>
                <c:f>BacIn!$C$39:$F$39</c:f>
                <c:numCache>
                  <c:formatCode>General</c:formatCode>
                  <c:ptCount val="4"/>
                  <c:pt idx="0">
                    <c:v>0.25</c:v>
                  </c:pt>
                  <c:pt idx="1">
                    <c:v>0.17</c:v>
                  </c:pt>
                  <c:pt idx="2">
                    <c:v>0.14000000000000001</c:v>
                  </c:pt>
                  <c:pt idx="3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BacIn!$C$3:$F$3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BacIn!$C$12:$F$12</c:f>
              <c:numCache>
                <c:formatCode>0.00</c:formatCode>
                <c:ptCount val="4"/>
                <c:pt idx="0">
                  <c:v>1.75</c:v>
                </c:pt>
                <c:pt idx="1">
                  <c:v>1.9</c:v>
                </c:pt>
                <c:pt idx="2">
                  <c:v>2.0099999999999998</c:v>
                </c:pt>
                <c:pt idx="3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68E-A1CD-620A528073C8}"/>
            </c:ext>
          </c:extLst>
        </c:ser>
        <c:ser>
          <c:idx val="3"/>
          <c:order val="2"/>
          <c:tx>
            <c:v>Fe-ZIF-8 30%</c:v>
          </c:tx>
          <c:spPr>
            <a:solidFill>
              <a:schemeClr val="accent4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BacIn!$I$12:$L$12</c:f>
                <c:numCache>
                  <c:formatCode>General</c:formatCode>
                  <c:ptCount val="4"/>
                  <c:pt idx="0">
                    <c:v>0.11</c:v>
                  </c:pt>
                  <c:pt idx="1">
                    <c:v>0.23</c:v>
                  </c:pt>
                  <c:pt idx="2">
                    <c:v>0.08</c:v>
                  </c:pt>
                  <c:pt idx="3">
                    <c:v>0.23</c:v>
                  </c:pt>
                </c:numCache>
              </c:numRef>
            </c:plus>
            <c:minus>
              <c:numRef>
                <c:f>BacIn!$I$12:$L$12</c:f>
                <c:numCache>
                  <c:formatCode>General</c:formatCode>
                  <c:ptCount val="4"/>
                  <c:pt idx="0">
                    <c:v>0.11</c:v>
                  </c:pt>
                  <c:pt idx="1">
                    <c:v>0.23</c:v>
                  </c:pt>
                  <c:pt idx="2">
                    <c:v>0.08</c:v>
                  </c:pt>
                  <c:pt idx="3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BacIn!$C$3:$F$3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BacIn!$I$11:$L$11</c:f>
              <c:numCache>
                <c:formatCode>0.00</c:formatCode>
                <c:ptCount val="4"/>
                <c:pt idx="0">
                  <c:v>2.2200000000000002</c:v>
                </c:pt>
                <c:pt idx="1">
                  <c:v>2.46</c:v>
                </c:pt>
                <c:pt idx="2">
                  <c:v>2.5499999999999998</c:v>
                </c:pt>
                <c:pt idx="3">
                  <c:v>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9-468E-A1CD-620A528073C8}"/>
            </c:ext>
          </c:extLst>
        </c:ser>
        <c:ser>
          <c:idx val="2"/>
          <c:order val="3"/>
          <c:tx>
            <c:v>Cu-ZIF-8 30%</c:v>
          </c:tx>
          <c:spPr>
            <a:solidFill>
              <a:schemeClr val="accent3"/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3"/>
              </a:solidFill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F3-4EA4-A5A9-4168434E1661}"/>
              </c:ext>
            </c:extLst>
          </c:dPt>
          <c:errBars>
            <c:errBarType val="both"/>
            <c:errValType val="cust"/>
            <c:noEndCap val="0"/>
            <c:plus>
              <c:numRef>
                <c:f>BacIn!$C$41:$F$41</c:f>
                <c:numCache>
                  <c:formatCode>General</c:formatCode>
                  <c:ptCount val="4"/>
                  <c:pt idx="0">
                    <c:v>0.3</c:v>
                  </c:pt>
                  <c:pt idx="1">
                    <c:v>0.3</c:v>
                  </c:pt>
                  <c:pt idx="2">
                    <c:v>0.24</c:v>
                  </c:pt>
                  <c:pt idx="3">
                    <c:v>0.23</c:v>
                  </c:pt>
                </c:numCache>
              </c:numRef>
            </c:plus>
            <c:minus>
              <c:numRef>
                <c:f>BacIn!$C$41:$F$41</c:f>
                <c:numCache>
                  <c:formatCode>General</c:formatCode>
                  <c:ptCount val="4"/>
                  <c:pt idx="0">
                    <c:v>0.3</c:v>
                  </c:pt>
                  <c:pt idx="1">
                    <c:v>0.3</c:v>
                  </c:pt>
                  <c:pt idx="2">
                    <c:v>0.24</c:v>
                  </c:pt>
                  <c:pt idx="3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BacIn!$C$3:$F$3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BacIn!$C$24:$F$24</c:f>
              <c:numCache>
                <c:formatCode>0.00</c:formatCode>
                <c:ptCount val="4"/>
                <c:pt idx="0">
                  <c:v>2.58</c:v>
                </c:pt>
                <c:pt idx="1">
                  <c:v>2.95</c:v>
                </c:pt>
                <c:pt idx="2">
                  <c:v>3.05</c:v>
                </c:pt>
                <c:pt idx="3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68E-A1CD-620A5280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001615"/>
        <c:axId val="1308972799"/>
      </c:barChart>
      <c:catAx>
        <c:axId val="23300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Time [min]</a:t>
                </a:r>
              </a:p>
            </c:rich>
          </c:tx>
          <c:layout>
            <c:manualLayout>
              <c:xMode val="edge"/>
              <c:yMode val="edge"/>
              <c:x val="0.32898648400189368"/>
              <c:y val="0.91806581633493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72799"/>
        <c:crosses val="autoZero"/>
        <c:auto val="1"/>
        <c:lblAlgn val="ctr"/>
        <c:lblOffset val="100"/>
        <c:noMultiLvlLbl val="1"/>
      </c:catAx>
      <c:valAx>
        <c:axId val="13089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Log CFU/g</a:t>
                </a:r>
              </a:p>
            </c:rich>
          </c:tx>
          <c:layout>
            <c:manualLayout>
              <c:xMode val="edge"/>
              <c:yMode val="edge"/>
              <c:x val="8.8215387231851891E-3"/>
              <c:y val="0.32964751124681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1615"/>
        <c:crosses val="autoZero"/>
        <c:crossBetween val="between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589055971538492"/>
          <c:y val="0.14372092573479697"/>
          <c:w val="0.17626027316978998"/>
          <c:h val="0.4265323259961010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1244916</xdr:colOff>
      <xdr:row>13</xdr:row>
      <xdr:rowOff>157161</xdr:rowOff>
    </xdr:from>
    <xdr:to>
      <xdr:col>16</xdr:col>
      <xdr:colOff>518160</xdr:colOff>
      <xdr:row>34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A0DB7-5274-34C9-6D42-3D65568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C4A5-142B-431C-B638-CA0A1E135B82}">
  <dimension ref="A1:L41"/>
  <sheetViews>
    <sheetView tabSelected="1" topLeftCell="A7" zoomScaleNormal="100" workbookViewId="0">
      <selection activeCell="B22" sqref="B22"/>
    </sheetView>
  </sheetViews>
  <sheetFormatPr defaultRowHeight="14.4" x14ac:dyDescent="0.3"/>
  <cols>
    <col min="1" max="1" width="36.109375" bestFit="1" customWidth="1"/>
    <col min="2" max="2" width="23" bestFit="1" customWidth="1"/>
    <col min="7" max="7" width="32.109375" bestFit="1" customWidth="1"/>
  </cols>
  <sheetData>
    <row r="1" spans="1:12" ht="15" thickBot="1" x14ac:dyDescent="0.35">
      <c r="A1" s="14" t="s">
        <v>25</v>
      </c>
    </row>
    <row r="2" spans="1:12" ht="15.6" thickTop="1" thickBot="1" x14ac:dyDescent="0.35">
      <c r="A2" s="4"/>
      <c r="G2" s="15"/>
    </row>
    <row r="3" spans="1:12" ht="15" thickTop="1" x14ac:dyDescent="0.3">
      <c r="A3" s="4"/>
      <c r="B3" s="5" t="s">
        <v>24</v>
      </c>
      <c r="C3" s="6">
        <v>1</v>
      </c>
      <c r="D3" s="6">
        <v>2</v>
      </c>
      <c r="E3" s="6">
        <v>5</v>
      </c>
      <c r="F3" s="6">
        <v>10</v>
      </c>
    </row>
    <row r="4" spans="1:12" x14ac:dyDescent="0.3">
      <c r="B4" s="6" t="s">
        <v>23</v>
      </c>
      <c r="C4" s="1"/>
      <c r="D4" s="1"/>
      <c r="E4" s="1"/>
      <c r="F4" s="1"/>
    </row>
    <row r="5" spans="1:12" x14ac:dyDescent="0.3">
      <c r="B5" s="1"/>
      <c r="C5" s="1"/>
      <c r="D5" s="1"/>
      <c r="E5" s="1"/>
      <c r="F5" s="1"/>
    </row>
    <row r="6" spans="1:12" x14ac:dyDescent="0.3">
      <c r="B6" s="1"/>
      <c r="C6" s="1"/>
      <c r="D6" s="1"/>
      <c r="E6" s="1"/>
      <c r="F6" s="1"/>
    </row>
    <row r="7" spans="1:12" x14ac:dyDescent="0.3">
      <c r="B7" s="9" t="s">
        <v>8</v>
      </c>
      <c r="C7" s="10">
        <v>0.8</v>
      </c>
      <c r="D7" s="10">
        <v>1.1100000000000001</v>
      </c>
      <c r="E7" s="10">
        <v>1.2</v>
      </c>
      <c r="F7" s="10">
        <v>1.26</v>
      </c>
    </row>
    <row r="8" spans="1:12" x14ac:dyDescent="0.3">
      <c r="B8" s="9" t="s">
        <v>9</v>
      </c>
      <c r="C8" s="10">
        <v>0.1</v>
      </c>
      <c r="D8" s="10">
        <v>0.14699999999999999</v>
      </c>
      <c r="E8" s="10">
        <v>0.14000000000000001</v>
      </c>
      <c r="F8" s="10">
        <v>0.15</v>
      </c>
      <c r="G8" t="s">
        <v>6</v>
      </c>
      <c r="H8" s="6" t="s">
        <v>5</v>
      </c>
      <c r="I8" s="1"/>
      <c r="J8" s="1"/>
      <c r="K8" s="1"/>
      <c r="L8" s="1"/>
    </row>
    <row r="9" spans="1:12" x14ac:dyDescent="0.3">
      <c r="A9" t="s">
        <v>4</v>
      </c>
      <c r="B9" s="6" t="s">
        <v>5</v>
      </c>
      <c r="C9" s="1"/>
      <c r="D9" s="1"/>
      <c r="E9" s="1"/>
      <c r="F9" s="1"/>
      <c r="G9" t="s">
        <v>1</v>
      </c>
      <c r="H9" s="1"/>
      <c r="I9" s="1"/>
      <c r="J9" s="1"/>
      <c r="K9" s="1"/>
      <c r="L9" s="1"/>
    </row>
    <row r="10" spans="1:12" x14ac:dyDescent="0.3">
      <c r="A10" t="s">
        <v>3</v>
      </c>
      <c r="B10" s="1"/>
      <c r="C10" s="1"/>
      <c r="D10" s="1"/>
      <c r="E10" s="1"/>
      <c r="F10" s="1"/>
      <c r="H10" s="1"/>
      <c r="I10" s="1"/>
      <c r="J10" s="1"/>
      <c r="K10" s="1"/>
      <c r="L10" s="1"/>
    </row>
    <row r="11" spans="1:12" x14ac:dyDescent="0.3">
      <c r="B11" s="1"/>
      <c r="C11" s="1"/>
      <c r="D11" s="1"/>
      <c r="E11" s="1"/>
      <c r="F11" s="1"/>
      <c r="H11" s="9" t="s">
        <v>8</v>
      </c>
      <c r="I11" s="10">
        <v>2.2200000000000002</v>
      </c>
      <c r="J11" s="10">
        <v>2.46</v>
      </c>
      <c r="K11" s="10">
        <v>2.5499999999999998</v>
      </c>
      <c r="L11" s="10">
        <v>2.58</v>
      </c>
    </row>
    <row r="12" spans="1:12" x14ac:dyDescent="0.3">
      <c r="B12" s="9" t="s">
        <v>8</v>
      </c>
      <c r="C12" s="10">
        <v>1.75</v>
      </c>
      <c r="D12" s="10">
        <v>1.9</v>
      </c>
      <c r="E12" s="10">
        <v>2.0099999999999998</v>
      </c>
      <c r="F12" s="10">
        <v>2.14</v>
      </c>
      <c r="H12" s="9" t="s">
        <v>9</v>
      </c>
      <c r="I12" s="10">
        <v>0.11</v>
      </c>
      <c r="J12" s="10">
        <v>0.23</v>
      </c>
      <c r="K12" s="10">
        <v>0.08</v>
      </c>
      <c r="L12" s="10">
        <v>0.23</v>
      </c>
    </row>
    <row r="13" spans="1:12" x14ac:dyDescent="0.3">
      <c r="B13" s="9" t="s">
        <v>9</v>
      </c>
      <c r="C13" s="10">
        <v>0.25</v>
      </c>
      <c r="D13" s="10">
        <v>0.17</v>
      </c>
      <c r="E13" s="10">
        <v>0.14000000000000001</v>
      </c>
      <c r="F13" s="10">
        <v>0.2</v>
      </c>
    </row>
    <row r="21" spans="1:7" x14ac:dyDescent="0.3">
      <c r="A21" t="s">
        <v>7</v>
      </c>
      <c r="B21" s="6" t="s">
        <v>5</v>
      </c>
      <c r="C21" s="1"/>
      <c r="D21" s="1"/>
      <c r="E21" s="1"/>
      <c r="F21" s="1"/>
    </row>
    <row r="22" spans="1:7" x14ac:dyDescent="0.3">
      <c r="A22" t="s">
        <v>2</v>
      </c>
      <c r="B22" s="1"/>
      <c r="C22" s="1"/>
      <c r="D22" s="1"/>
      <c r="E22" s="1"/>
      <c r="F22" s="1"/>
    </row>
    <row r="23" spans="1:7" x14ac:dyDescent="0.3">
      <c r="B23" s="1"/>
      <c r="C23" s="1"/>
      <c r="D23" s="1"/>
      <c r="E23" s="1"/>
      <c r="F23" s="1"/>
    </row>
    <row r="24" spans="1:7" x14ac:dyDescent="0.3">
      <c r="B24" s="9" t="s">
        <v>8</v>
      </c>
      <c r="C24" s="10">
        <v>2.58</v>
      </c>
      <c r="D24" s="10">
        <v>2.95</v>
      </c>
      <c r="E24" s="10">
        <v>3.05</v>
      </c>
      <c r="F24" s="10">
        <v>3.11</v>
      </c>
    </row>
    <row r="25" spans="1:7" x14ac:dyDescent="0.3">
      <c r="B25" s="9" t="s">
        <v>9</v>
      </c>
      <c r="C25" s="10">
        <v>0.3</v>
      </c>
      <c r="D25" s="10">
        <v>0.3</v>
      </c>
      <c r="E25" s="10">
        <v>0.24</v>
      </c>
      <c r="F25" s="10">
        <v>0.23</v>
      </c>
    </row>
    <row r="30" spans="1:7" ht="15.6" x14ac:dyDescent="0.3">
      <c r="B30" s="19" t="s">
        <v>27</v>
      </c>
      <c r="C30" s="20">
        <v>1</v>
      </c>
      <c r="D30" s="20">
        <v>2</v>
      </c>
      <c r="E30" s="20">
        <v>5</v>
      </c>
      <c r="F30" s="20">
        <v>10</v>
      </c>
    </row>
    <row r="31" spans="1:7" ht="15.6" x14ac:dyDescent="0.3">
      <c r="B31" s="19" t="s">
        <v>26</v>
      </c>
      <c r="C31" s="21">
        <v>0.8</v>
      </c>
      <c r="D31" s="21">
        <v>1.1100000000000001</v>
      </c>
      <c r="E31" s="21">
        <v>1.2</v>
      </c>
      <c r="F31" s="21">
        <v>1.26</v>
      </c>
      <c r="G31" s="7"/>
    </row>
    <row r="32" spans="1:7" ht="15.6" x14ac:dyDescent="0.3">
      <c r="B32" s="19" t="s">
        <v>0</v>
      </c>
      <c r="C32" s="21">
        <v>1.75</v>
      </c>
      <c r="D32" s="21">
        <v>1.9</v>
      </c>
      <c r="E32" s="21">
        <v>2.0099999999999998</v>
      </c>
      <c r="F32" s="21">
        <v>2.14</v>
      </c>
      <c r="G32" s="8"/>
    </row>
    <row r="33" spans="1:7" ht="15.6" x14ac:dyDescent="0.3">
      <c r="B33" s="19" t="s">
        <v>10</v>
      </c>
      <c r="C33" s="21">
        <v>2.2200000000000002</v>
      </c>
      <c r="D33" s="21">
        <v>2.46</v>
      </c>
      <c r="E33" s="21">
        <v>2.5499999999999998</v>
      </c>
      <c r="F33" s="21">
        <v>2.58</v>
      </c>
      <c r="G33" s="8"/>
    </row>
    <row r="34" spans="1:7" ht="15.6" x14ac:dyDescent="0.3">
      <c r="B34" s="19" t="s">
        <v>11</v>
      </c>
      <c r="C34" s="21">
        <v>2.58</v>
      </c>
      <c r="D34" s="21">
        <v>2.95</v>
      </c>
      <c r="E34" s="21">
        <v>3.05</v>
      </c>
      <c r="F34" s="21">
        <v>3.11</v>
      </c>
      <c r="G34" s="8"/>
    </row>
    <row r="35" spans="1:7" x14ac:dyDescent="0.3">
      <c r="G35" s="8"/>
    </row>
    <row r="36" spans="1:7" x14ac:dyDescent="0.3">
      <c r="A36" s="18" t="s">
        <v>28</v>
      </c>
    </row>
    <row r="37" spans="1:7" x14ac:dyDescent="0.3">
      <c r="B37" s="16" t="s">
        <v>27</v>
      </c>
      <c r="C37" s="17">
        <v>1</v>
      </c>
      <c r="D37" s="17">
        <v>2</v>
      </c>
      <c r="E37" s="17">
        <v>5</v>
      </c>
      <c r="F37" s="17">
        <v>10</v>
      </c>
    </row>
    <row r="38" spans="1:7" x14ac:dyDescent="0.3">
      <c r="B38" s="16" t="s">
        <v>26</v>
      </c>
      <c r="C38" s="10">
        <v>0.1</v>
      </c>
      <c r="D38" s="10">
        <v>0.14699999999999999</v>
      </c>
      <c r="E38" s="10">
        <v>0.14000000000000001</v>
      </c>
      <c r="F38" s="10">
        <v>0.15</v>
      </c>
    </row>
    <row r="39" spans="1:7" x14ac:dyDescent="0.3">
      <c r="B39" s="16" t="s">
        <v>0</v>
      </c>
      <c r="C39" s="10">
        <v>0.25</v>
      </c>
      <c r="D39" s="10">
        <v>0.17</v>
      </c>
      <c r="E39" s="10">
        <v>0.14000000000000001</v>
      </c>
      <c r="F39" s="10">
        <v>0.2</v>
      </c>
    </row>
    <row r="40" spans="1:7" x14ac:dyDescent="0.3">
      <c r="B40" s="16" t="s">
        <v>10</v>
      </c>
      <c r="C40" s="10">
        <v>0.11</v>
      </c>
      <c r="D40" s="10">
        <v>0.23</v>
      </c>
      <c r="E40" s="10">
        <v>0.08</v>
      </c>
      <c r="F40" s="10">
        <v>0.23</v>
      </c>
    </row>
    <row r="41" spans="1:7" x14ac:dyDescent="0.3">
      <c r="B41" s="16" t="s">
        <v>11</v>
      </c>
      <c r="C41" s="10">
        <v>0.3</v>
      </c>
      <c r="D41" s="10">
        <v>0.3</v>
      </c>
      <c r="E41" s="10">
        <v>0.24</v>
      </c>
      <c r="F41" s="10">
        <v>0.23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F0E-3DF9-4CEE-865A-9FBDB29E6EF0}">
  <dimension ref="A1:O28"/>
  <sheetViews>
    <sheetView topLeftCell="A7" workbookViewId="0">
      <selection activeCell="K15" sqref="K15"/>
    </sheetView>
  </sheetViews>
  <sheetFormatPr defaultRowHeight="14.4" x14ac:dyDescent="0.3"/>
  <cols>
    <col min="2" max="2" width="17.88671875" bestFit="1" customWidth="1"/>
    <col min="3" max="3" width="8" customWidth="1"/>
    <col min="4" max="4" width="11.44140625" customWidth="1"/>
    <col min="10" max="10" width="16.44140625" customWidth="1"/>
    <col min="11" max="11" width="10.44140625" customWidth="1"/>
    <col min="18" max="18" width="21.77734375" bestFit="1" customWidth="1"/>
  </cols>
  <sheetData>
    <row r="1" spans="1:15" x14ac:dyDescent="0.3">
      <c r="C1" s="11" t="s">
        <v>12</v>
      </c>
    </row>
    <row r="2" spans="1:15" x14ac:dyDescent="0.3">
      <c r="B2" s="11" t="s">
        <v>13</v>
      </c>
      <c r="C2" s="3">
        <f>10^7</f>
        <v>10000000</v>
      </c>
    </row>
    <row r="4" spans="1:15" x14ac:dyDescent="0.3">
      <c r="A4" s="13" t="s">
        <v>19</v>
      </c>
      <c r="B4" s="12" t="s">
        <v>0</v>
      </c>
      <c r="C4" s="22" t="s">
        <v>17</v>
      </c>
      <c r="D4" s="22"/>
      <c r="E4" s="22"/>
      <c r="I4" s="13" t="s">
        <v>21</v>
      </c>
      <c r="J4" s="12" t="s">
        <v>0</v>
      </c>
      <c r="K4" s="22" t="s">
        <v>17</v>
      </c>
      <c r="L4" s="22"/>
      <c r="M4" s="22"/>
    </row>
    <row r="5" spans="1:15" x14ac:dyDescent="0.3">
      <c r="B5" s="1" t="s">
        <v>16</v>
      </c>
      <c r="C5" s="1">
        <v>1.58</v>
      </c>
      <c r="D5" s="1">
        <v>1.56</v>
      </c>
      <c r="E5" s="1">
        <v>2.11</v>
      </c>
      <c r="F5" s="2">
        <f t="shared" ref="F5:F12" si="0">AVERAGE(C5:E5)</f>
        <v>1.75</v>
      </c>
      <c r="G5" s="2">
        <f t="shared" ref="G5:G12" si="1">_xlfn.STDEV.P(C5:E5)</f>
        <v>0.25468935326524167</v>
      </c>
      <c r="J5" s="1" t="s">
        <v>16</v>
      </c>
      <c r="K5" s="1">
        <v>1.82</v>
      </c>
      <c r="L5" s="1">
        <v>2.0840000000000001</v>
      </c>
      <c r="M5" s="1">
        <v>2.13</v>
      </c>
      <c r="N5" s="2">
        <f>AVERAGE(K5:M5)</f>
        <v>2.0113333333333334</v>
      </c>
      <c r="O5" s="2">
        <f>_xlfn.STDEV.P(K5:M5)</f>
        <v>0.13659022252302278</v>
      </c>
    </row>
    <row r="7" spans="1:15" x14ac:dyDescent="0.3">
      <c r="B7" s="12" t="s">
        <v>10</v>
      </c>
      <c r="C7" s="22" t="s">
        <v>17</v>
      </c>
      <c r="D7" s="22"/>
      <c r="E7" s="22"/>
      <c r="J7" s="12" t="s">
        <v>10</v>
      </c>
      <c r="K7" s="22" t="s">
        <v>17</v>
      </c>
      <c r="L7" s="22"/>
      <c r="M7" s="22"/>
    </row>
    <row r="8" spans="1:15" x14ac:dyDescent="0.3">
      <c r="B8" s="1" t="s">
        <v>15</v>
      </c>
      <c r="C8" s="1">
        <v>2.38</v>
      </c>
      <c r="D8" s="1">
        <v>2.16</v>
      </c>
      <c r="E8" s="1">
        <v>2.12</v>
      </c>
      <c r="F8" s="2">
        <f t="shared" si="0"/>
        <v>2.2200000000000002</v>
      </c>
      <c r="G8" s="2">
        <f t="shared" si="1"/>
        <v>0.11430952132988154</v>
      </c>
      <c r="J8" s="1" t="s">
        <v>15</v>
      </c>
      <c r="K8" s="1">
        <v>2.4500000000000002</v>
      </c>
      <c r="L8" s="1">
        <v>2.5499999999999998</v>
      </c>
      <c r="M8" s="1">
        <v>2.64</v>
      </c>
      <c r="N8" s="2">
        <f>AVERAGE(K8:M8)</f>
        <v>2.5466666666666669</v>
      </c>
      <c r="O8" s="2">
        <f>_xlfn.STDEV.P(K8:M8)</f>
        <v>7.7602978178818741E-2</v>
      </c>
    </row>
    <row r="11" spans="1:15" x14ac:dyDescent="0.3">
      <c r="B11" s="12" t="s">
        <v>11</v>
      </c>
      <c r="C11" s="22" t="s">
        <v>17</v>
      </c>
      <c r="D11" s="22"/>
      <c r="E11" s="22"/>
      <c r="J11" s="12" t="s">
        <v>11</v>
      </c>
      <c r="K11" s="22" t="s">
        <v>17</v>
      </c>
      <c r="L11" s="22"/>
      <c r="M11" s="22"/>
    </row>
    <row r="12" spans="1:15" x14ac:dyDescent="0.3">
      <c r="B12" s="1" t="s">
        <v>14</v>
      </c>
      <c r="C12" s="1">
        <v>2.25</v>
      </c>
      <c r="D12" s="1">
        <v>2.5299999999999998</v>
      </c>
      <c r="E12" s="1">
        <v>2.97</v>
      </c>
      <c r="F12" s="2">
        <f t="shared" si="0"/>
        <v>2.5833333333333335</v>
      </c>
      <c r="G12" s="2">
        <f t="shared" si="1"/>
        <v>0.29634814361190592</v>
      </c>
      <c r="J12" s="1" t="s">
        <v>14</v>
      </c>
      <c r="K12" s="1">
        <v>2.71</v>
      </c>
      <c r="L12" s="1">
        <v>3.27</v>
      </c>
      <c r="M12" s="1">
        <v>3.16</v>
      </c>
      <c r="N12" s="2">
        <f>AVERAGE(K12:M12)</f>
        <v>3.0466666666666669</v>
      </c>
      <c r="O12" s="2">
        <f>_xlfn.STDEV.P(K12:M12)</f>
        <v>0.24225789747475501</v>
      </c>
    </row>
    <row r="15" spans="1:15" x14ac:dyDescent="0.3">
      <c r="B15" s="12" t="s">
        <v>18</v>
      </c>
      <c r="C15" s="1">
        <v>0.94</v>
      </c>
      <c r="D15" s="1">
        <v>0.71</v>
      </c>
      <c r="E15" s="1">
        <v>0.75</v>
      </c>
      <c r="F15" s="2">
        <f>AVERAGE(C15:E15)</f>
        <v>0.79999999999999993</v>
      </c>
      <c r="G15" s="2">
        <f>_xlfn.STDEV.P(C15:E15)</f>
        <v>0.10033277962194954</v>
      </c>
      <c r="J15" s="12" t="s">
        <v>18</v>
      </c>
      <c r="K15" s="1">
        <v>1.38</v>
      </c>
      <c r="L15" s="1">
        <v>1.04</v>
      </c>
      <c r="M15" s="1">
        <v>1.17</v>
      </c>
      <c r="N15" s="2">
        <f>AVERAGE(K15:M15)</f>
        <v>1.1966666666666665</v>
      </c>
      <c r="O15" s="2">
        <f>_xlfn.STDEV.P(K15:M15)</f>
        <v>0.14007934259633747</v>
      </c>
    </row>
    <row r="17" spans="1:15" x14ac:dyDescent="0.3">
      <c r="A17" s="13" t="s">
        <v>20</v>
      </c>
      <c r="B17" s="12" t="s">
        <v>0</v>
      </c>
      <c r="C17" s="22" t="s">
        <v>17</v>
      </c>
      <c r="D17" s="22"/>
      <c r="E17" s="22"/>
      <c r="I17" s="13" t="s">
        <v>22</v>
      </c>
      <c r="J17" s="12" t="s">
        <v>0</v>
      </c>
      <c r="K17" s="22" t="s">
        <v>17</v>
      </c>
      <c r="L17" s="22"/>
      <c r="M17" s="22"/>
    </row>
    <row r="18" spans="1:15" x14ac:dyDescent="0.3">
      <c r="B18" s="1" t="s">
        <v>15</v>
      </c>
      <c r="C18" s="1">
        <v>1.67</v>
      </c>
      <c r="D18" s="1">
        <v>1.93</v>
      </c>
      <c r="E18" s="1">
        <v>2.09</v>
      </c>
      <c r="F18" s="2">
        <f>AVERAGE(C18:E18)</f>
        <v>1.8966666666666665</v>
      </c>
      <c r="G18" s="2">
        <f>_xlfn.STDEV.P(C18:E18)</f>
        <v>0.17307673314329558</v>
      </c>
      <c r="J18" s="1" t="s">
        <v>15</v>
      </c>
      <c r="K18" s="1">
        <v>1.91</v>
      </c>
      <c r="L18" s="1">
        <v>2.11</v>
      </c>
      <c r="M18" s="1">
        <v>2.39</v>
      </c>
      <c r="N18" s="2">
        <f>AVERAGE(K18:M18)</f>
        <v>2.1366666666666667</v>
      </c>
      <c r="O18" s="2">
        <f>_xlfn.STDEV.P(K18:M18)</f>
        <v>0.19686430746977876</v>
      </c>
    </row>
    <row r="20" spans="1:15" x14ac:dyDescent="0.3">
      <c r="B20" s="12" t="s">
        <v>10</v>
      </c>
      <c r="C20" s="22" t="s">
        <v>17</v>
      </c>
      <c r="D20" s="22"/>
      <c r="E20" s="22"/>
      <c r="J20" s="12" t="s">
        <v>10</v>
      </c>
      <c r="K20" s="22" t="s">
        <v>17</v>
      </c>
      <c r="L20" s="22"/>
      <c r="M20" s="22"/>
    </row>
    <row r="21" spans="1:15" x14ac:dyDescent="0.3">
      <c r="B21" s="1" t="s">
        <v>15</v>
      </c>
      <c r="C21" s="1">
        <v>2.35</v>
      </c>
      <c r="D21" s="1">
        <v>2.78</v>
      </c>
      <c r="E21" s="1">
        <v>2.2400000000000002</v>
      </c>
      <c r="F21" s="2">
        <f>AVERAGE(C21:E21)</f>
        <v>2.4566666666666666</v>
      </c>
      <c r="G21" s="2">
        <f>_xlfn.STDEV.P(C21:E21)</f>
        <v>0.23299976156401708</v>
      </c>
      <c r="J21" s="1" t="s">
        <v>15</v>
      </c>
      <c r="K21" s="1">
        <v>2.29</v>
      </c>
      <c r="L21" s="1">
        <v>2.58</v>
      </c>
      <c r="M21" s="1">
        <v>2.86</v>
      </c>
      <c r="N21" s="2">
        <f>AVERAGE(K21:M21)</f>
        <v>2.5766666666666667</v>
      </c>
      <c r="O21" s="2">
        <f>_xlfn.STDEV.P(K21:M21)</f>
        <v>0.23271346234276077</v>
      </c>
    </row>
    <row r="24" spans="1:15" x14ac:dyDescent="0.3">
      <c r="B24" s="12" t="s">
        <v>11</v>
      </c>
      <c r="C24" s="22" t="s">
        <v>17</v>
      </c>
      <c r="D24" s="22"/>
      <c r="E24" s="22"/>
      <c r="J24" s="12" t="s">
        <v>11</v>
      </c>
      <c r="K24" s="22" t="s">
        <v>17</v>
      </c>
      <c r="L24" s="22"/>
      <c r="M24" s="22"/>
    </row>
    <row r="25" spans="1:15" x14ac:dyDescent="0.3">
      <c r="B25" s="1" t="s">
        <v>14</v>
      </c>
      <c r="C25" s="1">
        <v>2.63</v>
      </c>
      <c r="D25" s="1">
        <v>2.86</v>
      </c>
      <c r="E25" s="1">
        <v>3.35</v>
      </c>
      <c r="F25" s="2">
        <f>AVERAGE(C25:E25)</f>
        <v>2.9466666666666668</v>
      </c>
      <c r="G25" s="2">
        <f>_xlfn.STDEV.P(C25:E25)</f>
        <v>0.30025914733035969</v>
      </c>
      <c r="J25" s="1" t="s">
        <v>14</v>
      </c>
      <c r="K25" s="1">
        <v>2.79</v>
      </c>
      <c r="L25" s="1">
        <v>3.26</v>
      </c>
      <c r="M25" s="1">
        <v>3.29</v>
      </c>
      <c r="N25" s="2">
        <f>AVERAGE(K25:M25)</f>
        <v>3.1133333333333333</v>
      </c>
      <c r="O25" s="2">
        <f>_xlfn.STDEV.P(K25:M25)</f>
        <v>0.22895899681432524</v>
      </c>
    </row>
    <row r="28" spans="1:15" x14ac:dyDescent="0.3">
      <c r="B28" s="12" t="s">
        <v>18</v>
      </c>
      <c r="C28" s="1">
        <v>1.32</v>
      </c>
      <c r="D28" s="1">
        <v>0.99</v>
      </c>
      <c r="E28" s="1">
        <v>1.03</v>
      </c>
      <c r="F28" s="2">
        <f>AVERAGE(C28:E28)</f>
        <v>1.1133333333333333</v>
      </c>
      <c r="G28" s="2">
        <f>_xlfn.STDEV.P(C28:E28)</f>
        <v>0.14704496666741898</v>
      </c>
      <c r="J28" s="12" t="s">
        <v>18</v>
      </c>
      <c r="K28" s="1">
        <v>1.46</v>
      </c>
      <c r="L28" s="1">
        <v>1.1200000000000001</v>
      </c>
      <c r="M28" s="1">
        <v>1.19</v>
      </c>
      <c r="N28" s="2">
        <f>AVERAGE(K28:M28)</f>
        <v>1.2566666666666666</v>
      </c>
      <c r="O28" s="2">
        <f>_xlfn.STDEV.P(K28:M28)</f>
        <v>0.14659088951530766</v>
      </c>
    </row>
  </sheetData>
  <mergeCells count="12">
    <mergeCell ref="C17:E17"/>
    <mergeCell ref="C20:E20"/>
    <mergeCell ref="C24:E24"/>
    <mergeCell ref="K17:M17"/>
    <mergeCell ref="K20:M20"/>
    <mergeCell ref="K24:M24"/>
    <mergeCell ref="K4:M4"/>
    <mergeCell ref="K7:M7"/>
    <mergeCell ref="K11:M11"/>
    <mergeCell ref="C11:E11"/>
    <mergeCell ref="C7:E7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BacIn</vt:lpstr>
      <vt:lpstr>Antibacterial on Leaves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Nguyen, Thi Bich Ngoc</cp:lastModifiedBy>
  <dcterms:created xsi:type="dcterms:W3CDTF">2024-04-29T04:31:50Z</dcterms:created>
  <dcterms:modified xsi:type="dcterms:W3CDTF">2024-10-24T18:22:35Z</dcterms:modified>
</cp:coreProperties>
</file>