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l\Downloads\"/>
    </mc:Choice>
  </mc:AlternateContent>
  <xr:revisionPtr revIDLastSave="0" documentId="13_ncr:1_{0691B7A8-D86B-46A9-A21C-BD87652DAB4D}" xr6:coauthVersionLast="47" xr6:coauthVersionMax="47" xr10:uidLastSave="{00000000-0000-0000-0000-000000000000}"/>
  <bookViews>
    <workbookView xWindow="-108" yWindow="-108" windowWidth="23256" windowHeight="12456" activeTab="1" xr2:uid="{27DDC62B-5685-45BB-A9C1-B8E502FDEB85}"/>
  </bookViews>
  <sheets>
    <sheet name="Disk Diffusion" sheetId="1" r:id="rId1"/>
    <sheet name="Cytotoxicity Test" sheetId="2" r:id="rId2"/>
    <sheet name="MIC" sheetId="3" r:id="rId3"/>
    <sheet name="APC" sheetId="4" r:id="rId4"/>
    <sheet name="pH" sheetId="6" r:id="rId5"/>
    <sheet name="MC" sheetId="7" r:id="rId6"/>
    <sheet name="Color" sheetId="8" r:id="rId7"/>
    <sheet name="Text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B8" i="6"/>
  <c r="B17" i="9"/>
  <c r="C17" i="9"/>
  <c r="D17" i="9"/>
  <c r="E17" i="9"/>
  <c r="B17" i="7"/>
  <c r="C17" i="7"/>
  <c r="D17" i="7"/>
  <c r="E17" i="7"/>
  <c r="E45" i="9"/>
  <c r="D45" i="9"/>
  <c r="C45" i="9"/>
  <c r="B45" i="9"/>
  <c r="E44" i="9"/>
  <c r="D44" i="9"/>
  <c r="C44" i="9"/>
  <c r="B44" i="9"/>
  <c r="E36" i="9"/>
  <c r="D36" i="9"/>
  <c r="C36" i="9"/>
  <c r="B36" i="9"/>
  <c r="E35" i="9"/>
  <c r="D35" i="9"/>
  <c r="C35" i="9"/>
  <c r="B35" i="9"/>
  <c r="E27" i="9"/>
  <c r="D27" i="9"/>
  <c r="C27" i="9"/>
  <c r="B27" i="9"/>
  <c r="E26" i="9"/>
  <c r="D26" i="9"/>
  <c r="C26" i="9"/>
  <c r="B26" i="9"/>
  <c r="E18" i="9"/>
  <c r="D18" i="9"/>
  <c r="C18" i="9"/>
  <c r="B18" i="9"/>
  <c r="E8" i="9"/>
  <c r="D8" i="9"/>
  <c r="C8" i="9"/>
  <c r="B8" i="9"/>
  <c r="E7" i="9"/>
  <c r="D7" i="9"/>
  <c r="C7" i="9"/>
  <c r="B7" i="9"/>
  <c r="C33" i="6"/>
  <c r="D33" i="6"/>
  <c r="E33" i="6"/>
  <c r="B33" i="6"/>
  <c r="C27" i="6"/>
  <c r="D27" i="6"/>
  <c r="E27" i="6"/>
  <c r="B27" i="6"/>
  <c r="C21" i="6"/>
  <c r="D21" i="6"/>
  <c r="E21" i="6"/>
  <c r="B21" i="6"/>
  <c r="C15" i="6"/>
  <c r="D15" i="6"/>
  <c r="E15" i="6"/>
  <c r="B15" i="6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C32" i="8"/>
  <c r="D32" i="8"/>
  <c r="E32" i="8"/>
  <c r="Q32" i="8"/>
  <c r="O32" i="8"/>
  <c r="P32" i="8"/>
  <c r="N32" i="8"/>
  <c r="J32" i="8"/>
  <c r="K32" i="8"/>
  <c r="I32" i="8"/>
  <c r="H32" i="8"/>
  <c r="B32" i="8"/>
  <c r="Q26" i="8"/>
  <c r="K26" i="8"/>
  <c r="E26" i="8"/>
  <c r="Q20" i="8"/>
  <c r="K20" i="8"/>
  <c r="E20" i="8"/>
  <c r="Q14" i="8"/>
  <c r="K14" i="8"/>
  <c r="E14" i="8"/>
  <c r="Q8" i="8"/>
  <c r="K8" i="8"/>
  <c r="E8" i="8"/>
  <c r="P26" i="8"/>
  <c r="J26" i="8"/>
  <c r="D26" i="8"/>
  <c r="P20" i="8"/>
  <c r="J20" i="8"/>
  <c r="D20" i="8"/>
  <c r="P14" i="8"/>
  <c r="J14" i="8"/>
  <c r="D14" i="8"/>
  <c r="P8" i="8"/>
  <c r="J8" i="8"/>
  <c r="D8" i="8"/>
  <c r="O26" i="8"/>
  <c r="I26" i="8"/>
  <c r="C26" i="8"/>
  <c r="H20" i="8"/>
  <c r="O20" i="8"/>
  <c r="I20" i="8"/>
  <c r="C20" i="8"/>
  <c r="O14" i="8"/>
  <c r="I14" i="8"/>
  <c r="O8" i="8"/>
  <c r="I8" i="8"/>
  <c r="C8" i="8"/>
  <c r="N20" i="8"/>
  <c r="C14" i="8"/>
  <c r="B20" i="8"/>
  <c r="N26" i="8"/>
  <c r="H26" i="8"/>
  <c r="B26" i="8"/>
  <c r="N14" i="8"/>
  <c r="H14" i="8"/>
  <c r="B14" i="8"/>
  <c r="N8" i="8"/>
  <c r="B8" i="8"/>
  <c r="E27" i="7" l="1"/>
  <c r="D27" i="7"/>
  <c r="C27" i="7"/>
  <c r="B27" i="7"/>
  <c r="E22" i="7"/>
  <c r="D22" i="7"/>
  <c r="C22" i="7"/>
  <c r="B22" i="7"/>
  <c r="E12" i="7"/>
  <c r="D12" i="7"/>
  <c r="C12" i="7"/>
  <c r="B12" i="7"/>
  <c r="E7" i="7"/>
  <c r="D7" i="7"/>
  <c r="C7" i="7"/>
  <c r="B7" i="7"/>
  <c r="Q31" i="8"/>
  <c r="P31" i="8"/>
  <c r="O31" i="8"/>
  <c r="N31" i="8"/>
  <c r="Q25" i="8"/>
  <c r="P25" i="8"/>
  <c r="O25" i="8"/>
  <c r="N25" i="8"/>
  <c r="Q19" i="8"/>
  <c r="P19" i="8"/>
  <c r="O19" i="8"/>
  <c r="N19" i="8"/>
  <c r="Q13" i="8"/>
  <c r="P13" i="8"/>
  <c r="O13" i="8"/>
  <c r="N13" i="8"/>
  <c r="Q7" i="8"/>
  <c r="P7" i="8"/>
  <c r="O7" i="8"/>
  <c r="N7" i="8"/>
  <c r="K31" i="8"/>
  <c r="J31" i="8"/>
  <c r="I31" i="8"/>
  <c r="H31" i="8"/>
  <c r="K25" i="8"/>
  <c r="J25" i="8"/>
  <c r="I25" i="8"/>
  <c r="H25" i="8"/>
  <c r="K19" i="8"/>
  <c r="J19" i="8"/>
  <c r="I19" i="8"/>
  <c r="H19" i="8"/>
  <c r="K13" i="8"/>
  <c r="J13" i="8"/>
  <c r="I13" i="8"/>
  <c r="H13" i="8"/>
  <c r="K7" i="8"/>
  <c r="J7" i="8"/>
  <c r="I7" i="8"/>
  <c r="H7" i="8"/>
  <c r="H8" i="8" s="1"/>
  <c r="E31" i="8"/>
  <c r="D31" i="8"/>
  <c r="C31" i="8"/>
  <c r="B31" i="8"/>
  <c r="E25" i="8"/>
  <c r="D25" i="8"/>
  <c r="C25" i="8"/>
  <c r="B25" i="8"/>
  <c r="E19" i="8"/>
  <c r="D19" i="8"/>
  <c r="C19" i="8"/>
  <c r="B19" i="8"/>
  <c r="E13" i="8"/>
  <c r="D13" i="8"/>
  <c r="C13" i="8"/>
  <c r="B13" i="8"/>
  <c r="E7" i="8"/>
  <c r="D7" i="8"/>
  <c r="C7" i="8"/>
  <c r="B7" i="8"/>
  <c r="C32" i="6"/>
  <c r="D32" i="6"/>
  <c r="E32" i="6"/>
  <c r="C26" i="6"/>
  <c r="D26" i="6"/>
  <c r="E26" i="6"/>
  <c r="B32" i="6"/>
  <c r="B26" i="6"/>
  <c r="C20" i="6"/>
  <c r="D20" i="6"/>
  <c r="E20" i="6"/>
  <c r="B20" i="6"/>
  <c r="C14" i="6"/>
  <c r="D14" i="6"/>
  <c r="E14" i="6"/>
  <c r="B14" i="6"/>
  <c r="D7" i="6"/>
  <c r="E7" i="6"/>
  <c r="C7" i="6"/>
  <c r="B7" i="6"/>
  <c r="H42" i="2" l="1"/>
  <c r="H41" i="2"/>
  <c r="H40" i="2"/>
  <c r="H39" i="2"/>
  <c r="H65" i="2"/>
  <c r="H64" i="2"/>
  <c r="H63" i="2"/>
  <c r="H62" i="2"/>
  <c r="H61" i="2"/>
  <c r="H60" i="2"/>
  <c r="H59" i="2"/>
  <c r="H54" i="2"/>
  <c r="H53" i="2"/>
  <c r="H52" i="2"/>
  <c r="H51" i="2"/>
  <c r="H50" i="2"/>
  <c r="H49" i="2"/>
  <c r="H48" i="2"/>
  <c r="H29" i="2"/>
  <c r="H30" i="2"/>
  <c r="H31" i="2"/>
  <c r="H32" i="2"/>
  <c r="H33" i="2"/>
  <c r="H34" i="2"/>
  <c r="H28" i="2"/>
  <c r="H23" i="2"/>
  <c r="H22" i="2"/>
  <c r="H21" i="2"/>
  <c r="H20" i="2"/>
  <c r="H13" i="2"/>
  <c r="H14" i="2"/>
  <c r="H15" i="2"/>
  <c r="H12" i="2"/>
  <c r="H5" i="2"/>
  <c r="H6" i="2"/>
  <c r="H7" i="2"/>
  <c r="H4" i="2"/>
  <c r="H18" i="4"/>
  <c r="G18" i="4"/>
  <c r="F18" i="4"/>
  <c r="E18" i="4"/>
  <c r="D18" i="4"/>
  <c r="C18" i="4"/>
  <c r="H17" i="4"/>
  <c r="G17" i="4"/>
  <c r="F17" i="4"/>
  <c r="E17" i="4"/>
  <c r="D17" i="4"/>
  <c r="C17" i="4"/>
  <c r="H13" i="4"/>
  <c r="G13" i="4"/>
  <c r="F13" i="4"/>
  <c r="E13" i="4"/>
  <c r="D13" i="4"/>
  <c r="C13" i="4"/>
  <c r="H12" i="4"/>
  <c r="G12" i="4"/>
  <c r="F12" i="4"/>
  <c r="E12" i="4"/>
  <c r="D12" i="4"/>
  <c r="C12" i="4"/>
  <c r="H8" i="4"/>
  <c r="G8" i="4"/>
  <c r="F8" i="4"/>
  <c r="E8" i="4"/>
  <c r="D8" i="4"/>
  <c r="C8" i="4"/>
  <c r="H7" i="4"/>
  <c r="G7" i="4"/>
  <c r="F7" i="4"/>
  <c r="E7" i="4"/>
  <c r="D7" i="4"/>
  <c r="C7" i="4"/>
  <c r="P17" i="4"/>
  <c r="O17" i="4"/>
  <c r="N17" i="4"/>
  <c r="M17" i="4"/>
  <c r="L17" i="4"/>
  <c r="K17" i="4"/>
  <c r="P16" i="4"/>
  <c r="O16" i="4"/>
  <c r="N16" i="4"/>
  <c r="M16" i="4"/>
  <c r="L16" i="4"/>
  <c r="K16" i="4"/>
  <c r="P12" i="4"/>
  <c r="O12" i="4"/>
  <c r="N12" i="4"/>
  <c r="M12" i="4"/>
  <c r="L12" i="4"/>
  <c r="K12" i="4"/>
  <c r="P11" i="4"/>
  <c r="O11" i="4"/>
  <c r="N11" i="4"/>
  <c r="M11" i="4"/>
  <c r="L11" i="4"/>
  <c r="K11" i="4"/>
  <c r="H30" i="4"/>
  <c r="G30" i="4"/>
  <c r="F30" i="4"/>
  <c r="E30" i="4"/>
  <c r="D30" i="4"/>
  <c r="C30" i="4"/>
  <c r="H29" i="4"/>
  <c r="G29" i="4"/>
  <c r="F29" i="4"/>
  <c r="E29" i="4"/>
  <c r="D29" i="4"/>
  <c r="C29" i="4"/>
  <c r="D24" i="4"/>
  <c r="E24" i="4"/>
  <c r="F24" i="4"/>
  <c r="G24" i="4"/>
  <c r="H24" i="4"/>
  <c r="D25" i="4"/>
  <c r="E25" i="4"/>
  <c r="F25" i="4"/>
  <c r="G25" i="4"/>
  <c r="H25" i="4"/>
  <c r="C25" i="4"/>
  <c r="C24" i="4"/>
  <c r="G65" i="2"/>
  <c r="G64" i="2"/>
  <c r="G63" i="2"/>
  <c r="G62" i="2"/>
  <c r="G61" i="2"/>
  <c r="G60" i="2"/>
  <c r="G59" i="2"/>
  <c r="G31" i="2"/>
  <c r="G51" i="2"/>
  <c r="G53" i="2"/>
  <c r="G54" i="2"/>
  <c r="G34" i="2"/>
  <c r="G33" i="2"/>
  <c r="G52" i="2"/>
  <c r="G50" i="2"/>
  <c r="G49" i="2"/>
  <c r="G48" i="2"/>
  <c r="G42" i="2"/>
  <c r="G41" i="2"/>
  <c r="G40" i="2"/>
  <c r="G39" i="2"/>
  <c r="G32" i="2"/>
  <c r="G30" i="2"/>
  <c r="G29" i="2"/>
  <c r="G28" i="2"/>
  <c r="G23" i="2"/>
  <c r="G22" i="2"/>
  <c r="G21" i="2"/>
  <c r="G20" i="2"/>
  <c r="G15" i="2"/>
  <c r="G14" i="2"/>
  <c r="G13" i="2"/>
  <c r="G12" i="2"/>
  <c r="G5" i="2"/>
  <c r="G6" i="2"/>
  <c r="G7" i="2"/>
  <c r="G4" i="2"/>
</calcChain>
</file>

<file path=xl/sharedStrings.xml><?xml version="1.0" encoding="utf-8"?>
<sst xmlns="http://schemas.openxmlformats.org/spreadsheetml/2006/main" count="300" uniqueCount="66">
  <si>
    <t>ZIF-8</t>
  </si>
  <si>
    <t>Inhibition zone (mm)</t>
  </si>
  <si>
    <t>Fe-ZIF-8 (10%)</t>
  </si>
  <si>
    <t>Fe-ZIF-8 (20%)</t>
  </si>
  <si>
    <t>Fe-ZIF-8 (30%)</t>
  </si>
  <si>
    <t>Fe-ZIF-8 (40%)</t>
  </si>
  <si>
    <t>Cu-ZIF-8 (10%)</t>
  </si>
  <si>
    <t>Cu-ZIF-8 (20%)</t>
  </si>
  <si>
    <t>Cu-ZIF-8 (30%)</t>
  </si>
  <si>
    <t>Cu-ZIF-8 (40%)</t>
  </si>
  <si>
    <t>Average</t>
  </si>
  <si>
    <t>Std</t>
  </si>
  <si>
    <t>Fe-ZIF-8</t>
  </si>
  <si>
    <r>
      <t xml:space="preserve">125 </t>
    </r>
    <r>
      <rPr>
        <sz val="11"/>
        <color theme="1"/>
        <rFont val="Calibri"/>
        <family val="2"/>
      </rPr>
      <t>μg/mL</t>
    </r>
  </si>
  <si>
    <t>Cu-ZIF-8</t>
  </si>
  <si>
    <r>
      <t xml:space="preserve">250 </t>
    </r>
    <r>
      <rPr>
        <sz val="11"/>
        <color theme="1"/>
        <rFont val="Calibri"/>
        <family val="2"/>
      </rPr>
      <t>μg/mL</t>
    </r>
  </si>
  <si>
    <r>
      <t xml:space="preserve">500 </t>
    </r>
    <r>
      <rPr>
        <sz val="11"/>
        <color theme="1"/>
        <rFont val="Calibri"/>
        <family val="2"/>
      </rPr>
      <t>μg/mL</t>
    </r>
  </si>
  <si>
    <r>
      <t xml:space="preserve">1000 </t>
    </r>
    <r>
      <rPr>
        <sz val="11"/>
        <color theme="1"/>
        <rFont val="Calibri"/>
        <family val="2"/>
      </rPr>
      <t>μg/mL</t>
    </r>
  </si>
  <si>
    <r>
      <t xml:space="preserve">750 </t>
    </r>
    <r>
      <rPr>
        <sz val="11"/>
        <color theme="1"/>
        <rFont val="Calibri"/>
        <family val="2"/>
      </rPr>
      <t>μg/mL</t>
    </r>
  </si>
  <si>
    <r>
      <t xml:space="preserve">1500 </t>
    </r>
    <r>
      <rPr>
        <sz val="11"/>
        <color theme="1"/>
        <rFont val="Calibri"/>
        <family val="2"/>
      </rPr>
      <t>μg/mL</t>
    </r>
  </si>
  <si>
    <r>
      <t xml:space="preserve">2000 </t>
    </r>
    <r>
      <rPr>
        <sz val="11"/>
        <color theme="1"/>
        <rFont val="Calibri"/>
        <family val="2"/>
      </rPr>
      <t>μg/mL</t>
    </r>
  </si>
  <si>
    <t>5-day storage</t>
  </si>
  <si>
    <t>Treatment Methods/day</t>
  </si>
  <si>
    <t>Control</t>
  </si>
  <si>
    <t>ZIF-8 nanoparticle solution</t>
  </si>
  <si>
    <t>Rinsing</t>
  </si>
  <si>
    <t>Fe-ZIF-8 30% nanoparticle solution</t>
  </si>
  <si>
    <t>Spraying</t>
  </si>
  <si>
    <t>Cu-ZIF-8 30% nanoparticle solution</t>
  </si>
  <si>
    <t>where N = Number of colonies per ml or g of product</t>
  </si>
  <si>
    <t>Σ c = Sum of all colonies on all plates counted</t>
  </si>
  <si>
    <r>
      <t>n</t>
    </r>
    <r>
      <rPr>
        <vertAlign val="subscript"/>
        <sz val="12"/>
        <color rgb="FF333333"/>
        <rFont val="Georgia"/>
        <family val="1"/>
      </rPr>
      <t>1</t>
    </r>
    <r>
      <rPr>
        <sz val="10"/>
        <color rgb="FF333333"/>
        <rFont val="Georgia"/>
        <family val="1"/>
      </rPr>
      <t> = Number of plates in first dilution counted</t>
    </r>
  </si>
  <si>
    <r>
      <t>n</t>
    </r>
    <r>
      <rPr>
        <vertAlign val="subscript"/>
        <sz val="10"/>
        <color rgb="FF333333"/>
        <rFont val="Georgia"/>
        <family val="1"/>
      </rPr>
      <t>2</t>
    </r>
    <r>
      <rPr>
        <sz val="10"/>
        <color rgb="FF333333"/>
        <rFont val="Georgia"/>
        <family val="1"/>
      </rPr>
      <t> = Number of plates in second dilution counted</t>
    </r>
  </si>
  <si>
    <t>d = Dilution from which the first counts were obtained</t>
  </si>
  <si>
    <t>in petri dish</t>
  </si>
  <si>
    <t>Total Aerobic Plate Count [log CFU/g]</t>
  </si>
  <si>
    <t>average</t>
  </si>
  <si>
    <t>std</t>
  </si>
  <si>
    <t>Baseline</t>
  </si>
  <si>
    <t>Time (h)</t>
  </si>
  <si>
    <r>
      <t xml:space="preserve">1500 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</si>
  <si>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r>
      <t xml:space="preserve">1000 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</si>
  <si>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r>
      <t xml:space="preserve">750 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</si>
  <si>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r>
      <t xml:space="preserve">2000 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</si>
  <si>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r>
      <t xml:space="preserve">500 </t>
    </r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</si>
  <si>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t>S.typhimurium</t>
  </si>
  <si>
    <r>
      <t xml:space="preserve">1500 </t>
    </r>
    <r>
      <rPr>
        <b/>
        <sz val="11"/>
        <color rgb="FFFF0000"/>
        <rFont val="Aptos Narrow"/>
        <family val="2"/>
      </rPr>
      <t>µ</t>
    </r>
    <r>
      <rPr>
        <b/>
        <sz val="11"/>
        <color rgb="FFFF0000"/>
        <rFont val="Calibri"/>
        <family val="2"/>
      </rPr>
      <t>g/mL</t>
    </r>
  </si>
  <si>
    <r>
      <t xml:space="preserve">1000 </t>
    </r>
    <r>
      <rPr>
        <b/>
        <sz val="11"/>
        <color rgb="FFFF0000"/>
        <rFont val="Aptos Narrow"/>
        <family val="2"/>
      </rPr>
      <t>µ</t>
    </r>
    <r>
      <rPr>
        <b/>
        <sz val="11"/>
        <color rgb="FFFF0000"/>
        <rFont val="Calibri"/>
        <family val="2"/>
      </rPr>
      <t>g/mL</t>
    </r>
  </si>
  <si>
    <r>
      <t xml:space="preserve">750 </t>
    </r>
    <r>
      <rPr>
        <b/>
        <sz val="11"/>
        <color rgb="FFFF0000"/>
        <rFont val="Aptos Narrow"/>
        <family val="2"/>
      </rPr>
      <t>µ</t>
    </r>
    <r>
      <rPr>
        <b/>
        <sz val="11"/>
        <color rgb="FFFF0000"/>
        <rFont val="Calibri"/>
        <family val="2"/>
      </rPr>
      <t>g/mL</t>
    </r>
  </si>
  <si>
    <t>pH</t>
  </si>
  <si>
    <t>Treatment/day</t>
  </si>
  <si>
    <t>200ppm chlorine</t>
  </si>
  <si>
    <t>Fe-ZIF-8 30%</t>
  </si>
  <si>
    <t>Cu-ZIF-8 30%</t>
  </si>
  <si>
    <t>Color</t>
  </si>
  <si>
    <t>L value</t>
  </si>
  <si>
    <t>a* value</t>
  </si>
  <si>
    <t>b* value</t>
  </si>
  <si>
    <t>Moisture Content</t>
  </si>
  <si>
    <t>%MC (wet basis)</t>
  </si>
  <si>
    <r>
      <t xml:space="preserve">1500 </t>
    </r>
    <r>
      <rPr>
        <b/>
        <sz val="11"/>
        <color theme="1"/>
        <rFont val="Calibri"/>
        <family val="2"/>
      </rPr>
      <t>μg/mL</t>
    </r>
  </si>
  <si>
    <t>CONTROL</t>
  </si>
  <si>
    <r>
      <t xml:space="preserve">1000 </t>
    </r>
    <r>
      <rPr>
        <b/>
        <sz val="11"/>
        <color theme="1"/>
        <rFont val="Calibri"/>
        <family val="2"/>
      </rPr>
      <t>μg/mL</t>
    </r>
  </si>
  <si>
    <r>
      <t xml:space="preserve">750 </t>
    </r>
    <r>
      <rPr>
        <b/>
        <sz val="11"/>
        <color theme="1"/>
        <rFont val="Calibri"/>
        <family val="2"/>
      </rPr>
      <t>μg/mL</t>
    </r>
  </si>
  <si>
    <t>200 ppm chlorine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</si>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</sst>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Times New Roman"/>
      <family val="1"/>
    </font>
    <font>
      <sz val="10"/>
      <color rgb="FF333333"/>
      <name val="Georgia"/>
      <family val="1"/>
    </font>
    <font>
      <vertAlign val="subscript"/>
      <sz val="12"/>
      <color rgb="FF333333"/>
      <name val="Georgia"/>
      <family val="1"/>
    </font>
    <font>
      <vertAlign val="subscript"/>
      <sz val="10"/>
      <color rgb="FF333333"/>
      <name val="Georgia"/>
      <family val="1"/>
    </font>
    <font>
      <b/>
      <sz val="11"/>
      <color theme="1"/>
      <name val="Aptos Narrow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2" fontId="0" fillId="4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0" fontId="3" fillId="3" borderId="1" xfId="0" applyFont="1" applyFill="1" applyBorder="1"/>
    <xf numFmtId="0" fontId="0" fillId="5" borderId="1" xfId="0" applyFill="1" applyBorder="1"/>
    <xf numFmtId="0" fontId="4" fillId="0" borderId="0" xfId="0" applyFont="1"/>
    <xf numFmtId="0" fontId="5" fillId="0" borderId="0" xfId="0" applyFont="1"/>
    <xf numFmtId="0" fontId="0" fillId="3" borderId="2" xfId="0" applyFill="1" applyBorder="1"/>
    <xf numFmtId="0" fontId="0" fillId="0" borderId="3" xfId="0" applyBorder="1"/>
    <xf numFmtId="2" fontId="0" fillId="0" borderId="3" xfId="0" applyNumberFormat="1" applyBorder="1"/>
    <xf numFmtId="9" fontId="0" fillId="3" borderId="1" xfId="0" applyNumberFormat="1" applyFill="1" applyBorder="1"/>
    <xf numFmtId="0" fontId="0" fillId="6" borderId="1" xfId="0" applyFill="1" applyBorder="1"/>
    <xf numFmtId="0" fontId="2" fillId="0" borderId="1" xfId="0" applyFont="1" applyBorder="1" applyAlignment="1">
      <alignment horizontal="right"/>
    </xf>
    <xf numFmtId="2" fontId="0" fillId="6" borderId="1" xfId="0" applyNumberFormat="1" applyFill="1" applyBorder="1"/>
    <xf numFmtId="0" fontId="10" fillId="0" borderId="1" xfId="0" applyFont="1" applyBorder="1"/>
    <xf numFmtId="0" fontId="0" fillId="7" borderId="1" xfId="0" applyFill="1" applyBorder="1"/>
    <xf numFmtId="0" fontId="12" fillId="0" borderId="1" xfId="0" applyFont="1" applyBorder="1"/>
    <xf numFmtId="0" fontId="0" fillId="8" borderId="0" xfId="0" applyFill="1"/>
    <xf numFmtId="0" fontId="0" fillId="2" borderId="0" xfId="0" applyFill="1"/>
    <xf numFmtId="0" fontId="11" fillId="7" borderId="1" xfId="0" applyFont="1" applyFill="1" applyBorder="1"/>
    <xf numFmtId="14" fontId="0" fillId="0" borderId="0" xfId="0" applyNumberFormat="1"/>
    <xf numFmtId="21" fontId="0" fillId="0" borderId="0" xfId="0" applyNumberFormat="1"/>
    <xf numFmtId="0" fontId="0" fillId="0" borderId="5" xfId="0" applyBorder="1"/>
    <xf numFmtId="0" fontId="2" fillId="8" borderId="0" xfId="0" applyFont="1" applyFill="1"/>
    <xf numFmtId="0" fontId="15" fillId="8" borderId="0" xfId="0" applyFont="1" applyFill="1"/>
    <xf numFmtId="0" fontId="2" fillId="0" borderId="4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'Disk Diffusion'!$B$17:$J$17</c:f>
                <c:numCache>
                  <c:formatCode>General</c:formatCode>
                  <c:ptCount val="9"/>
                  <c:pt idx="0">
                    <c:v>0.99089605913032131</c:v>
                  </c:pt>
                  <c:pt idx="1">
                    <c:v>1.2549900398011129</c:v>
                  </c:pt>
                  <c:pt idx="2">
                    <c:v>0.71195154329490706</c:v>
                  </c:pt>
                  <c:pt idx="3">
                    <c:v>1.2616952880945542</c:v>
                  </c:pt>
                  <c:pt idx="4">
                    <c:v>0.99373034571758967</c:v>
                  </c:pt>
                  <c:pt idx="5">
                    <c:v>1.175797601630485</c:v>
                  </c:pt>
                  <c:pt idx="6">
                    <c:v>1.1321991874224249</c:v>
                  </c:pt>
                  <c:pt idx="7">
                    <c:v>1.0307764064044158</c:v>
                  </c:pt>
                  <c:pt idx="8">
                    <c:v>1.4201672436723793</c:v>
                  </c:pt>
                </c:numCache>
              </c:numRef>
            </c:plus>
            <c:minus>
              <c:numRef>
                <c:f>'Disk Diffusion'!$B$17:$J$17</c:f>
                <c:numCache>
                  <c:formatCode>General</c:formatCode>
                  <c:ptCount val="9"/>
                  <c:pt idx="0">
                    <c:v>0.99089605913032131</c:v>
                  </c:pt>
                  <c:pt idx="1">
                    <c:v>1.2549900398011129</c:v>
                  </c:pt>
                  <c:pt idx="2">
                    <c:v>0.71195154329490706</c:v>
                  </c:pt>
                  <c:pt idx="3">
                    <c:v>1.2616952880945542</c:v>
                  </c:pt>
                  <c:pt idx="4">
                    <c:v>0.99373034571758967</c:v>
                  </c:pt>
                  <c:pt idx="5">
                    <c:v>1.175797601630485</c:v>
                  </c:pt>
                  <c:pt idx="6">
                    <c:v>1.1321991874224249</c:v>
                  </c:pt>
                  <c:pt idx="7">
                    <c:v>1.0307764064044158</c:v>
                  </c:pt>
                  <c:pt idx="8">
                    <c:v>1.4201672436723793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'Disk Diffusion'!$B$16:$J$16</c:f>
              <c:numCache>
                <c:formatCode>General</c:formatCode>
                <c:ptCount val="9"/>
                <c:pt idx="0">
                  <c:v>14.725</c:v>
                </c:pt>
                <c:pt idx="1">
                  <c:v>15.8</c:v>
                </c:pt>
                <c:pt idx="2">
                  <c:v>16.274999999999999</c:v>
                </c:pt>
                <c:pt idx="3">
                  <c:v>17.675000000000001</c:v>
                </c:pt>
                <c:pt idx="4">
                  <c:v>17.75</c:v>
                </c:pt>
                <c:pt idx="5">
                  <c:v>16.95</c:v>
                </c:pt>
                <c:pt idx="6">
                  <c:v>16.975000000000001</c:v>
                </c:pt>
                <c:pt idx="7">
                  <c:v>18.25</c:v>
                </c:pt>
                <c:pt idx="8">
                  <c:v>18.324999999999999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'Disk Diffusion'!#REF!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1D-4FDF-BC69-10C868C9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773615"/>
        <c:axId val="941773135"/>
      </c:barChart>
      <c:catAx>
        <c:axId val="941773615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135"/>
        <c:crosses val="autoZero"/>
        <c:auto val="1"/>
        <c:lblAlgn val="ctr"/>
        <c:lblOffset val="100"/>
        <c:noMultiLvlLbl val="0"/>
      </c:catAx>
      <c:valAx>
        <c:axId val="941773135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Inhibition Zone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[mm]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61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867702790734"/>
          <c:y val="3.3761905376886142E-2"/>
          <c:w val="0.82440254789596068"/>
          <c:h val="0.79736377202775843"/>
        </c:manualLayout>
      </c:layout>
      <c:scatterChart>
        <c:scatterStyle val="smoothMarker"/>
        <c:varyColors val="0"/>
        <c:ser>
          <c:idx val="0"/>
          <c:order val="0"/>
          <c:tx>
            <c:v>Fe-ZIF-8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'Cytotoxicity Test'!$H$28:$H$34</c:f>
                <c:numCache>
                  <c:formatCode>General</c:formatCode>
                  <c:ptCount val="7"/>
                  <c:pt idx="0">
                    <c:v>2.2173557826083452</c:v>
                  </c:pt>
                  <c:pt idx="1">
                    <c:v>3.872983346207417</c:v>
                  </c:pt>
                  <c:pt idx="2">
                    <c:v>3.3040379335998349</c:v>
                  </c:pt>
                  <c:pt idx="3">
                    <c:v>4.0311288741492746</c:v>
                  </c:pt>
                  <c:pt idx="4">
                    <c:v>1.8257418583505538</c:v>
                  </c:pt>
                  <c:pt idx="5">
                    <c:v>3.5</c:v>
                  </c:pt>
                  <c:pt idx="6">
                    <c:v>3.5939764421413041</c:v>
                  </c:pt>
                </c:numCache>
              </c:numRef>
            </c:plus>
            <c:minus>
              <c:numRef>
                <c:f>'Cytotoxicity Test'!$H$28:$H$34</c:f>
                <c:numCache>
                  <c:formatCode>General</c:formatCode>
                  <c:ptCount val="7"/>
                  <c:pt idx="0">
                    <c:v>2.2173557826083452</c:v>
                  </c:pt>
                  <c:pt idx="1">
                    <c:v>3.872983346207417</c:v>
                  </c:pt>
                  <c:pt idx="2">
                    <c:v>3.3040379335998349</c:v>
                  </c:pt>
                  <c:pt idx="3">
                    <c:v>4.0311288741492746</c:v>
                  </c:pt>
                  <c:pt idx="4">
                    <c:v>1.8257418583505538</c:v>
                  </c:pt>
                  <c:pt idx="5">
                    <c:v>3.5</c:v>
                  </c:pt>
                  <c:pt idx="6">
                    <c:v>3.5939764421413041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'Cytotoxicity Test'!$B$28:$B$34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'Cytotoxicity Test'!$G$28:$G$34</c:f>
              <c:numCache>
                <c:formatCode>General</c:formatCode>
                <c:ptCount val="7"/>
                <c:pt idx="0">
                  <c:v>94.75</c:v>
                </c:pt>
                <c:pt idx="1">
                  <c:v>88.5</c:v>
                </c:pt>
                <c:pt idx="2">
                  <c:v>81.75</c:v>
                </c:pt>
                <c:pt idx="3">
                  <c:v>69.25</c:v>
                </c:pt>
                <c:pt idx="4">
                  <c:v>68</c:v>
                </c:pt>
                <c:pt idx="5">
                  <c:v>51.25</c:v>
                </c:pt>
                <c:pt idx="6">
                  <c:v>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4-4B09-B079-F475F8D558A0}"/>
            </c:ext>
          </c:extLst>
        </c:ser>
        <c:ser>
          <c:idx val="1"/>
          <c:order val="1"/>
          <c:tx>
            <c:v>Cu-ZIF-8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'Cytotoxicity Test'!$H$48:$H$54</c:f>
                <c:numCache>
                  <c:formatCode>General</c:formatCode>
                  <c:ptCount val="7"/>
                  <c:pt idx="0">
                    <c:v>1.2909944487358056</c:v>
                  </c:pt>
                  <c:pt idx="1">
                    <c:v>2.0615528128088303</c:v>
                  </c:pt>
                  <c:pt idx="2">
                    <c:v>4.5</c:v>
                  </c:pt>
                  <c:pt idx="3">
                    <c:v>2.0615528128088303</c:v>
                  </c:pt>
                  <c:pt idx="4">
                    <c:v>1.707825127659933</c:v>
                  </c:pt>
                  <c:pt idx="5">
                    <c:v>3.5939764421413041</c:v>
                  </c:pt>
                  <c:pt idx="6">
                    <c:v>2.9860788111948193</c:v>
                  </c:pt>
                </c:numCache>
              </c:numRef>
            </c:plus>
            <c:minus>
              <c:numRef>
                <c:f>'Cytotoxicity Test'!$H$48:$H$54</c:f>
                <c:numCache>
                  <c:formatCode>General</c:formatCode>
                  <c:ptCount val="7"/>
                  <c:pt idx="0">
                    <c:v>1.2909944487358056</c:v>
                  </c:pt>
                  <c:pt idx="1">
                    <c:v>2.0615528128088303</c:v>
                  </c:pt>
                  <c:pt idx="2">
                    <c:v>4.5</c:v>
                  </c:pt>
                  <c:pt idx="3">
                    <c:v>2.0615528128088303</c:v>
                  </c:pt>
                  <c:pt idx="4">
                    <c:v>1.707825127659933</c:v>
                  </c:pt>
                  <c:pt idx="5">
                    <c:v>3.5939764421413041</c:v>
                  </c:pt>
                  <c:pt idx="6">
                    <c:v>2.9860788111948193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'Cytotoxicity Test'!$B$48:$B$54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'Cytotoxicity Test'!$G$48:$G$54</c:f>
              <c:numCache>
                <c:formatCode>General</c:formatCode>
                <c:ptCount val="7"/>
                <c:pt idx="0">
                  <c:v>93.5</c:v>
                </c:pt>
                <c:pt idx="1">
                  <c:v>84.25</c:v>
                </c:pt>
                <c:pt idx="2">
                  <c:v>80.25</c:v>
                </c:pt>
                <c:pt idx="3">
                  <c:v>73.25</c:v>
                </c:pt>
                <c:pt idx="4">
                  <c:v>62.25</c:v>
                </c:pt>
                <c:pt idx="5">
                  <c:v>52.25</c:v>
                </c:pt>
                <c:pt idx="6">
                  <c:v>23.25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4-4B09-B079-F475F8D558A0}"/>
            </c:ext>
          </c:extLst>
        </c:ser>
        <c:ser>
          <c:idx val="2"/>
          <c:order val="2"/>
          <c:tx>
            <c:v>ZIF-8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'Cytotoxicity Test'!$H$59:$H$65</c:f>
                <c:numCache>
                  <c:formatCode>General</c:formatCode>
                  <c:ptCount val="7"/>
                  <c:pt idx="0">
                    <c:v>2.8867513459481291</c:v>
                  </c:pt>
                  <c:pt idx="1">
                    <c:v>2.5819888974716112</c:v>
                  </c:pt>
                  <c:pt idx="2">
                    <c:v>3.7749172176353749</c:v>
                  </c:pt>
                  <c:pt idx="3">
                    <c:v>3.5939764421413041</c:v>
                  </c:pt>
                  <c:pt idx="4">
                    <c:v>1.7320508075688772</c:v>
                  </c:pt>
                  <c:pt idx="5">
                    <c:v>2.1602468994692869</c:v>
                  </c:pt>
                  <c:pt idx="6">
                    <c:v>1.707825127659933</c:v>
                  </c:pt>
                </c:numCache>
              </c:numRef>
            </c:plus>
            <c:minus>
              <c:numRef>
                <c:f>'Cytotoxicity Test'!$H$59:$H$65</c:f>
                <c:numCache>
                  <c:formatCode>General</c:formatCode>
                  <c:ptCount val="7"/>
                  <c:pt idx="0">
                    <c:v>2.8867513459481291</c:v>
                  </c:pt>
                  <c:pt idx="1">
                    <c:v>2.5819888974716112</c:v>
                  </c:pt>
                  <c:pt idx="2">
                    <c:v>3.7749172176353749</c:v>
                  </c:pt>
                  <c:pt idx="3">
                    <c:v>3.5939764421413041</c:v>
                  </c:pt>
                  <c:pt idx="4">
                    <c:v>1.7320508075688772</c:v>
                  </c:pt>
                  <c:pt idx="5">
                    <c:v>2.1602468994692869</c:v>
                  </c:pt>
                  <c:pt idx="6">
                    <c:v>1.707825127659933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'Cytotoxicity Test'!$B$59:$B$65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'Cytotoxicity Test'!$G$59:$G$65</c:f>
              <c:numCache>
                <c:formatCode>General</c:formatCode>
                <c:ptCount val="7"/>
                <c:pt idx="0">
                  <c:v>88.5</c:v>
                </c:pt>
                <c:pt idx="1">
                  <c:v>81</c:v>
                </c:pt>
                <c:pt idx="2">
                  <c:v>71.75</c:v>
                </c:pt>
                <c:pt idx="3">
                  <c:v>62.25</c:v>
                </c:pt>
                <c:pt idx="4">
                  <c:v>46.5</c:v>
                </c:pt>
                <c:pt idx="5">
                  <c:v>42</c:v>
                </c:pt>
                <c:pt idx="6">
                  <c:v>14.75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4-4B09-B079-F475F8D5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63584"/>
        <c:axId val="1341953024"/>
      </c:scatterChart>
      <c:valAx>
        <c:axId val="13419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Concentration [</a:t>
                </a:r>
                <a:r>
                  <a:rPr lang="en-US" sz="160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3024"/>
        <c:crosses val="autoZero"/>
        <c:crossBetween val="midCat"/>
      </c:valAx>
      <c:valAx>
        <c:axId val="13419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Cell Viability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[%]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635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234065553947286"/>
          <c:y val="7.0954866113357315E-2"/>
          <c:w val="0.14005716553305234"/>
          <c:h val="0.20233952481594755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MIC!$B$3:$B$51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2-4A24-BC32-21D4BFE608DA}"/>
            </c:ext>
          </c:extLst>
        </c:ser>
        <c:ser>
          <c:idx val="1"/>
          <c:order val="1"/>
          <c:tx>
            <c:v>S. typhimurium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MIC!$C$3:$C$51</c:f>
              <c:numCache>
                <c:formatCode>General</c:formatCode>
                <c:ptCount val="49"/>
                <c:pt idx="0">
                  <c:v>0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1.1000000000000001E-3</c:v>
                </c:pt>
                <c:pt idx="7">
                  <c:v>1.5599999999999999E-2</c:v>
                </c:pt>
                <c:pt idx="8">
                  <c:v>9.6699999999999994E-2</c:v>
                </c:pt>
                <c:pt idx="9">
                  <c:v>0.14979999999999999</c:v>
                </c:pt>
                <c:pt idx="10">
                  <c:v>0.27350000000000002</c:v>
                </c:pt>
                <c:pt idx="11">
                  <c:v>0.52370000000000005</c:v>
                </c:pt>
                <c:pt idx="12">
                  <c:v>0.83640000000000003</c:v>
                </c:pt>
                <c:pt idx="13">
                  <c:v>1.1689000000000001</c:v>
                </c:pt>
                <c:pt idx="14">
                  <c:v>1.2643</c:v>
                </c:pt>
                <c:pt idx="15">
                  <c:v>1.3971</c:v>
                </c:pt>
                <c:pt idx="16">
                  <c:v>1.4155</c:v>
                </c:pt>
                <c:pt idx="17">
                  <c:v>1.4359</c:v>
                </c:pt>
                <c:pt idx="18">
                  <c:v>1.4433</c:v>
                </c:pt>
                <c:pt idx="19">
                  <c:v>1.4574</c:v>
                </c:pt>
                <c:pt idx="20">
                  <c:v>1.4933000000000001</c:v>
                </c:pt>
                <c:pt idx="21">
                  <c:v>1.5244</c:v>
                </c:pt>
                <c:pt idx="22">
                  <c:v>1.5366</c:v>
                </c:pt>
                <c:pt idx="23">
                  <c:v>1.5455000000000001</c:v>
                </c:pt>
                <c:pt idx="24">
                  <c:v>1.5673999999999999</c:v>
                </c:pt>
                <c:pt idx="25">
                  <c:v>1.5788</c:v>
                </c:pt>
                <c:pt idx="26">
                  <c:v>1.5832999999999999</c:v>
                </c:pt>
                <c:pt idx="27">
                  <c:v>1.5991</c:v>
                </c:pt>
                <c:pt idx="28">
                  <c:v>1.6012</c:v>
                </c:pt>
                <c:pt idx="29">
                  <c:v>1.6135999999999999</c:v>
                </c:pt>
                <c:pt idx="30">
                  <c:v>1.6222000000000001</c:v>
                </c:pt>
                <c:pt idx="31">
                  <c:v>1.6346000000000001</c:v>
                </c:pt>
                <c:pt idx="32">
                  <c:v>1.6433</c:v>
                </c:pt>
                <c:pt idx="33">
                  <c:v>1.6555</c:v>
                </c:pt>
                <c:pt idx="34">
                  <c:v>1.6711</c:v>
                </c:pt>
                <c:pt idx="35">
                  <c:v>1.6796</c:v>
                </c:pt>
                <c:pt idx="36">
                  <c:v>1.6900999999999999</c:v>
                </c:pt>
                <c:pt idx="37">
                  <c:v>1.7033</c:v>
                </c:pt>
                <c:pt idx="38">
                  <c:v>1.7119</c:v>
                </c:pt>
                <c:pt idx="39">
                  <c:v>1.7205999999999999</c:v>
                </c:pt>
                <c:pt idx="40">
                  <c:v>1.7310000000000001</c:v>
                </c:pt>
                <c:pt idx="41">
                  <c:v>1.7365999999999999</c:v>
                </c:pt>
                <c:pt idx="42">
                  <c:v>1.7436</c:v>
                </c:pt>
                <c:pt idx="43">
                  <c:v>1.7611000000000001</c:v>
                </c:pt>
                <c:pt idx="44">
                  <c:v>1.7773000000000001</c:v>
                </c:pt>
                <c:pt idx="45">
                  <c:v>1.7836000000000001</c:v>
                </c:pt>
                <c:pt idx="46">
                  <c:v>1.7931999999999999</c:v>
                </c:pt>
                <c:pt idx="47">
                  <c:v>1.8065</c:v>
                </c:pt>
                <c:pt idx="48">
                  <c:v>1.8110999999999999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2-4A24-BC32-21D4BFE608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MIC!$D$3:$D$51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1.797E-3</c:v>
                </c:pt>
                <c:pt idx="14">
                  <c:v>2.6099999999999999E-3</c:v>
                </c:pt>
                <c:pt idx="15">
                  <c:v>3.4229999999999998E-3</c:v>
                </c:pt>
                <c:pt idx="16">
                  <c:v>4.2360000000000002E-3</c:v>
                </c:pt>
                <c:pt idx="17">
                  <c:v>5.0489999999999997E-3</c:v>
                </c:pt>
                <c:pt idx="18">
                  <c:v>5.862E-3</c:v>
                </c:pt>
                <c:pt idx="19">
                  <c:v>6.6750000000000004E-3</c:v>
                </c:pt>
                <c:pt idx="20">
                  <c:v>7.4879999999999999E-3</c:v>
                </c:pt>
                <c:pt idx="21">
                  <c:v>8.3009999999999994E-3</c:v>
                </c:pt>
                <c:pt idx="22">
                  <c:v>9.1140000000000006E-3</c:v>
                </c:pt>
                <c:pt idx="23">
                  <c:v>9.9270000000000001E-3</c:v>
                </c:pt>
                <c:pt idx="24">
                  <c:v>1.074E-2</c:v>
                </c:pt>
                <c:pt idx="25">
                  <c:v>1.1553000000000001E-2</c:v>
                </c:pt>
                <c:pt idx="26">
                  <c:v>1.2366E-2</c:v>
                </c:pt>
                <c:pt idx="27">
                  <c:v>1.3179E-2</c:v>
                </c:pt>
                <c:pt idx="28">
                  <c:v>1.3991999999999999E-2</c:v>
                </c:pt>
                <c:pt idx="29">
                  <c:v>1.4805E-2</c:v>
                </c:pt>
                <c:pt idx="30">
                  <c:v>1.5618E-2</c:v>
                </c:pt>
                <c:pt idx="31">
                  <c:v>1.6431000000000001E-2</c:v>
                </c:pt>
                <c:pt idx="32">
                  <c:v>1.7243999999999999E-2</c:v>
                </c:pt>
                <c:pt idx="33">
                  <c:v>1.8057E-2</c:v>
                </c:pt>
                <c:pt idx="34">
                  <c:v>1.8870000000000001E-2</c:v>
                </c:pt>
                <c:pt idx="35">
                  <c:v>1.9682999999999999E-2</c:v>
                </c:pt>
                <c:pt idx="36">
                  <c:v>2.0496E-2</c:v>
                </c:pt>
                <c:pt idx="37">
                  <c:v>2.1309000000000002E-2</c:v>
                </c:pt>
                <c:pt idx="38">
                  <c:v>2.2121999999999999E-2</c:v>
                </c:pt>
                <c:pt idx="39">
                  <c:v>2.2935000000000001E-2</c:v>
                </c:pt>
                <c:pt idx="40">
                  <c:v>2.4747999999999999E-2</c:v>
                </c:pt>
                <c:pt idx="41">
                  <c:v>2.4560999999999999E-2</c:v>
                </c:pt>
                <c:pt idx="42">
                  <c:v>2.5374000000000001E-2</c:v>
                </c:pt>
                <c:pt idx="43">
                  <c:v>2.6186999999999998E-2</c:v>
                </c:pt>
                <c:pt idx="44">
                  <c:v>2.8764999999999999E-2</c:v>
                </c:pt>
                <c:pt idx="45">
                  <c:v>2.9812999999999999E-2</c:v>
                </c:pt>
                <c:pt idx="46">
                  <c:v>3.8626000000000001E-2</c:v>
                </c:pt>
                <c:pt idx="47">
                  <c:v>3.7439E-2</c:v>
                </c:pt>
                <c:pt idx="48">
                  <c:v>3.7252E-2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62-4A24-BC32-21D4BFE608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MIC!$E$3:$E$51</c:f>
              <c:numCache>
                <c:formatCode>General</c:formatCode>
                <c:ptCount val="49"/>
                <c:pt idx="0">
                  <c:v>0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6.9999999999999994E-5</c:v>
                </c:pt>
                <c:pt idx="6">
                  <c:v>1.2E-4</c:v>
                </c:pt>
                <c:pt idx="7">
                  <c:v>2.3000000000000001E-4</c:v>
                </c:pt>
                <c:pt idx="8">
                  <c:v>3.5E-4</c:v>
                </c:pt>
                <c:pt idx="9">
                  <c:v>4.4999999999999999E-4</c:v>
                </c:pt>
                <c:pt idx="10">
                  <c:v>8.4000000000000003E-4</c:v>
                </c:pt>
                <c:pt idx="11">
                  <c:v>8.4999999999999995E-4</c:v>
                </c:pt>
                <c:pt idx="12">
                  <c:v>1.92E-3</c:v>
                </c:pt>
                <c:pt idx="13">
                  <c:v>2.1832240000000001E-3</c:v>
                </c:pt>
                <c:pt idx="14">
                  <c:v>2.29392857142857E-3</c:v>
                </c:pt>
                <c:pt idx="15">
                  <c:v>2.6053571428571402E-3</c:v>
                </c:pt>
                <c:pt idx="16">
                  <c:v>2.9167857142857099E-3</c:v>
                </c:pt>
                <c:pt idx="17">
                  <c:v>3.22821428571429E-3</c:v>
                </c:pt>
                <c:pt idx="18">
                  <c:v>3.5396428571428601E-3</c:v>
                </c:pt>
                <c:pt idx="19">
                  <c:v>3.8510714285714298E-3</c:v>
                </c:pt>
                <c:pt idx="20">
                  <c:v>4.1625539999999997E-3</c:v>
                </c:pt>
                <c:pt idx="21">
                  <c:v>4.5147349999999998E-3</c:v>
                </c:pt>
                <c:pt idx="22">
                  <c:v>4.9264640000000002E-3</c:v>
                </c:pt>
                <c:pt idx="23">
                  <c:v>6.3381660000000001E-3</c:v>
                </c:pt>
                <c:pt idx="24">
                  <c:v>7.7498640000000004E-3</c:v>
                </c:pt>
                <c:pt idx="25">
                  <c:v>9.1615350000000002E-3</c:v>
                </c:pt>
                <c:pt idx="26">
                  <c:v>1.0573278E-2</c:v>
                </c:pt>
                <c:pt idx="27">
                  <c:v>1.1984986E-2</c:v>
                </c:pt>
                <c:pt idx="28">
                  <c:v>1.3396692E-2</c:v>
                </c:pt>
                <c:pt idx="29">
                  <c:v>1.4808375E-2</c:v>
                </c:pt>
                <c:pt idx="30">
                  <c:v>1.6224377000000002E-2</c:v>
                </c:pt>
                <c:pt idx="31">
                  <c:v>1.7631721E-2</c:v>
                </c:pt>
                <c:pt idx="32">
                  <c:v>1.9043463E-2</c:v>
                </c:pt>
                <c:pt idx="33">
                  <c:v>2.0455186E-2</c:v>
                </c:pt>
                <c:pt idx="34">
                  <c:v>2.1866875000000001E-2</c:v>
                </c:pt>
                <c:pt idx="35">
                  <c:v>2.3278523999999998E-2</c:v>
                </c:pt>
                <c:pt idx="36">
                  <c:v>2.4690275000000001E-2</c:v>
                </c:pt>
                <c:pt idx="37">
                  <c:v>2.6101945000000001E-2</c:v>
                </c:pt>
                <c:pt idx="38">
                  <c:v>2.7513668000000002E-2</c:v>
                </c:pt>
                <c:pt idx="39">
                  <c:v>2.8925365000000001E-2</c:v>
                </c:pt>
                <c:pt idx="40">
                  <c:v>3.0337558000000001E-2</c:v>
                </c:pt>
                <c:pt idx="41">
                  <c:v>3.1748744000000002E-2</c:v>
                </c:pt>
                <c:pt idx="42">
                  <c:v>3.3160452999999999E-2</c:v>
                </c:pt>
                <c:pt idx="43">
                  <c:v>3.4572120999999997E-2</c:v>
                </c:pt>
                <c:pt idx="44">
                  <c:v>3.5827411000000003E-2</c:v>
                </c:pt>
                <c:pt idx="45">
                  <c:v>3.7145734E-2</c:v>
                </c:pt>
                <c:pt idx="46">
                  <c:v>3.9482766000000002E-2</c:v>
                </c:pt>
                <c:pt idx="47">
                  <c:v>4.0177386000000002E-2</c:v>
                </c:pt>
                <c:pt idx="48">
                  <c:v>4.1348492000000001E-2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62-4A24-BC32-21D4BFE608D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MIC!$F$3:$F$51</c:f>
              <c:numCache>
                <c:formatCode>General</c:formatCode>
                <c:ptCount val="49"/>
                <c:pt idx="0">
                  <c:v>0</c:v>
                </c:pt>
                <c:pt idx="1">
                  <c:v>1.1E-4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2.5000000000000001E-4</c:v>
                </c:pt>
                <c:pt idx="5">
                  <c:v>3.3E-4</c:v>
                </c:pt>
                <c:pt idx="6">
                  <c:v>6.1355999999999997E-4</c:v>
                </c:pt>
                <c:pt idx="7">
                  <c:v>7.9352000000000003E-4</c:v>
                </c:pt>
                <c:pt idx="8">
                  <c:v>1.645342E-2</c:v>
                </c:pt>
                <c:pt idx="9">
                  <c:v>5.2233559999999998E-2</c:v>
                </c:pt>
                <c:pt idx="10">
                  <c:v>9.4334559999999998E-2</c:v>
                </c:pt>
                <c:pt idx="11">
                  <c:v>0.13135344299999999</c:v>
                </c:pt>
                <c:pt idx="12">
                  <c:v>0.15935346</c:v>
                </c:pt>
                <c:pt idx="13">
                  <c:v>0.19636456999999999</c:v>
                </c:pt>
                <c:pt idx="14">
                  <c:v>0.220935677</c:v>
                </c:pt>
                <c:pt idx="15">
                  <c:v>0.23546346000000001</c:v>
                </c:pt>
                <c:pt idx="16">
                  <c:v>0.27657743000000001</c:v>
                </c:pt>
                <c:pt idx="17">
                  <c:v>0.31163324999999997</c:v>
                </c:pt>
                <c:pt idx="18">
                  <c:v>0.36434221</c:v>
                </c:pt>
                <c:pt idx="19">
                  <c:v>0.38143553000000002</c:v>
                </c:pt>
                <c:pt idx="20">
                  <c:v>0.43178976000000002</c:v>
                </c:pt>
                <c:pt idx="21">
                  <c:v>0.46418643999999998</c:v>
                </c:pt>
                <c:pt idx="22">
                  <c:v>0.54226453399999996</c:v>
                </c:pt>
                <c:pt idx="23">
                  <c:v>0.59134332300000003</c:v>
                </c:pt>
                <c:pt idx="24">
                  <c:v>0.63153432099999995</c:v>
                </c:pt>
                <c:pt idx="25">
                  <c:v>0.66416463999999997</c:v>
                </c:pt>
                <c:pt idx="26">
                  <c:v>0.69136476000000002</c:v>
                </c:pt>
                <c:pt idx="27">
                  <c:v>0.69353531999999996</c:v>
                </c:pt>
                <c:pt idx="28">
                  <c:v>0.72363663209999995</c:v>
                </c:pt>
                <c:pt idx="29">
                  <c:v>0.74504342000000001</c:v>
                </c:pt>
                <c:pt idx="30">
                  <c:v>0.76648353000000002</c:v>
                </c:pt>
                <c:pt idx="31">
                  <c:v>0.78792342999999998</c:v>
                </c:pt>
                <c:pt idx="32">
                  <c:v>0.77364809523809497</c:v>
                </c:pt>
                <c:pt idx="33">
                  <c:v>0.80223047619047605</c:v>
                </c:pt>
                <c:pt idx="34">
                  <c:v>0.816528095238095</c:v>
                </c:pt>
                <c:pt idx="35">
                  <c:v>0.83082571428571395</c:v>
                </c:pt>
                <c:pt idx="36">
                  <c:v>0.845123333333333</c:v>
                </c:pt>
                <c:pt idx="37">
                  <c:v>0.85942095238095195</c:v>
                </c:pt>
                <c:pt idx="38">
                  <c:v>0.87371857142857101</c:v>
                </c:pt>
                <c:pt idx="39">
                  <c:v>0.88801619047618996</c:v>
                </c:pt>
                <c:pt idx="40">
                  <c:v>0.90231380952380902</c:v>
                </c:pt>
                <c:pt idx="41">
                  <c:v>0.89253280952379999</c:v>
                </c:pt>
                <c:pt idx="42">
                  <c:v>0.89880422222221001</c:v>
                </c:pt>
                <c:pt idx="43">
                  <c:v>0.90106253174601503</c:v>
                </c:pt>
                <c:pt idx="44">
                  <c:v>0.90332084126982004</c:v>
                </c:pt>
                <c:pt idx="45">
                  <c:v>0.90557915079362505</c:v>
                </c:pt>
                <c:pt idx="46">
                  <c:v>0.90783746031742996</c:v>
                </c:pt>
                <c:pt idx="47">
                  <c:v>0.91009576984123497</c:v>
                </c:pt>
                <c:pt idx="48">
                  <c:v>0.91235407936503998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62-4A24-BC32-21D4BFE608D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MIC!$G$3:$G$51</c:f>
              <c:numCache>
                <c:formatCode>General</c:formatCode>
                <c:ptCount val="49"/>
                <c:pt idx="0">
                  <c:v>0</c:v>
                </c:pt>
                <c:pt idx="1">
                  <c:v>1.2E-4</c:v>
                </c:pt>
                <c:pt idx="2">
                  <c:v>2.5000000000000001E-4</c:v>
                </c:pt>
                <c:pt idx="3">
                  <c:v>3.3E-4</c:v>
                </c:pt>
                <c:pt idx="4">
                  <c:v>3.5E-4</c:v>
                </c:pt>
                <c:pt idx="5">
                  <c:v>3.8999999999999999E-4</c:v>
                </c:pt>
                <c:pt idx="6">
                  <c:v>5.2999999999999998E-4</c:v>
                </c:pt>
                <c:pt idx="7">
                  <c:v>9.7000000000000005E-4</c:v>
                </c:pt>
                <c:pt idx="8">
                  <c:v>1.9900000000000001E-2</c:v>
                </c:pt>
                <c:pt idx="9">
                  <c:v>8.4500000000000006E-2</c:v>
                </c:pt>
                <c:pt idx="10">
                  <c:v>0.11459999999999999</c:v>
                </c:pt>
                <c:pt idx="11">
                  <c:v>0.17660000000000001</c:v>
                </c:pt>
                <c:pt idx="12">
                  <c:v>0.2261</c:v>
                </c:pt>
                <c:pt idx="13">
                  <c:v>0.29630000000000001</c:v>
                </c:pt>
                <c:pt idx="14">
                  <c:v>0.3231</c:v>
                </c:pt>
                <c:pt idx="15">
                  <c:v>0.35560000000000003</c:v>
                </c:pt>
                <c:pt idx="16">
                  <c:v>0.38679999999999998</c:v>
                </c:pt>
                <c:pt idx="17">
                  <c:v>0.43169999999999997</c:v>
                </c:pt>
                <c:pt idx="18">
                  <c:v>0.46560000000000001</c:v>
                </c:pt>
                <c:pt idx="19">
                  <c:v>0.48780000000000001</c:v>
                </c:pt>
                <c:pt idx="20">
                  <c:v>0.49880000000000002</c:v>
                </c:pt>
                <c:pt idx="21">
                  <c:v>0.52410000000000001</c:v>
                </c:pt>
                <c:pt idx="22">
                  <c:v>0.59019999999999995</c:v>
                </c:pt>
                <c:pt idx="23">
                  <c:v>0.6522</c:v>
                </c:pt>
                <c:pt idx="24">
                  <c:v>0.76339999999999997</c:v>
                </c:pt>
                <c:pt idx="25">
                  <c:v>0.87439999999999996</c:v>
                </c:pt>
                <c:pt idx="26">
                  <c:v>0.94269999999999998</c:v>
                </c:pt>
                <c:pt idx="27">
                  <c:v>0.95479999999999998</c:v>
                </c:pt>
                <c:pt idx="28">
                  <c:v>1.0168999999999999</c:v>
                </c:pt>
                <c:pt idx="29">
                  <c:v>1.0789</c:v>
                </c:pt>
                <c:pt idx="30">
                  <c:v>1.1411</c:v>
                </c:pt>
                <c:pt idx="31">
                  <c:v>1.2623200000000001</c:v>
                </c:pt>
                <c:pt idx="32">
                  <c:v>1.2817499999999999</c:v>
                </c:pt>
                <c:pt idx="33">
                  <c:v>1.3015000000000001</c:v>
                </c:pt>
                <c:pt idx="34">
                  <c:v>1.32125</c:v>
                </c:pt>
                <c:pt idx="35">
                  <c:v>1.341</c:v>
                </c:pt>
                <c:pt idx="36">
                  <c:v>1.3607499999999999</c:v>
                </c:pt>
                <c:pt idx="37">
                  <c:v>1.3805000000000001</c:v>
                </c:pt>
                <c:pt idx="38">
                  <c:v>1.40025</c:v>
                </c:pt>
                <c:pt idx="39">
                  <c:v>1.42214</c:v>
                </c:pt>
                <c:pt idx="40">
                  <c:v>1.4397500000000001</c:v>
                </c:pt>
                <c:pt idx="41">
                  <c:v>1.4495</c:v>
                </c:pt>
                <c:pt idx="42">
                  <c:v>1.4392499999999999</c:v>
                </c:pt>
                <c:pt idx="43">
                  <c:v>1.4532</c:v>
                </c:pt>
                <c:pt idx="44">
                  <c:v>1.5287500000000001</c:v>
                </c:pt>
                <c:pt idx="45">
                  <c:v>1.5556993990000001</c:v>
                </c:pt>
                <c:pt idx="46">
                  <c:v>1.5515114169999999</c:v>
                </c:pt>
                <c:pt idx="47">
                  <c:v>1.567323435</c:v>
                </c:pt>
                <c:pt idx="48">
                  <c:v>1.5631354529999999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62-4A24-BC32-21D4BFE608D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MIC!$H$3:$H$51</c:f>
              <c:numCache>
                <c:formatCode>General</c:formatCode>
                <c:ptCount val="49"/>
                <c:pt idx="0">
                  <c:v>0</c:v>
                </c:pt>
                <c:pt idx="1">
                  <c:v>1.18361E-4</c:v>
                </c:pt>
                <c:pt idx="2">
                  <c:v>2.3281699999999999E-4</c:v>
                </c:pt>
                <c:pt idx="3">
                  <c:v>2.63534E-4</c:v>
                </c:pt>
                <c:pt idx="4">
                  <c:v>3.3214300000000002E-4</c:v>
                </c:pt>
                <c:pt idx="5">
                  <c:v>3.3765599999999998E-4</c:v>
                </c:pt>
                <c:pt idx="6">
                  <c:v>6.143225E-4</c:v>
                </c:pt>
                <c:pt idx="7">
                  <c:v>7.4343399999999996E-4</c:v>
                </c:pt>
                <c:pt idx="8">
                  <c:v>3.4534244999999998E-2</c:v>
                </c:pt>
                <c:pt idx="9">
                  <c:v>0.10323432239999999</c:v>
                </c:pt>
                <c:pt idx="10">
                  <c:v>0.15143535350000001</c:v>
                </c:pt>
                <c:pt idx="11">
                  <c:v>0.243635353</c:v>
                </c:pt>
                <c:pt idx="12">
                  <c:v>0.40213432199999999</c:v>
                </c:pt>
                <c:pt idx="13">
                  <c:v>0.58367090909090802</c:v>
                </c:pt>
                <c:pt idx="14">
                  <c:v>0.61356727272727196</c:v>
                </c:pt>
                <c:pt idx="15">
                  <c:v>0.65021355199999997</c:v>
                </c:pt>
                <c:pt idx="16">
                  <c:v>0.67335999999999896</c:v>
                </c:pt>
                <c:pt idx="17">
                  <c:v>0.70325636363636301</c:v>
                </c:pt>
                <c:pt idx="18">
                  <c:v>0.73315272727272696</c:v>
                </c:pt>
                <c:pt idx="19">
                  <c:v>0.74627192799999997</c:v>
                </c:pt>
                <c:pt idx="20">
                  <c:v>0.77294545454545405</c:v>
                </c:pt>
                <c:pt idx="21">
                  <c:v>0.82284181818182001</c:v>
                </c:pt>
                <c:pt idx="22">
                  <c:v>0.85273818181818295</c:v>
                </c:pt>
                <c:pt idx="23">
                  <c:v>0.882634545454547</c:v>
                </c:pt>
                <c:pt idx="24">
                  <c:v>0.91253090909091095</c:v>
                </c:pt>
                <c:pt idx="25">
                  <c:v>0.942427272727275</c:v>
                </c:pt>
                <c:pt idx="26">
                  <c:v>0.97232363636363905</c:v>
                </c:pt>
                <c:pt idx="27">
                  <c:v>1.0022243209999999</c:v>
                </c:pt>
                <c:pt idx="28">
                  <c:v>1.0321163636363699</c:v>
                </c:pt>
                <c:pt idx="29">
                  <c:v>1.182472481</c:v>
                </c:pt>
                <c:pt idx="30">
                  <c:v>1.2123688446363701</c:v>
                </c:pt>
                <c:pt idx="31">
                  <c:v>1.2784031343909099</c:v>
                </c:pt>
                <c:pt idx="32">
                  <c:v>1.2853834909999999</c:v>
                </c:pt>
                <c:pt idx="33">
                  <c:v>1.3034734750000001</c:v>
                </c:pt>
                <c:pt idx="34">
                  <c:v>1.301285628</c:v>
                </c:pt>
                <c:pt idx="35">
                  <c:v>1.328572758</c:v>
                </c:pt>
                <c:pt idx="36">
                  <c:v>1.3472819119999999</c:v>
                </c:pt>
                <c:pt idx="37">
                  <c:v>1.3528347190000001</c:v>
                </c:pt>
                <c:pt idx="38">
                  <c:v>1.3592834709999999</c:v>
                </c:pt>
                <c:pt idx="39">
                  <c:v>1.3806959678666699</c:v>
                </c:pt>
                <c:pt idx="40">
                  <c:v>1.3950504366381</c:v>
                </c:pt>
                <c:pt idx="41">
                  <c:v>1.4094049054095199</c:v>
                </c:pt>
                <c:pt idx="42">
                  <c:v>1.42375937418095</c:v>
                </c:pt>
                <c:pt idx="43">
                  <c:v>1.481834342</c:v>
                </c:pt>
                <c:pt idx="44">
                  <c:v>1.5338134560000001</c:v>
                </c:pt>
                <c:pt idx="45">
                  <c:v>1.5648235530000001</c:v>
                </c:pt>
                <c:pt idx="46">
                  <c:v>1.573235352</c:v>
                </c:pt>
                <c:pt idx="47">
                  <c:v>1.6021135310000001</c:v>
                </c:pt>
                <c:pt idx="48">
                  <c:v>1.611108641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62-4A24-BC32-21D4BFE608D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MIC!$I$3:$I$51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1.2555555555556099E-4</c:v>
                </c:pt>
                <c:pt idx="10">
                  <c:v>1.6138888888889399E-4</c:v>
                </c:pt>
                <c:pt idx="11">
                  <c:v>1.9722222222222699E-4</c:v>
                </c:pt>
                <c:pt idx="12">
                  <c:v>2.3305555555555999E-4</c:v>
                </c:pt>
                <c:pt idx="13">
                  <c:v>2.68888888888893E-4</c:v>
                </c:pt>
                <c:pt idx="14">
                  <c:v>3.0472222222222597E-4</c:v>
                </c:pt>
                <c:pt idx="15">
                  <c:v>3.40555555555559E-4</c:v>
                </c:pt>
                <c:pt idx="16">
                  <c:v>3.7638888888889198E-4</c:v>
                </c:pt>
                <c:pt idx="17">
                  <c:v>4.1222222222222501E-4</c:v>
                </c:pt>
                <c:pt idx="18">
                  <c:v>4.4805555555555798E-4</c:v>
                </c:pt>
                <c:pt idx="19">
                  <c:v>4.8388888888889101E-4</c:v>
                </c:pt>
                <c:pt idx="20">
                  <c:v>5.1972222222222404E-4</c:v>
                </c:pt>
                <c:pt idx="21">
                  <c:v>5.5555555555555696E-4</c:v>
                </c:pt>
                <c:pt idx="22">
                  <c:v>5.9138888888888999E-4</c:v>
                </c:pt>
                <c:pt idx="23">
                  <c:v>6.2722222222222302E-4</c:v>
                </c:pt>
                <c:pt idx="24">
                  <c:v>6.6305555555555605E-4</c:v>
                </c:pt>
                <c:pt idx="25">
                  <c:v>6.9888888888888898E-4</c:v>
                </c:pt>
                <c:pt idx="26">
                  <c:v>7.3472222222222201E-4</c:v>
                </c:pt>
                <c:pt idx="27">
                  <c:v>7.7055555555555503E-4</c:v>
                </c:pt>
                <c:pt idx="28">
                  <c:v>8.0638888888888904E-4</c:v>
                </c:pt>
                <c:pt idx="29">
                  <c:v>8.4222222222222196E-4</c:v>
                </c:pt>
                <c:pt idx="30">
                  <c:v>8.7805555555555499E-4</c:v>
                </c:pt>
                <c:pt idx="31">
                  <c:v>9.13888888888889E-4</c:v>
                </c:pt>
                <c:pt idx="32">
                  <c:v>9.4972222222222203E-4</c:v>
                </c:pt>
                <c:pt idx="33">
                  <c:v>9.8555555555555506E-4</c:v>
                </c:pt>
                <c:pt idx="34">
                  <c:v>1.02138888888889E-3</c:v>
                </c:pt>
                <c:pt idx="35">
                  <c:v>1.05722222222222E-3</c:v>
                </c:pt>
                <c:pt idx="36">
                  <c:v>1.09305555555556E-3</c:v>
                </c:pt>
                <c:pt idx="37">
                  <c:v>1.12888888888889E-3</c:v>
                </c:pt>
                <c:pt idx="38">
                  <c:v>1.16472222222222E-3</c:v>
                </c:pt>
                <c:pt idx="39">
                  <c:v>1.20055555555556E-3</c:v>
                </c:pt>
                <c:pt idx="40">
                  <c:v>1.23638888888889E-3</c:v>
                </c:pt>
                <c:pt idx="41">
                  <c:v>1.27227E-3</c:v>
                </c:pt>
                <c:pt idx="42">
                  <c:v>1.3080555555555599E-3</c:v>
                </c:pt>
                <c:pt idx="43">
                  <c:v>1.3438888888888899E-3</c:v>
                </c:pt>
                <c:pt idx="44">
                  <c:v>1.3797222222222199E-3</c:v>
                </c:pt>
                <c:pt idx="45">
                  <c:v>1.4155555555555499E-3</c:v>
                </c:pt>
                <c:pt idx="46">
                  <c:v>1.4281599999999999E-3</c:v>
                </c:pt>
                <c:pt idx="47">
                  <c:v>1.43027E-3</c:v>
                </c:pt>
                <c:pt idx="48">
                  <c:v>1.43271E-3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62-4A24-BC32-21D4BFE608D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MIC!$J$3:$J$51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1.50154E-4</c:v>
                </c:pt>
                <c:pt idx="9">
                  <c:v>2.7015600000000002E-4</c:v>
                </c:pt>
                <c:pt idx="10">
                  <c:v>3.29026E-4</c:v>
                </c:pt>
                <c:pt idx="11">
                  <c:v>5.1025E-5</c:v>
                </c:pt>
                <c:pt idx="12">
                  <c:v>6.3035299999999995E-4</c:v>
                </c:pt>
                <c:pt idx="13">
                  <c:v>7.5035000000000002E-5</c:v>
                </c:pt>
                <c:pt idx="14">
                  <c:v>8.7046400000000005E-4</c:v>
                </c:pt>
                <c:pt idx="15">
                  <c:v>9.9045430000000009E-4</c:v>
                </c:pt>
                <c:pt idx="16">
                  <c:v>1.1105640000000001E-3</c:v>
                </c:pt>
                <c:pt idx="17">
                  <c:v>1.2305532E-3</c:v>
                </c:pt>
                <c:pt idx="18">
                  <c:v>1.350677E-3</c:v>
                </c:pt>
                <c:pt idx="19">
                  <c:v>1.4706575E-3</c:v>
                </c:pt>
                <c:pt idx="20">
                  <c:v>1.5957429999999999E-3</c:v>
                </c:pt>
                <c:pt idx="21">
                  <c:v>1.7107598999999999E-3</c:v>
                </c:pt>
                <c:pt idx="22">
                  <c:v>1.8308879999999999E-3</c:v>
                </c:pt>
                <c:pt idx="23">
                  <c:v>1.9508575E-3</c:v>
                </c:pt>
                <c:pt idx="24">
                  <c:v>2.0709639999999998E-3</c:v>
                </c:pt>
                <c:pt idx="25">
                  <c:v>2.195954E-3</c:v>
                </c:pt>
                <c:pt idx="26">
                  <c:v>2.3113159999999999E-3</c:v>
                </c:pt>
                <c:pt idx="27">
                  <c:v>2.4310541999999998E-3</c:v>
                </c:pt>
                <c:pt idx="28">
                  <c:v>2.5511449999999999E-3</c:v>
                </c:pt>
                <c:pt idx="29">
                  <c:v>2.6711541999999999E-3</c:v>
                </c:pt>
                <c:pt idx="30">
                  <c:v>2.7912639999999999E-3</c:v>
                </c:pt>
                <c:pt idx="31">
                  <c:v>2.941253E-3</c:v>
                </c:pt>
                <c:pt idx="32">
                  <c:v>3.0313419999999998E-3</c:v>
                </c:pt>
                <c:pt idx="33">
                  <c:v>3.4105530000000002E-3</c:v>
                </c:pt>
                <c:pt idx="34">
                  <c:v>3.4787253999999999E-3</c:v>
                </c:pt>
                <c:pt idx="35">
                  <c:v>3.7506420000000002E-3</c:v>
                </c:pt>
                <c:pt idx="36">
                  <c:v>3.8286539999999999E-3</c:v>
                </c:pt>
                <c:pt idx="37">
                  <c:v>3.8976430000000001E-3</c:v>
                </c:pt>
                <c:pt idx="38">
                  <c:v>4.1662477000000003E-3</c:v>
                </c:pt>
                <c:pt idx="39">
                  <c:v>4.3381286999999999E-3</c:v>
                </c:pt>
                <c:pt idx="40">
                  <c:v>4.5168860000000003E-3</c:v>
                </c:pt>
                <c:pt idx="41">
                  <c:v>4.7685440000000004E-3</c:v>
                </c:pt>
                <c:pt idx="42">
                  <c:v>4.8537679999999996E-3</c:v>
                </c:pt>
                <c:pt idx="43">
                  <c:v>5.0256470000000003E-3</c:v>
                </c:pt>
                <c:pt idx="44">
                  <c:v>5.1975220000000004E-3</c:v>
                </c:pt>
                <c:pt idx="45">
                  <c:v>5.3694770000000001E-3</c:v>
                </c:pt>
                <c:pt idx="46">
                  <c:v>5.5412860000000003E-3</c:v>
                </c:pt>
                <c:pt idx="47">
                  <c:v>5.7131680000000002E-3</c:v>
                </c:pt>
                <c:pt idx="48">
                  <c:v>5.8850450000000002E-3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62-4A24-BC32-21D4BFE608D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MIC!$K$3:$K$51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3.6020199999999601E-3</c:v>
                </c:pt>
                <c:pt idx="9">
                  <c:v>4.1938599999999599E-3</c:v>
                </c:pt>
                <c:pt idx="10">
                  <c:v>4.8569999999997001E-3</c:v>
                </c:pt>
                <c:pt idx="11">
                  <c:v>4.8775399999999702E-3</c:v>
                </c:pt>
                <c:pt idx="12">
                  <c:v>5.2693799999999702E-3</c:v>
                </c:pt>
                <c:pt idx="13">
                  <c:v>6.0612199999999696E-3</c:v>
                </c:pt>
                <c:pt idx="14">
                  <c:v>6.1530599999999698E-3</c:v>
                </c:pt>
                <c:pt idx="15">
                  <c:v>6.2448999999999699E-3</c:v>
                </c:pt>
                <c:pt idx="16">
                  <c:v>6.80673999999997E-3</c:v>
                </c:pt>
                <c:pt idx="17">
                  <c:v>7.1685799999999704E-3</c:v>
                </c:pt>
                <c:pt idx="18">
                  <c:v>7.2204199999999696E-3</c:v>
                </c:pt>
                <c:pt idx="19">
                  <c:v>7.2122599999999704E-3</c:v>
                </c:pt>
                <c:pt idx="20">
                  <c:v>7.2040999999999798E-3</c:v>
                </c:pt>
                <c:pt idx="21">
                  <c:v>7.3959399999999802E-3</c:v>
                </c:pt>
                <c:pt idx="22">
                  <c:v>7.4877799999999804E-3</c:v>
                </c:pt>
                <c:pt idx="23">
                  <c:v>7.7796199999999802E-3</c:v>
                </c:pt>
                <c:pt idx="24">
                  <c:v>7.8714599999999794E-3</c:v>
                </c:pt>
                <c:pt idx="25">
                  <c:v>7.9632999999999805E-3</c:v>
                </c:pt>
                <c:pt idx="26">
                  <c:v>7.9551399999999804E-3</c:v>
                </c:pt>
                <c:pt idx="27">
                  <c:v>8.1826942857142707E-3</c:v>
                </c:pt>
                <c:pt idx="28">
                  <c:v>8.3102485714285496E-3</c:v>
                </c:pt>
                <c:pt idx="29">
                  <c:v>8.4378028571428492E-3</c:v>
                </c:pt>
                <c:pt idx="30">
                  <c:v>8.5653571428571194E-3</c:v>
                </c:pt>
                <c:pt idx="31">
                  <c:v>8.6929114285714208E-3</c:v>
                </c:pt>
                <c:pt idx="32">
                  <c:v>8.8204657142856996E-3</c:v>
                </c:pt>
                <c:pt idx="33">
                  <c:v>8.9480199999999906E-3</c:v>
                </c:pt>
                <c:pt idx="34">
                  <c:v>9.0755742857142694E-3</c:v>
                </c:pt>
                <c:pt idx="35">
                  <c:v>9.2031285714285604E-3</c:v>
                </c:pt>
                <c:pt idx="36">
                  <c:v>9.3306828571428496E-3</c:v>
                </c:pt>
                <c:pt idx="37">
                  <c:v>9.4582371428571406E-3</c:v>
                </c:pt>
                <c:pt idx="38">
                  <c:v>9.5857914285714194E-3</c:v>
                </c:pt>
                <c:pt idx="39">
                  <c:v>9.7133457142857104E-3</c:v>
                </c:pt>
                <c:pt idx="40">
                  <c:v>9.8408999999999996E-3</c:v>
                </c:pt>
                <c:pt idx="41">
                  <c:v>9.9684542857142802E-3</c:v>
                </c:pt>
                <c:pt idx="42">
                  <c:v>1.0096008571428601E-2</c:v>
                </c:pt>
                <c:pt idx="43">
                  <c:v>1.05235628571429E-2</c:v>
                </c:pt>
                <c:pt idx="44">
                  <c:v>1.0511171428571E-2</c:v>
                </c:pt>
                <c:pt idx="45">
                  <c:v>1.0478671428571401E-2</c:v>
                </c:pt>
                <c:pt idx="46">
                  <c:v>1.04062257142857E-2</c:v>
                </c:pt>
                <c:pt idx="47">
                  <c:v>1.0333780000000001E-2</c:v>
                </c:pt>
                <c:pt idx="48">
                  <c:v>1.02613342857143E-2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62-4A24-BC32-21D4BFE608D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MIC!$L$3:$L$51</c:f>
              <c:numCache>
                <c:formatCode>General</c:formatCode>
                <c:ptCount val="49"/>
                <c:pt idx="0">
                  <c:v>0</c:v>
                </c:pt>
                <c:pt idx="1">
                  <c:v>1.03824E-4</c:v>
                </c:pt>
                <c:pt idx="2">
                  <c:v>1.4343200000000001E-4</c:v>
                </c:pt>
                <c:pt idx="3">
                  <c:v>2.9353400000000003E-4</c:v>
                </c:pt>
                <c:pt idx="4">
                  <c:v>3.9538099999999999E-4</c:v>
                </c:pt>
                <c:pt idx="5">
                  <c:v>4.7368200000000001E-4</c:v>
                </c:pt>
                <c:pt idx="6">
                  <c:v>6.8321099999999997E-4</c:v>
                </c:pt>
                <c:pt idx="7">
                  <c:v>8.5719300000000002E-4</c:v>
                </c:pt>
                <c:pt idx="8">
                  <c:v>2.1644336E-2</c:v>
                </c:pt>
                <c:pt idx="9">
                  <c:v>4.3328782000000003E-2</c:v>
                </c:pt>
                <c:pt idx="10">
                  <c:v>9.5832812000000003E-2</c:v>
                </c:pt>
                <c:pt idx="11">
                  <c:v>0.134757289</c:v>
                </c:pt>
                <c:pt idx="12">
                  <c:v>0.14933583280000001</c:v>
                </c:pt>
                <c:pt idx="13">
                  <c:v>0.208472718</c:v>
                </c:pt>
                <c:pt idx="14">
                  <c:v>0.22757281200000001</c:v>
                </c:pt>
                <c:pt idx="15">
                  <c:v>0.25321133899999998</c:v>
                </c:pt>
                <c:pt idx="16">
                  <c:v>0.26839210200000002</c:v>
                </c:pt>
                <c:pt idx="17">
                  <c:v>0.33821829199999998</c:v>
                </c:pt>
                <c:pt idx="18">
                  <c:v>0.353827214</c:v>
                </c:pt>
                <c:pt idx="19">
                  <c:v>0.36575836565999298</c:v>
                </c:pt>
                <c:pt idx="20">
                  <c:v>0.37162632974999399</c:v>
                </c:pt>
                <c:pt idx="21">
                  <c:v>0.39749429383999402</c:v>
                </c:pt>
                <c:pt idx="22">
                  <c:v>0.42336225792999399</c:v>
                </c:pt>
                <c:pt idx="23">
                  <c:v>0.45313022201999498</c:v>
                </c:pt>
                <c:pt idx="24">
                  <c:v>0.47509818610999499</c:v>
                </c:pt>
                <c:pt idx="25">
                  <c:v>0.50096615019999502</c:v>
                </c:pt>
                <c:pt idx="26">
                  <c:v>0.52683411428999605</c:v>
                </c:pt>
                <c:pt idx="27">
                  <c:v>0.55270207837999596</c:v>
                </c:pt>
                <c:pt idx="28">
                  <c:v>0.57857004246999599</c:v>
                </c:pt>
                <c:pt idx="29">
                  <c:v>0.60443800655999602</c:v>
                </c:pt>
                <c:pt idx="30">
                  <c:v>0.63030597064999705</c:v>
                </c:pt>
                <c:pt idx="31">
                  <c:v>0.65617393473999697</c:v>
                </c:pt>
                <c:pt idx="32">
                  <c:v>0.682041898829997</c:v>
                </c:pt>
                <c:pt idx="33">
                  <c:v>0.70790986291999802</c:v>
                </c:pt>
                <c:pt idx="34">
                  <c:v>0.73377782700999805</c:v>
                </c:pt>
                <c:pt idx="35">
                  <c:v>0.75964579109999797</c:v>
                </c:pt>
                <c:pt idx="36">
                  <c:v>0.785513755189999</c:v>
                </c:pt>
                <c:pt idx="37">
                  <c:v>0.81138171927999903</c:v>
                </c:pt>
                <c:pt idx="38">
                  <c:v>0.83724968336999905</c:v>
                </c:pt>
                <c:pt idx="39">
                  <c:v>0.86311764745999897</c:v>
                </c:pt>
                <c:pt idx="40">
                  <c:v>0.888985611549999</c:v>
                </c:pt>
                <c:pt idx="41">
                  <c:v>0.91935728500000002</c:v>
                </c:pt>
                <c:pt idx="42">
                  <c:v>0.93812481709999995</c:v>
                </c:pt>
                <c:pt idx="43">
                  <c:v>0.95827182099999997</c:v>
                </c:pt>
                <c:pt idx="44">
                  <c:v>0.998868164000001</c:v>
                </c:pt>
                <c:pt idx="45">
                  <c:v>1.002364501</c:v>
                </c:pt>
                <c:pt idx="46">
                  <c:v>1.005860838</c:v>
                </c:pt>
                <c:pt idx="47">
                  <c:v>1.0093571750000001</c:v>
                </c:pt>
                <c:pt idx="48">
                  <c:v>1.012853512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62-4A24-BC32-21D4BFE608D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MIC!$M$3:$M$51</c:f>
              <c:numCache>
                <c:formatCode>General</c:formatCode>
                <c:ptCount val="49"/>
                <c:pt idx="0">
                  <c:v>0</c:v>
                </c:pt>
                <c:pt idx="1">
                  <c:v>1.2182E-4</c:v>
                </c:pt>
                <c:pt idx="2">
                  <c:v>1.4353400000000001E-4</c:v>
                </c:pt>
                <c:pt idx="3">
                  <c:v>2.8543600000000002E-4</c:v>
                </c:pt>
                <c:pt idx="4">
                  <c:v>3.48372E-4</c:v>
                </c:pt>
                <c:pt idx="5">
                  <c:v>3.8445299999999999E-4</c:v>
                </c:pt>
                <c:pt idx="6">
                  <c:v>4.8292700000000002E-4</c:v>
                </c:pt>
                <c:pt idx="7">
                  <c:v>1.5793433999999999E-3</c:v>
                </c:pt>
                <c:pt idx="8">
                  <c:v>9.5835625999999997E-3</c:v>
                </c:pt>
                <c:pt idx="9">
                  <c:v>1.52243434E-2</c:v>
                </c:pt>
                <c:pt idx="10">
                  <c:v>4.4839434999999997E-2</c:v>
                </c:pt>
                <c:pt idx="11">
                  <c:v>9.2746361999999999E-2</c:v>
                </c:pt>
                <c:pt idx="12">
                  <c:v>0.15593353560000001</c:v>
                </c:pt>
                <c:pt idx="13">
                  <c:v>0.197564463</c:v>
                </c:pt>
                <c:pt idx="14">
                  <c:v>0.22209453600000001</c:v>
                </c:pt>
                <c:pt idx="15">
                  <c:v>0.26534545599999998</c:v>
                </c:pt>
                <c:pt idx="16">
                  <c:v>0.31937227340000002</c:v>
                </c:pt>
                <c:pt idx="17">
                  <c:v>0.35882098385</c:v>
                </c:pt>
                <c:pt idx="18">
                  <c:v>0.43332413235</c:v>
                </c:pt>
                <c:pt idx="19">
                  <c:v>0.49782728085</c:v>
                </c:pt>
                <c:pt idx="20">
                  <c:v>0.52382935600000002</c:v>
                </c:pt>
                <c:pt idx="21">
                  <c:v>0.57383572454999998</c:v>
                </c:pt>
                <c:pt idx="22">
                  <c:v>0.632835653</c:v>
                </c:pt>
                <c:pt idx="23">
                  <c:v>0.65474936422142904</c:v>
                </c:pt>
                <c:pt idx="24">
                  <c:v>0.71686799034000004</c:v>
                </c:pt>
                <c:pt idx="25">
                  <c:v>0.78261043583571399</c:v>
                </c:pt>
                <c:pt idx="26">
                  <c:v>0.826540971642857</c:v>
                </c:pt>
                <c:pt idx="27">
                  <c:v>0.88847150745000003</c:v>
                </c:pt>
                <c:pt idx="28">
                  <c:v>0.93440204325714304</c:v>
                </c:pt>
                <c:pt idx="29">
                  <c:v>0.92443535300000002</c:v>
                </c:pt>
                <c:pt idx="30">
                  <c:v>0.95945656400000001</c:v>
                </c:pt>
                <c:pt idx="31">
                  <c:v>1.0002817533999999</c:v>
                </c:pt>
                <c:pt idx="32">
                  <c:v>1.0085372349999999</c:v>
                </c:pt>
                <c:pt idx="33">
                  <c:v>1.0094827150000001</c:v>
                </c:pt>
                <c:pt idx="34">
                  <c:v>1.012953827</c:v>
                </c:pt>
                <c:pt idx="35">
                  <c:v>1.015721858</c:v>
                </c:pt>
                <c:pt idx="36">
                  <c:v>1.0198014010400001</c:v>
                </c:pt>
                <c:pt idx="37">
                  <c:v>1.0323371734</c:v>
                </c:pt>
                <c:pt idx="38">
                  <c:v>1.0392829349999999</c:v>
                </c:pt>
                <c:pt idx="39">
                  <c:v>1.0593923350000001</c:v>
                </c:pt>
                <c:pt idx="40">
                  <c:v>1.0827472890000001</c:v>
                </c:pt>
                <c:pt idx="41">
                  <c:v>1.0732838581999999</c:v>
                </c:pt>
                <c:pt idx="42">
                  <c:v>1.09221066666667</c:v>
                </c:pt>
                <c:pt idx="43">
                  <c:v>1.12086466666667</c:v>
                </c:pt>
                <c:pt idx="44">
                  <c:v>1.1235186666666701</c:v>
                </c:pt>
                <c:pt idx="45">
                  <c:v>1.12417266666667</c:v>
                </c:pt>
                <c:pt idx="46">
                  <c:v>1.12482666666667</c:v>
                </c:pt>
                <c:pt idx="47">
                  <c:v>1.1254806666666699</c:v>
                </c:pt>
                <c:pt idx="48">
                  <c:v>1.1241346666666701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62-4A24-BC32-21D4BFE608D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MIC!$N$3:$N$51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1.2851E-4</c:v>
                </c:pt>
                <c:pt idx="23">
                  <c:v>1.4412999999999999E-4</c:v>
                </c:pt>
                <c:pt idx="24">
                  <c:v>1.56428571428577E-4</c:v>
                </c:pt>
                <c:pt idx="25">
                  <c:v>1.8642857142862001E-4</c:v>
                </c:pt>
                <c:pt idx="26">
                  <c:v>2.0038785714290901E-4</c:v>
                </c:pt>
                <c:pt idx="27">
                  <c:v>2.1899328571435201E-4</c:v>
                </c:pt>
                <c:pt idx="28">
                  <c:v>2.3759871428579601E-4</c:v>
                </c:pt>
                <c:pt idx="29">
                  <c:v>2.5620414285723998E-4</c:v>
                </c:pt>
                <c:pt idx="30">
                  <c:v>2.7480957142868398E-4</c:v>
                </c:pt>
                <c:pt idx="31">
                  <c:v>2.9341500000012701E-4</c:v>
                </c:pt>
                <c:pt idx="32">
                  <c:v>3.1202042857157101E-4</c:v>
                </c:pt>
                <c:pt idx="33">
                  <c:v>3.3062585714301501E-4</c:v>
                </c:pt>
                <c:pt idx="34">
                  <c:v>3.4923128571445798E-4</c:v>
                </c:pt>
                <c:pt idx="35">
                  <c:v>3.6783671428590198E-4</c:v>
                </c:pt>
                <c:pt idx="36">
                  <c:v>3.8644214285734599E-4</c:v>
                </c:pt>
                <c:pt idx="37">
                  <c:v>4.0504757142878901E-4</c:v>
                </c:pt>
                <c:pt idx="38">
                  <c:v>4.2365300000023301E-4</c:v>
                </c:pt>
                <c:pt idx="39">
                  <c:v>4.4225842857167701E-4</c:v>
                </c:pt>
                <c:pt idx="40">
                  <c:v>4.6086385714312102E-4</c:v>
                </c:pt>
                <c:pt idx="41">
                  <c:v>4.7946928571456399E-4</c:v>
                </c:pt>
                <c:pt idx="42">
                  <c:v>4.9807471428600799E-4</c:v>
                </c:pt>
                <c:pt idx="43">
                  <c:v>5.1668014285745204E-4</c:v>
                </c:pt>
                <c:pt idx="44">
                  <c:v>5.3528557142889501E-4</c:v>
                </c:pt>
                <c:pt idx="45">
                  <c:v>5.5389100000033896E-4</c:v>
                </c:pt>
                <c:pt idx="46">
                  <c:v>5.7249642857178302E-4</c:v>
                </c:pt>
                <c:pt idx="47">
                  <c:v>5.9110185714322599E-4</c:v>
                </c:pt>
                <c:pt idx="48">
                  <c:v>6.0970728571467004E-4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62-4A24-BC32-21D4BFE608D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62-4A24-BC32-21D4BFE608D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MIC!$P$3:$P$51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1.2247465E-4</c:v>
                </c:pt>
                <c:pt idx="21">
                  <c:v>1.9322799999999999E-4</c:v>
                </c:pt>
                <c:pt idx="22">
                  <c:v>1.2247465E-4</c:v>
                </c:pt>
                <c:pt idx="23">
                  <c:v>1.9322799999999999E-4</c:v>
                </c:pt>
                <c:pt idx="24">
                  <c:v>2.4398135E-4</c:v>
                </c:pt>
                <c:pt idx="25">
                  <c:v>3.0473469999999999E-4</c:v>
                </c:pt>
                <c:pt idx="26">
                  <c:v>3.6548804999999998E-4</c:v>
                </c:pt>
                <c:pt idx="27">
                  <c:v>4.4290806666666697E-4</c:v>
                </c:pt>
                <c:pt idx="28">
                  <c:v>6.3516811666666697E-4</c:v>
                </c:pt>
                <c:pt idx="29">
                  <c:v>8.8592146666666702E-4</c:v>
                </c:pt>
                <c:pt idx="30">
                  <c:v>9.9667481666666693E-4</c:v>
                </c:pt>
                <c:pt idx="31">
                  <c:v>1.2742816666666699E-3</c:v>
                </c:pt>
                <c:pt idx="32">
                  <c:v>1.5818151666666699E-3</c:v>
                </c:pt>
                <c:pt idx="33">
                  <c:v>2.2893486666666699E-3</c:v>
                </c:pt>
                <c:pt idx="34">
                  <c:v>2.7968821666666701E-3</c:v>
                </c:pt>
                <c:pt idx="35">
                  <c:v>3.30441566666667E-3</c:v>
                </c:pt>
                <c:pt idx="36">
                  <c:v>3.6119491666666702E-3</c:v>
                </c:pt>
                <c:pt idx="37">
                  <c:v>3.7194826666666599E-3</c:v>
                </c:pt>
                <c:pt idx="38">
                  <c:v>3.82701616666666E-3</c:v>
                </c:pt>
                <c:pt idx="39">
                  <c:v>3.9345496666666601E-3</c:v>
                </c:pt>
                <c:pt idx="40">
                  <c:v>4.0420831666666598E-3</c:v>
                </c:pt>
                <c:pt idx="41">
                  <c:v>4.1496166666666699E-3</c:v>
                </c:pt>
                <c:pt idx="42">
                  <c:v>4.2571501666666704E-3</c:v>
                </c:pt>
                <c:pt idx="43">
                  <c:v>4.3646836666666701E-3</c:v>
                </c:pt>
                <c:pt idx="44">
                  <c:v>4.4722171666666697E-3</c:v>
                </c:pt>
                <c:pt idx="45">
                  <c:v>4.5797506666666703E-3</c:v>
                </c:pt>
                <c:pt idx="46">
                  <c:v>4.6211129999999996E-3</c:v>
                </c:pt>
                <c:pt idx="47">
                  <c:v>4.9271599999999999E-3</c:v>
                </c:pt>
                <c:pt idx="48">
                  <c:v>4.8361799999999998E-3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62-4A24-BC32-21D4BFE608D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MIC!$Q$3:$Q$51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1.2247465E-4</c:v>
                </c:pt>
                <c:pt idx="17">
                  <c:v>1.9322799999999999E-4</c:v>
                </c:pt>
                <c:pt idx="18">
                  <c:v>2.4398135E-4</c:v>
                </c:pt>
                <c:pt idx="19">
                  <c:v>3.0473469999999999E-4</c:v>
                </c:pt>
                <c:pt idx="20">
                  <c:v>3.6548804999999998E-4</c:v>
                </c:pt>
                <c:pt idx="21">
                  <c:v>4.4290806666666697E-4</c:v>
                </c:pt>
                <c:pt idx="22">
                  <c:v>4.96772527777778E-4</c:v>
                </c:pt>
                <c:pt idx="23">
                  <c:v>5.5904968730158798E-4</c:v>
                </c:pt>
                <c:pt idx="24">
                  <c:v>6.2132684682539795E-4</c:v>
                </c:pt>
                <c:pt idx="25">
                  <c:v>6.8360400634920695E-4</c:v>
                </c:pt>
                <c:pt idx="26">
                  <c:v>7.4588116587301703E-4</c:v>
                </c:pt>
                <c:pt idx="27">
                  <c:v>8.0815832539682603E-4</c:v>
                </c:pt>
                <c:pt idx="28">
                  <c:v>8.70435484920636E-4</c:v>
                </c:pt>
                <c:pt idx="29">
                  <c:v>9.6627412222209999E-4</c:v>
                </c:pt>
                <c:pt idx="30">
                  <c:v>1.02855128174591E-3</c:v>
                </c:pt>
                <c:pt idx="31">
                  <c:v>1.1008968846030101E-3</c:v>
                </c:pt>
                <c:pt idx="32">
                  <c:v>1.1732424874601199E-3</c:v>
                </c:pt>
                <c:pt idx="33">
                  <c:v>2.5728571428571402E-3</c:v>
                </c:pt>
                <c:pt idx="34">
                  <c:v>3.62357142857142E-3</c:v>
                </c:pt>
                <c:pt idx="35">
                  <c:v>4.5391743809526201E-3</c:v>
                </c:pt>
                <c:pt idx="36">
                  <c:v>4.7694810666668802E-3</c:v>
                </c:pt>
                <c:pt idx="37">
                  <c:v>4.9997877523811404E-3</c:v>
                </c:pt>
                <c:pt idx="38">
                  <c:v>5.2300944380953996E-3</c:v>
                </c:pt>
                <c:pt idx="39">
                  <c:v>5.4604011238096597E-3</c:v>
                </c:pt>
                <c:pt idx="40">
                  <c:v>5.6907078095239198E-3</c:v>
                </c:pt>
                <c:pt idx="41">
                  <c:v>5.9210144952381799E-3</c:v>
                </c:pt>
                <c:pt idx="42">
                  <c:v>6.1513211809524401E-3</c:v>
                </c:pt>
                <c:pt idx="43">
                  <c:v>6.4832531999999997E-3</c:v>
                </c:pt>
                <c:pt idx="44">
                  <c:v>6.5307142857142803E-3</c:v>
                </c:pt>
                <c:pt idx="45">
                  <c:v>6.6814285714285699E-3</c:v>
                </c:pt>
                <c:pt idx="46">
                  <c:v>7.2321428571428597E-3</c:v>
                </c:pt>
                <c:pt idx="47">
                  <c:v>7.2828571428571404E-3</c:v>
                </c:pt>
                <c:pt idx="48">
                  <c:v>7.5339714285712501E-3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A62-4A24-BC32-21D4BFE608D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MIC!$A$3:$A$51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MIC!$R$3:$R$51</c:f>
              <c:numCache>
                <c:formatCode>General</c:formatCode>
                <c:ptCount val="49"/>
                <c:pt idx="0">
                  <c:v>0</c:v>
                </c:pt>
                <c:pt idx="1">
                  <c:v>1.0072400000000001E-4</c:v>
                </c:pt>
                <c:pt idx="2">
                  <c:v>1.23452E-4</c:v>
                </c:pt>
                <c:pt idx="3">
                  <c:v>2.5372900000000001E-4</c:v>
                </c:pt>
                <c:pt idx="4">
                  <c:v>3.1230666666666701E-4</c:v>
                </c:pt>
                <c:pt idx="5">
                  <c:v>3.8880916666666701E-4</c:v>
                </c:pt>
                <c:pt idx="6">
                  <c:v>4.6531166666666701E-4</c:v>
                </c:pt>
                <c:pt idx="7">
                  <c:v>5.4181416666666696E-4</c:v>
                </c:pt>
                <c:pt idx="8">
                  <c:v>1.1644336E-2</c:v>
                </c:pt>
                <c:pt idx="9">
                  <c:v>2.4532563399999999E-2</c:v>
                </c:pt>
                <c:pt idx="10">
                  <c:v>5.5832812340000003E-2</c:v>
                </c:pt>
                <c:pt idx="11">
                  <c:v>0.104757289</c:v>
                </c:pt>
                <c:pt idx="12">
                  <c:v>0.12933583279999999</c:v>
                </c:pt>
                <c:pt idx="13">
                  <c:v>0.156811665173333</c:v>
                </c:pt>
                <c:pt idx="14">
                  <c:v>0.213563175403333</c:v>
                </c:pt>
                <c:pt idx="15">
                  <c:v>0.270314685633333</c:v>
                </c:pt>
                <c:pt idx="16">
                  <c:v>0.28534253500000001</c:v>
                </c:pt>
                <c:pt idx="17">
                  <c:v>0.31818615827555602</c:v>
                </c:pt>
                <c:pt idx="18">
                  <c:v>0.374075838073889</c:v>
                </c:pt>
                <c:pt idx="19">
                  <c:v>0.39996551787222301</c:v>
                </c:pt>
                <c:pt idx="20">
                  <c:v>0.42585519767055602</c:v>
                </c:pt>
                <c:pt idx="21">
                  <c:v>0.46336944094770399</c:v>
                </c:pt>
                <c:pt idx="22">
                  <c:v>0.49701118919345</c:v>
                </c:pt>
                <c:pt idx="23">
                  <c:v>0.53065293743919695</c:v>
                </c:pt>
                <c:pt idx="24">
                  <c:v>0.56429468568494301</c:v>
                </c:pt>
                <c:pt idx="25">
                  <c:v>0.59793643393068896</c:v>
                </c:pt>
                <c:pt idx="26">
                  <c:v>0.63157818217643502</c:v>
                </c:pt>
                <c:pt idx="27">
                  <c:v>0.66521993042218197</c:v>
                </c:pt>
                <c:pt idx="28">
                  <c:v>0.66886167866792801</c:v>
                </c:pt>
                <c:pt idx="29">
                  <c:v>0.67250342691367404</c:v>
                </c:pt>
                <c:pt idx="30">
                  <c:v>0.67614517515941996</c:v>
                </c:pt>
                <c:pt idx="31">
                  <c:v>0.69978692340516602</c:v>
                </c:pt>
                <c:pt idx="32">
                  <c:v>0.73342867165091197</c:v>
                </c:pt>
                <c:pt idx="33">
                  <c:v>0.76707041989665903</c:v>
                </c:pt>
                <c:pt idx="34">
                  <c:v>0.78996551787222102</c:v>
                </c:pt>
                <c:pt idx="35">
                  <c:v>0.79858551976705505</c:v>
                </c:pt>
                <c:pt idx="36">
                  <c:v>0.81672225238237395</c:v>
                </c:pt>
                <c:pt idx="37">
                  <c:v>0.83247980231757202</c:v>
                </c:pt>
                <c:pt idx="38">
                  <c:v>0.84823735225276997</c:v>
                </c:pt>
                <c:pt idx="39">
                  <c:v>0.84941391686389001</c:v>
                </c:pt>
                <c:pt idx="40">
                  <c:v>0.86530359666222401</c:v>
                </c:pt>
                <c:pt idx="41">
                  <c:v>0.95119327646055696</c:v>
                </c:pt>
                <c:pt idx="42">
                  <c:v>0.97708295625888997</c:v>
                </c:pt>
                <c:pt idx="43">
                  <c:v>0.97297263605721995</c:v>
                </c:pt>
                <c:pt idx="44">
                  <c:v>0.97886231585556005</c:v>
                </c:pt>
                <c:pt idx="45">
                  <c:v>0.97583817269999995</c:v>
                </c:pt>
                <c:pt idx="46">
                  <c:v>0.97564261200000002</c:v>
                </c:pt>
                <c:pt idx="47">
                  <c:v>0.95571752300000001</c:v>
                </c:pt>
                <c:pt idx="48">
                  <c:v>0.93853342500000003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A62-4A24-BC32-21D4BFE6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9968"/>
        <c:axId val="1548939568"/>
      </c:scatterChart>
      <c:valAx>
        <c:axId val="154892996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9568"/>
        <c:crosses val="autoZero"/>
        <c:crossBetween val="midCat"/>
      </c:valAx>
      <c:valAx>
        <c:axId val="15489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9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9910268779216"/>
          <c:y val="8.13857663903058E-2"/>
          <c:w val="0.83776237318365843"/>
          <c:h val="0.73220196713020602"/>
        </c:manualLayout>
      </c:layout>
      <c:scatterChart>
        <c:scatterStyle val="smoothMarker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APC!$C$8:$H$8</c:f>
                <c:numCache>
                  <c:formatCode>General</c:formatCode>
                  <c:ptCount val="6"/>
                  <c:pt idx="0">
                    <c:v>0.29670411748631559</c:v>
                  </c:pt>
                  <c:pt idx="1">
                    <c:v>0.45500915741700565</c:v>
                  </c:pt>
                  <c:pt idx="2">
                    <c:v>0.30924639582917252</c:v>
                  </c:pt>
                  <c:pt idx="3">
                    <c:v>0.35085609585697658</c:v>
                  </c:pt>
                  <c:pt idx="4">
                    <c:v>0.38223029707232792</c:v>
                  </c:pt>
                  <c:pt idx="5">
                    <c:v>0.43821608064211115</c:v>
                  </c:pt>
                </c:numCache>
              </c:numRef>
            </c:plus>
            <c:minus>
              <c:numRef>
                <c:f>APC!$C$8:$H$8</c:f>
                <c:numCache>
                  <c:formatCode>General</c:formatCode>
                  <c:ptCount val="6"/>
                  <c:pt idx="0">
                    <c:v>0.29670411748631559</c:v>
                  </c:pt>
                  <c:pt idx="1">
                    <c:v>0.45500915741700565</c:v>
                  </c:pt>
                  <c:pt idx="2">
                    <c:v>0.30924639582917252</c:v>
                  </c:pt>
                  <c:pt idx="3">
                    <c:v>0.35085609585697658</c:v>
                  </c:pt>
                  <c:pt idx="4">
                    <c:v>0.38223029707232792</c:v>
                  </c:pt>
                  <c:pt idx="5">
                    <c:v>0.43821608064211115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APC!$C$3:$H$3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APC!$C$7:$H$7</c:f>
              <c:numCache>
                <c:formatCode>0.00</c:formatCode>
                <c:ptCount val="6"/>
                <c:pt idx="0">
                  <c:v>3.8166666666666664</c:v>
                </c:pt>
                <c:pt idx="1">
                  <c:v>6.3266666666666671</c:v>
                </c:pt>
                <c:pt idx="2">
                  <c:v>6.6533333333333333</c:v>
                </c:pt>
                <c:pt idx="3">
                  <c:v>6.7600000000000007</c:v>
                </c:pt>
                <c:pt idx="4">
                  <c:v>6.8599999999999994</c:v>
                </c:pt>
                <c:pt idx="5">
                  <c:v>7.0133333333333328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59-468E-A1CD-620A528073C8}"/>
            </c:ext>
          </c:extLst>
        </c:ser>
        <c:ser>
          <c:idx val="1"/>
          <c:order val="1"/>
          <c:tx>
            <c:v>ZIF-8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APC!$C$13:$H$13</c:f>
                <c:numCache>
                  <c:formatCode>General</c:formatCode>
                  <c:ptCount val="6"/>
                  <c:pt idx="0">
                    <c:v>0.30072135496724078</c:v>
                  </c:pt>
                  <c:pt idx="1">
                    <c:v>0.32316146634976983</c:v>
                  </c:pt>
                  <c:pt idx="2">
                    <c:v>0.27098585448936874</c:v>
                  </c:pt>
                  <c:pt idx="3">
                    <c:v>0.32969683043669085</c:v>
                  </c:pt>
                  <c:pt idx="4">
                    <c:v>0.74607863749965708</c:v>
                  </c:pt>
                  <c:pt idx="5">
                    <c:v>0.39661064030103904</c:v>
                  </c:pt>
                </c:numCache>
              </c:numRef>
            </c:plus>
            <c:minus>
              <c:numRef>
                <c:f>APC!$C$13:$H$13</c:f>
                <c:numCache>
                  <c:formatCode>General</c:formatCode>
                  <c:ptCount val="6"/>
                  <c:pt idx="0">
                    <c:v>0.30072135496724078</c:v>
                  </c:pt>
                  <c:pt idx="1">
                    <c:v>0.32316146634976983</c:v>
                  </c:pt>
                  <c:pt idx="2">
                    <c:v>0.27098585448936874</c:v>
                  </c:pt>
                  <c:pt idx="3">
                    <c:v>0.32969683043669085</c:v>
                  </c:pt>
                  <c:pt idx="4">
                    <c:v>0.74607863749965708</c:v>
                  </c:pt>
                  <c:pt idx="5">
                    <c:v>0.39661064030103904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APC!$C$3:$H$3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APC!$C$12:$H$12</c:f>
              <c:numCache>
                <c:formatCode>0.00</c:formatCode>
                <c:ptCount val="6"/>
                <c:pt idx="0">
                  <c:v>3.563333333333333</c:v>
                </c:pt>
                <c:pt idx="1">
                  <c:v>4.0533333333333337</c:v>
                </c:pt>
                <c:pt idx="2">
                  <c:v>4.7266666666666666</c:v>
                </c:pt>
                <c:pt idx="3">
                  <c:v>5.19</c:v>
                </c:pt>
                <c:pt idx="4">
                  <c:v>5.7066666666666661</c:v>
                </c:pt>
                <c:pt idx="5">
                  <c:v>5.78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9-468E-A1CD-620A528073C8}"/>
            </c:ext>
          </c:extLst>
        </c:ser>
        <c:ser>
          <c:idx val="3"/>
          <c:order val="2"/>
          <c:tx>
            <c:v>Fe-ZIF-8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APC!$K$12:$P$12</c:f>
                <c:numCache>
                  <c:formatCode>General</c:formatCode>
                  <c:ptCount val="6"/>
                  <c:pt idx="0">
                    <c:v>0.22538855339169284</c:v>
                  </c:pt>
                  <c:pt idx="1">
                    <c:v>0.41186567389542589</c:v>
                  </c:pt>
                  <c:pt idx="2">
                    <c:v>0.36226141573914999</c:v>
                  </c:pt>
                  <c:pt idx="3">
                    <c:v>0.20305992547357382</c:v>
                  </c:pt>
                  <c:pt idx="4">
                    <c:v>0.31096623610932439</c:v>
                  </c:pt>
                  <c:pt idx="5">
                    <c:v>0.98154639897120222</c:v>
                  </c:pt>
                </c:numCache>
              </c:numRef>
            </c:plus>
            <c:minus>
              <c:numRef>
                <c:f>APC!$K$12:$P$12</c:f>
                <c:numCache>
                  <c:formatCode>General</c:formatCode>
                  <c:ptCount val="6"/>
                  <c:pt idx="0">
                    <c:v>0.22538855339169284</c:v>
                  </c:pt>
                  <c:pt idx="1">
                    <c:v>0.41186567389542589</c:v>
                  </c:pt>
                  <c:pt idx="2">
                    <c:v>0.36226141573914999</c:v>
                  </c:pt>
                  <c:pt idx="3">
                    <c:v>0.20305992547357382</c:v>
                  </c:pt>
                  <c:pt idx="4">
                    <c:v>0.31096623610932439</c:v>
                  </c:pt>
                  <c:pt idx="5">
                    <c:v>0.98154639897120222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APC!$C$3:$H$3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APC!$K$11:$P$11</c:f>
              <c:numCache>
                <c:formatCode>0.00</c:formatCode>
                <c:ptCount val="6"/>
                <c:pt idx="0">
                  <c:v>3.53</c:v>
                </c:pt>
                <c:pt idx="1">
                  <c:v>4.6766666666666667</c:v>
                </c:pt>
                <c:pt idx="2">
                  <c:v>4.8233333333333333</c:v>
                </c:pt>
                <c:pt idx="3">
                  <c:v>5.1066666666666665</c:v>
                </c:pt>
                <c:pt idx="4">
                  <c:v>5.3900000000000006</c:v>
                </c:pt>
                <c:pt idx="5">
                  <c:v>5.3966666666666674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59-468E-A1CD-620A528073C8}"/>
            </c:ext>
          </c:extLst>
        </c:ser>
        <c:ser>
          <c:idx val="2"/>
          <c:order val="3"/>
          <c:tx>
            <c:v>Cu-ZIF-8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F3-4EA4-A5A9-4168434E16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APC!$C$25:$H$25</c:f>
                <c:numCache>
                  <c:formatCode>General</c:formatCode>
                  <c:ptCount val="6"/>
                  <c:pt idx="0">
                    <c:v>0.21197484127446189</c:v>
                  </c:pt>
                  <c:pt idx="1">
                    <c:v>0.22516660498395413</c:v>
                  </c:pt>
                  <c:pt idx="2">
                    <c:v>0.34195516275285776</c:v>
                  </c:pt>
                  <c:pt idx="3">
                    <c:v>0.38850139424889224</c:v>
                  </c:pt>
                  <c:pt idx="4">
                    <c:v>0.31501322723551356</c:v>
                  </c:pt>
                  <c:pt idx="5">
                    <c:v>0.42618462352991238</c:v>
                  </c:pt>
                </c:numCache>
              </c:numRef>
            </c:plus>
            <c:minus>
              <c:numRef>
                <c:f>APC!$C$25:$H$25</c:f>
                <c:numCache>
                  <c:formatCode>General</c:formatCode>
                  <c:ptCount val="6"/>
                  <c:pt idx="0">
                    <c:v>0.21197484127446189</c:v>
                  </c:pt>
                  <c:pt idx="1">
                    <c:v>0.22516660498395413</c:v>
                  </c:pt>
                  <c:pt idx="2">
                    <c:v>0.34195516275285776</c:v>
                  </c:pt>
                  <c:pt idx="3">
                    <c:v>0.38850139424889224</c:v>
                  </c:pt>
                  <c:pt idx="4">
                    <c:v>0.31501322723551356</c:v>
                  </c:pt>
                  <c:pt idx="5">
                    <c:v>0.42618462352991238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APC!$C$3:$H$3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APC!$C$24:$H$24</c:f>
              <c:numCache>
                <c:formatCode>0.00</c:formatCode>
                <c:ptCount val="6"/>
                <c:pt idx="0">
                  <c:v>3.2166666666666668</c:v>
                </c:pt>
                <c:pt idx="1">
                  <c:v>4.1499999999999995</c:v>
                </c:pt>
                <c:pt idx="2">
                  <c:v>4.1766666666666667</c:v>
                </c:pt>
                <c:pt idx="3">
                  <c:v>4.5866666666666669</c:v>
                </c:pt>
                <c:pt idx="4">
                  <c:v>4.6333333333333329</c:v>
                </c:pt>
                <c:pt idx="5">
                  <c:v>5.0133333333333336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59-468E-A1CD-620A528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01615"/>
        <c:axId val="1308972799"/>
      </c:scatterChart>
      <c:valAx>
        <c:axId val="23300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[day]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72799"/>
        <c:crosses val="autoZero"/>
        <c:crossBetween val="midCat"/>
      </c:valAx>
      <c:valAx>
        <c:axId val="13089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Log CFU/g</a:t>
                </a:r>
              </a:p>
            </c:rich>
          </c:tx>
          <c:layout>
            <c:manualLayout>
              <c:xMode val="edge"/>
              <c:yMode val="edge"/>
              <c:x val="2.1591190299430831E-2"/>
              <c:y val="0.33296665281057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940402026361974"/>
          <c:y val="0.45240909103452326"/>
          <c:w val="0.16960541259105205"/>
          <c:h val="0.270410537520197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19</xdr:row>
      <xdr:rowOff>176210</xdr:rowOff>
    </xdr:from>
    <xdr:to>
      <xdr:col>15</xdr:col>
      <xdr:colOff>0</xdr:colOff>
      <xdr:row>41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300E2-2B26-8B5B-8FE1-1E1B658F1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4</xdr:row>
      <xdr:rowOff>33337</xdr:rowOff>
    </xdr:from>
    <xdr:to>
      <xdr:col>21</xdr:col>
      <xdr:colOff>133350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0158-34F5-E28A-8C34-B6454C74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54</xdr:row>
      <xdr:rowOff>87630</xdr:rowOff>
    </xdr:from>
    <xdr:to>
      <xdr:col>12</xdr:col>
      <xdr:colOff>807720</xdr:colOff>
      <xdr:row>79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55A34-3D5E-06F0-7C29-34652F1C6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27</xdr:row>
      <xdr:rowOff>57150</xdr:rowOff>
    </xdr:from>
    <xdr:to>
      <xdr:col>8</xdr:col>
      <xdr:colOff>1914525</xdr:colOff>
      <xdr:row>29</xdr:row>
      <xdr:rowOff>142875</xdr:rowOff>
    </xdr:to>
    <xdr:pic>
      <xdr:nvPicPr>
        <xdr:cNvPr id="2" name="Picture 1" descr="BAM 3:  Formula for computing aerobic plate count (APC)">
          <a:extLst>
            <a:ext uri="{FF2B5EF4-FFF2-40B4-BE49-F238E27FC236}">
              <a16:creationId xmlns:a16="http://schemas.microsoft.com/office/drawing/2014/main" id="{D8703DA5-9616-42D0-806A-592B84B87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5238750"/>
          <a:ext cx="17907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109536</xdr:colOff>
      <xdr:row>5</xdr:row>
      <xdr:rowOff>157161</xdr:rowOff>
    </xdr:from>
    <xdr:to>
      <xdr:col>27</xdr:col>
      <xdr:colOff>495300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A0DB7-5274-34C9-6D42-3D65568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5A4A-E60A-4A01-9E35-3D129F9D6F66}">
  <dimension ref="A11:V50"/>
  <sheetViews>
    <sheetView workbookViewId="0">
      <selection activeCell="M59" sqref="M59"/>
    </sheetView>
  </sheetViews>
  <sheetFormatPr defaultRowHeight="14.4" x14ac:dyDescent="0.3"/>
  <cols>
    <col min="1" max="1" width="20" bestFit="1" customWidth="1"/>
    <col min="3" max="6" width="13.6640625" bestFit="1" customWidth="1"/>
    <col min="7" max="10" width="13.88671875" bestFit="1" customWidth="1"/>
    <col min="11" max="11" width="12.33203125" bestFit="1" customWidth="1"/>
    <col min="12" max="12" width="12.6640625" bestFit="1" customWidth="1"/>
    <col min="13" max="13" width="28.77734375" bestFit="1" customWidth="1"/>
    <col min="14" max="15" width="12.6640625" bestFit="1" customWidth="1"/>
    <col min="16" max="18" width="12.5546875" bestFit="1" customWidth="1"/>
    <col min="19" max="22" width="12.77734375" bestFit="1" customWidth="1"/>
  </cols>
  <sheetData>
    <row r="11" spans="1:22" x14ac:dyDescent="0.3">
      <c r="A11" s="6"/>
      <c r="B11" s="3" t="s">
        <v>0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</row>
    <row r="12" spans="1:22" x14ac:dyDescent="0.3">
      <c r="A12" s="4" t="s">
        <v>1</v>
      </c>
      <c r="B12" s="1">
        <v>14.8</v>
      </c>
      <c r="C12" s="1">
        <v>15.5</v>
      </c>
      <c r="D12" s="1">
        <v>16.3</v>
      </c>
      <c r="E12" s="1">
        <v>18.100000000000001</v>
      </c>
      <c r="F12" s="1">
        <v>19.3</v>
      </c>
      <c r="G12" s="1">
        <v>18.5</v>
      </c>
      <c r="H12" s="1">
        <v>16.600000000000001</v>
      </c>
      <c r="I12" s="1">
        <v>18.100000000000001</v>
      </c>
      <c r="J12" s="1">
        <v>16.899999999999999</v>
      </c>
      <c r="M12" s="6" t="s">
        <v>65</v>
      </c>
      <c r="N12" s="3" t="s">
        <v>0</v>
      </c>
      <c r="O12" s="3" t="s">
        <v>2</v>
      </c>
      <c r="P12" s="3" t="s">
        <v>3</v>
      </c>
      <c r="Q12" s="3" t="s">
        <v>4</v>
      </c>
      <c r="R12" s="3" t="s">
        <v>5</v>
      </c>
      <c r="S12" s="3" t="s">
        <v>6</v>
      </c>
      <c r="T12" s="3" t="s">
        <v>7</v>
      </c>
      <c r="U12" s="3" t="s">
        <v>8</v>
      </c>
      <c r="V12" s="3" t="s">
        <v>9</v>
      </c>
    </row>
    <row r="13" spans="1:22" x14ac:dyDescent="0.3">
      <c r="A13" s="1"/>
      <c r="B13" s="1">
        <v>13.7</v>
      </c>
      <c r="C13" s="1">
        <v>17.899999999999999</v>
      </c>
      <c r="D13" s="1">
        <v>17.2</v>
      </c>
      <c r="E13" s="1">
        <v>17.5</v>
      </c>
      <c r="F13" s="1">
        <v>16.7</v>
      </c>
      <c r="G13" s="1">
        <v>16.899999999999999</v>
      </c>
      <c r="H13" s="1">
        <v>17.8</v>
      </c>
      <c r="I13" s="1">
        <v>19.8</v>
      </c>
      <c r="J13" s="1">
        <v>20.6</v>
      </c>
      <c r="M13" s="23" t="s">
        <v>1</v>
      </c>
      <c r="N13" s="23">
        <v>14.725</v>
      </c>
      <c r="O13" s="23">
        <v>15.8</v>
      </c>
      <c r="P13" s="23">
        <v>16.274999999999999</v>
      </c>
      <c r="Q13" s="23">
        <v>17.675000000000001</v>
      </c>
      <c r="R13" s="23">
        <v>17.75</v>
      </c>
      <c r="S13" s="23">
        <v>16.95</v>
      </c>
      <c r="T13" s="23">
        <v>16.975000000000001</v>
      </c>
      <c r="U13" s="23">
        <v>18.25</v>
      </c>
      <c r="V13" s="23">
        <v>18.324999999999999</v>
      </c>
    </row>
    <row r="14" spans="1:22" x14ac:dyDescent="0.3">
      <c r="A14" s="1"/>
      <c r="B14" s="1">
        <v>16.3</v>
      </c>
      <c r="C14" s="1">
        <v>14.6</v>
      </c>
      <c r="D14" s="1">
        <v>15.2</v>
      </c>
      <c r="E14" s="1">
        <v>19.3</v>
      </c>
      <c r="F14" s="1">
        <v>17.899999999999999</v>
      </c>
      <c r="G14" s="1">
        <v>15.2</v>
      </c>
      <c r="H14" s="1">
        <v>18.2</v>
      </c>
      <c r="I14" s="1">
        <v>16.899999999999999</v>
      </c>
      <c r="J14" s="1">
        <v>18.399999999999999</v>
      </c>
      <c r="M14" s="1" t="s">
        <v>11</v>
      </c>
      <c r="N14" s="1">
        <v>0.99089605913032131</v>
      </c>
      <c r="O14" s="1">
        <v>1.2549900398011129</v>
      </c>
      <c r="P14" s="1">
        <v>0.71195154329490706</v>
      </c>
      <c r="Q14" s="1">
        <v>1.2616952880945542</v>
      </c>
      <c r="R14" s="1">
        <v>0.99373034571758967</v>
      </c>
      <c r="S14" s="1">
        <v>1.175797601630485</v>
      </c>
      <c r="T14" s="1">
        <v>1.1321991874224249</v>
      </c>
      <c r="U14" s="1">
        <v>1.0307764064044158</v>
      </c>
      <c r="V14" s="1">
        <v>1.4201672436723793</v>
      </c>
    </row>
    <row r="15" spans="1:22" x14ac:dyDescent="0.3">
      <c r="A15" s="1"/>
      <c r="B15" s="1">
        <v>14.1</v>
      </c>
      <c r="C15" s="1">
        <v>15.2</v>
      </c>
      <c r="D15" s="1">
        <v>16.399999999999999</v>
      </c>
      <c r="E15" s="1">
        <v>15.8</v>
      </c>
      <c r="F15" s="1">
        <v>17.100000000000001</v>
      </c>
      <c r="G15" s="1">
        <v>17.2</v>
      </c>
      <c r="H15" s="1">
        <v>15.3</v>
      </c>
      <c r="I15" s="1">
        <v>18.2</v>
      </c>
      <c r="J15" s="1">
        <v>17.399999999999999</v>
      </c>
    </row>
    <row r="16" spans="1:22" x14ac:dyDescent="0.3">
      <c r="A16" s="2" t="s">
        <v>10</v>
      </c>
      <c r="B16" s="4">
        <f>AVERAGE(B12:B15)</f>
        <v>14.725</v>
      </c>
      <c r="C16" s="4">
        <f>AVERAGE(C12:C15)</f>
        <v>15.8</v>
      </c>
      <c r="D16" s="4">
        <f t="shared" ref="D16:J16" si="0">AVERAGE(D12:D15)</f>
        <v>16.274999999999999</v>
      </c>
      <c r="E16" s="4">
        <f t="shared" si="0"/>
        <v>17.675000000000001</v>
      </c>
      <c r="F16" s="4">
        <f t="shared" si="0"/>
        <v>17.75</v>
      </c>
      <c r="G16" s="4">
        <f t="shared" si="0"/>
        <v>16.95</v>
      </c>
      <c r="H16" s="4">
        <f t="shared" si="0"/>
        <v>16.975000000000001</v>
      </c>
      <c r="I16" s="4">
        <f t="shared" si="0"/>
        <v>18.25</v>
      </c>
      <c r="J16" s="4">
        <f t="shared" si="0"/>
        <v>18.324999999999999</v>
      </c>
    </row>
    <row r="17" spans="1:10" x14ac:dyDescent="0.3">
      <c r="A17" s="2" t="s">
        <v>11</v>
      </c>
      <c r="B17" s="4">
        <f>_xlfn.STDEV.P(B12:B15)</f>
        <v>0.99089605913032131</v>
      </c>
      <c r="C17" s="4">
        <f>_xlfn.STDEV.P(C12:C15)</f>
        <v>1.2549900398011129</v>
      </c>
      <c r="D17" s="4">
        <f t="shared" ref="D17:J17" si="1">_xlfn.STDEV.P(D12:D15)</f>
        <v>0.71195154329490706</v>
      </c>
      <c r="E17" s="4">
        <f t="shared" si="1"/>
        <v>1.2616952880945542</v>
      </c>
      <c r="F17" s="4">
        <f t="shared" si="1"/>
        <v>0.99373034571758967</v>
      </c>
      <c r="G17" s="4">
        <f t="shared" si="1"/>
        <v>1.175797601630485</v>
      </c>
      <c r="H17" s="4">
        <f t="shared" si="1"/>
        <v>1.1321991874224249</v>
      </c>
      <c r="I17" s="4">
        <f t="shared" si="1"/>
        <v>1.0307764064044158</v>
      </c>
      <c r="J17" s="4">
        <f t="shared" si="1"/>
        <v>1.4201672436723793</v>
      </c>
    </row>
    <row r="44" spans="1:10" x14ac:dyDescent="0.3">
      <c r="A44" s="6"/>
      <c r="B44" s="3" t="s">
        <v>0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</row>
    <row r="45" spans="1:10" x14ac:dyDescent="0.3">
      <c r="A45" s="4" t="s">
        <v>1</v>
      </c>
      <c r="B45" s="1">
        <v>14.8</v>
      </c>
      <c r="C45" s="1">
        <v>15.5</v>
      </c>
      <c r="D45" s="1">
        <v>16.3</v>
      </c>
      <c r="E45" s="1">
        <v>18.100000000000001</v>
      </c>
      <c r="F45" s="1">
        <v>19.3</v>
      </c>
      <c r="G45" s="1">
        <v>18.5</v>
      </c>
      <c r="H45" s="1">
        <v>16.600000000000001</v>
      </c>
      <c r="I45" s="1">
        <v>18.100000000000001</v>
      </c>
      <c r="J45" s="1">
        <v>16.899999999999999</v>
      </c>
    </row>
    <row r="46" spans="1:10" x14ac:dyDescent="0.3">
      <c r="A46" s="1"/>
      <c r="B46" s="1">
        <v>13.7</v>
      </c>
      <c r="C46" s="1">
        <v>17.899999999999999</v>
      </c>
      <c r="D46" s="1">
        <v>17.2</v>
      </c>
      <c r="E46" s="1">
        <v>17.5</v>
      </c>
      <c r="F46" s="1">
        <v>16.7</v>
      </c>
      <c r="G46" s="1">
        <v>16.899999999999999</v>
      </c>
      <c r="H46" s="1">
        <v>17.8</v>
      </c>
      <c r="I46" s="1">
        <v>19.8</v>
      </c>
      <c r="J46" s="1">
        <v>20.6</v>
      </c>
    </row>
    <row r="47" spans="1:10" x14ac:dyDescent="0.3">
      <c r="A47" s="1"/>
      <c r="B47" s="1">
        <v>16.3</v>
      </c>
      <c r="C47" s="1">
        <v>14.6</v>
      </c>
      <c r="D47" s="1">
        <v>15.2</v>
      </c>
      <c r="E47" s="1">
        <v>19.3</v>
      </c>
      <c r="F47" s="1">
        <v>17.899999999999999</v>
      </c>
      <c r="G47" s="1">
        <v>15.2</v>
      </c>
      <c r="H47" s="1">
        <v>18.2</v>
      </c>
      <c r="I47" s="1">
        <v>16.899999999999999</v>
      </c>
      <c r="J47" s="1">
        <v>18.399999999999999</v>
      </c>
    </row>
    <row r="48" spans="1:10" x14ac:dyDescent="0.3">
      <c r="A48" s="1"/>
      <c r="B48" s="1">
        <v>14.1</v>
      </c>
      <c r="C48" s="1">
        <v>15.2</v>
      </c>
      <c r="D48" s="1">
        <v>16.399999999999999</v>
      </c>
      <c r="E48" s="1">
        <v>15.8</v>
      </c>
      <c r="F48" s="1">
        <v>17.100000000000001</v>
      </c>
      <c r="G48" s="1">
        <v>17.2</v>
      </c>
      <c r="H48" s="1">
        <v>15.3</v>
      </c>
      <c r="I48" s="1">
        <v>18.2</v>
      </c>
      <c r="J48" s="1">
        <v>17.399999999999999</v>
      </c>
    </row>
    <row r="49" spans="1:10" x14ac:dyDescent="0.3">
      <c r="A49" s="2" t="s">
        <v>10</v>
      </c>
      <c r="B49" s="4">
        <f>AVERAGE(B45:B48)</f>
        <v>14.725</v>
      </c>
      <c r="C49" s="4">
        <f>AVERAGE(C45:C48)</f>
        <v>15.8</v>
      </c>
      <c r="D49" s="4">
        <f t="shared" ref="D49:J49" si="2">AVERAGE(D45:D48)</f>
        <v>16.274999999999999</v>
      </c>
      <c r="E49" s="4">
        <f t="shared" si="2"/>
        <v>17.675000000000001</v>
      </c>
      <c r="F49" s="4">
        <f t="shared" si="2"/>
        <v>17.75</v>
      </c>
      <c r="G49" s="4">
        <f t="shared" si="2"/>
        <v>16.95</v>
      </c>
      <c r="H49" s="4">
        <f t="shared" si="2"/>
        <v>16.975000000000001</v>
      </c>
      <c r="I49" s="4">
        <f t="shared" si="2"/>
        <v>18.25</v>
      </c>
      <c r="J49" s="4">
        <f t="shared" si="2"/>
        <v>18.324999999999999</v>
      </c>
    </row>
    <row r="50" spans="1:10" x14ac:dyDescent="0.3">
      <c r="A50" s="2" t="s">
        <v>11</v>
      </c>
      <c r="B50" s="4">
        <f>_xlfn.STDEV.P(B45:B48)</f>
        <v>0.99089605913032131</v>
      </c>
      <c r="C50" s="4">
        <f>_xlfn.STDEV.P(C45:C48)</f>
        <v>1.2549900398011129</v>
      </c>
      <c r="D50" s="4">
        <f t="shared" ref="D50:J50" si="3">_xlfn.STDEV.P(D45:D48)</f>
        <v>0.71195154329490706</v>
      </c>
      <c r="E50" s="4">
        <f t="shared" si="3"/>
        <v>1.2616952880945542</v>
      </c>
      <c r="F50" s="4">
        <f t="shared" si="3"/>
        <v>0.99373034571758967</v>
      </c>
      <c r="G50" s="4">
        <f t="shared" si="3"/>
        <v>1.175797601630485</v>
      </c>
      <c r="H50" s="4">
        <f t="shared" si="3"/>
        <v>1.1321991874224249</v>
      </c>
      <c r="I50" s="4">
        <f t="shared" si="3"/>
        <v>1.0307764064044158</v>
      </c>
      <c r="J50" s="4">
        <f t="shared" si="3"/>
        <v>1.4201672436723793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CBEF-416B-4830-95AF-95CC199BC4BB}">
  <dimension ref="A2:H67"/>
  <sheetViews>
    <sheetView tabSelected="1" workbookViewId="0">
      <selection activeCell="R3" sqref="R3"/>
    </sheetView>
  </sheetViews>
  <sheetFormatPr defaultRowHeight="14.4" x14ac:dyDescent="0.3"/>
  <cols>
    <col min="1" max="1" width="12.109375" bestFit="1" customWidth="1"/>
    <col min="2" max="2" width="12.109375" customWidth="1"/>
  </cols>
  <sheetData>
    <row r="2" spans="1:8" x14ac:dyDescent="0.3">
      <c r="A2" s="6" t="s">
        <v>12</v>
      </c>
      <c r="B2" s="1"/>
      <c r="C2" s="18">
        <v>0.05</v>
      </c>
      <c r="D2" s="1"/>
      <c r="E2" s="1"/>
      <c r="F2" s="1"/>
      <c r="G2" s="1"/>
      <c r="H2" s="1"/>
    </row>
    <row r="3" spans="1:8" x14ac:dyDescent="0.3">
      <c r="A3" s="1"/>
      <c r="B3" s="1"/>
      <c r="C3" s="1">
        <v>1</v>
      </c>
      <c r="D3" s="1">
        <v>2</v>
      </c>
      <c r="E3" s="1">
        <v>3</v>
      </c>
      <c r="F3" s="1">
        <v>4</v>
      </c>
      <c r="G3" s="1" t="s">
        <v>10</v>
      </c>
      <c r="H3" s="1" t="s">
        <v>11</v>
      </c>
    </row>
    <row r="4" spans="1:8" x14ac:dyDescent="0.3">
      <c r="A4" s="1" t="s">
        <v>13</v>
      </c>
      <c r="B4" s="1">
        <v>125</v>
      </c>
      <c r="C4" s="23">
        <v>89</v>
      </c>
      <c r="D4" s="1">
        <v>90</v>
      </c>
      <c r="E4" s="1">
        <v>90</v>
      </c>
      <c r="F4" s="1">
        <v>92</v>
      </c>
      <c r="G4" s="5">
        <f>AVERAGE(C4,D4,E4,F4)</f>
        <v>90.25</v>
      </c>
      <c r="H4" s="7">
        <f>STDEV(C4,D4,E4,F4)</f>
        <v>1.2583057392117916</v>
      </c>
    </row>
    <row r="5" spans="1:8" x14ac:dyDescent="0.3">
      <c r="A5" s="1" t="s">
        <v>15</v>
      </c>
      <c r="B5" s="1">
        <v>250</v>
      </c>
      <c r="C5" s="1">
        <v>84</v>
      </c>
      <c r="D5" s="1">
        <v>82</v>
      </c>
      <c r="E5" s="1">
        <v>83</v>
      </c>
      <c r="F5" s="1">
        <v>81</v>
      </c>
      <c r="G5" s="5">
        <f>AVERAGE(C5,D5,E5,F5)</f>
        <v>82.5</v>
      </c>
      <c r="H5" s="7">
        <f>STDEV(C5,D5,E5,F5)</f>
        <v>1.2909944487358056</v>
      </c>
    </row>
    <row r="6" spans="1:8" x14ac:dyDescent="0.3">
      <c r="A6" s="1" t="s">
        <v>16</v>
      </c>
      <c r="B6" s="1">
        <v>500</v>
      </c>
      <c r="C6" s="1">
        <v>75</v>
      </c>
      <c r="D6" s="1">
        <v>76</v>
      </c>
      <c r="E6" s="1">
        <v>78</v>
      </c>
      <c r="F6" s="1">
        <v>78</v>
      </c>
      <c r="G6" s="5">
        <f>AVERAGE(C6,D6,E6,F6)</f>
        <v>76.75</v>
      </c>
      <c r="H6" s="7">
        <f>STDEV(C6,D6,E6,F6)</f>
        <v>1.5</v>
      </c>
    </row>
    <row r="7" spans="1:8" x14ac:dyDescent="0.3">
      <c r="A7" s="1" t="s">
        <v>17</v>
      </c>
      <c r="B7" s="1">
        <v>1000</v>
      </c>
      <c r="C7" s="1">
        <v>43</v>
      </c>
      <c r="D7" s="1">
        <v>44</v>
      </c>
      <c r="E7" s="1">
        <v>45</v>
      </c>
      <c r="F7" s="1">
        <v>46</v>
      </c>
      <c r="G7" s="5">
        <f>AVERAGE(C7,D7,E7,F7)</f>
        <v>44.5</v>
      </c>
      <c r="H7" s="7">
        <f>STDEV(C7,D7,E7,F7)</f>
        <v>1.2909944487358056</v>
      </c>
    </row>
    <row r="8" spans="1:8" x14ac:dyDescent="0.3">
      <c r="H8" s="8"/>
    </row>
    <row r="9" spans="1:8" x14ac:dyDescent="0.3">
      <c r="H9" s="8"/>
    </row>
    <row r="10" spans="1:8" x14ac:dyDescent="0.3">
      <c r="A10" s="6" t="s">
        <v>12</v>
      </c>
      <c r="B10" s="1"/>
      <c r="C10" s="18">
        <v>0.1</v>
      </c>
      <c r="D10" s="1"/>
      <c r="E10" s="1"/>
      <c r="F10" s="1"/>
      <c r="G10" s="1"/>
      <c r="H10" s="9"/>
    </row>
    <row r="11" spans="1:8" x14ac:dyDescent="0.3">
      <c r="A11" s="1"/>
      <c r="B11" s="1"/>
      <c r="C11" s="1">
        <v>1</v>
      </c>
      <c r="D11" s="1">
        <v>2</v>
      </c>
      <c r="E11" s="1">
        <v>3</v>
      </c>
      <c r="F11" s="1">
        <v>4</v>
      </c>
      <c r="G11" s="1" t="s">
        <v>10</v>
      </c>
      <c r="H11" s="9" t="s">
        <v>11</v>
      </c>
    </row>
    <row r="12" spans="1:8" x14ac:dyDescent="0.3">
      <c r="A12" s="1" t="s">
        <v>13</v>
      </c>
      <c r="B12" s="1">
        <v>125</v>
      </c>
      <c r="C12" s="27">
        <v>96</v>
      </c>
      <c r="D12" s="1">
        <v>89</v>
      </c>
      <c r="E12" s="1">
        <v>94</v>
      </c>
      <c r="F12" s="1">
        <v>92</v>
      </c>
      <c r="G12" s="5">
        <f>AVERAGE(C12,D12,E12,F12)</f>
        <v>92.75</v>
      </c>
      <c r="H12" s="7">
        <f>STDEV(C12,D12,E12,F12)</f>
        <v>2.9860788111948193</v>
      </c>
    </row>
    <row r="13" spans="1:8" x14ac:dyDescent="0.3">
      <c r="A13" s="1" t="s">
        <v>15</v>
      </c>
      <c r="B13" s="1">
        <v>250</v>
      </c>
      <c r="C13" s="1">
        <v>83</v>
      </c>
      <c r="D13" s="1">
        <v>92</v>
      </c>
      <c r="E13" s="1">
        <v>88</v>
      </c>
      <c r="F13" s="1">
        <v>90</v>
      </c>
      <c r="G13" s="5">
        <f>AVERAGE(C13,D13,E13,F13)</f>
        <v>88.25</v>
      </c>
      <c r="H13" s="7">
        <f>STDEV(C13,D13,E13,F13)</f>
        <v>3.8622100754188224</v>
      </c>
    </row>
    <row r="14" spans="1:8" x14ac:dyDescent="0.3">
      <c r="A14" s="1" t="s">
        <v>16</v>
      </c>
      <c r="B14" s="1">
        <v>500</v>
      </c>
      <c r="C14" s="1">
        <v>80</v>
      </c>
      <c r="D14" s="1">
        <v>83</v>
      </c>
      <c r="E14" s="1">
        <v>76</v>
      </c>
      <c r="F14" s="1">
        <v>78</v>
      </c>
      <c r="G14" s="5">
        <f>AVERAGE(C14,D14,E14,F14)</f>
        <v>79.25</v>
      </c>
      <c r="H14" s="7">
        <f>STDEV(C14,D14,E14,F14)</f>
        <v>2.9860788111948193</v>
      </c>
    </row>
    <row r="15" spans="1:8" x14ac:dyDescent="0.3">
      <c r="A15" s="1" t="s">
        <v>17</v>
      </c>
      <c r="B15" s="1">
        <v>1000</v>
      </c>
      <c r="C15" s="1">
        <v>43</v>
      </c>
      <c r="D15" s="1">
        <v>52</v>
      </c>
      <c r="E15" s="1">
        <v>57</v>
      </c>
      <c r="F15" s="1">
        <v>47</v>
      </c>
      <c r="G15" s="5">
        <f>AVERAGE(C15,D15,E15,F15)</f>
        <v>49.75</v>
      </c>
      <c r="H15" s="7">
        <f>STDEV(C15,D15,E15,F15)</f>
        <v>6.0759087111860612</v>
      </c>
    </row>
    <row r="16" spans="1:8" x14ac:dyDescent="0.3">
      <c r="H16" s="8"/>
    </row>
    <row r="17" spans="1:8" x14ac:dyDescent="0.3">
      <c r="H17" s="8"/>
    </row>
    <row r="18" spans="1:8" x14ac:dyDescent="0.3">
      <c r="A18" s="6" t="s">
        <v>12</v>
      </c>
      <c r="B18" s="1"/>
      <c r="C18" s="18">
        <v>0.2</v>
      </c>
      <c r="D18" s="1"/>
      <c r="E18" s="1"/>
      <c r="F18" s="1"/>
      <c r="G18" s="1"/>
      <c r="H18" s="9"/>
    </row>
    <row r="19" spans="1:8" x14ac:dyDescent="0.3">
      <c r="A19" s="1"/>
      <c r="B19" s="1"/>
      <c r="C19" s="1">
        <v>1</v>
      </c>
      <c r="D19" s="1">
        <v>2</v>
      </c>
      <c r="E19" s="1">
        <v>3</v>
      </c>
      <c r="F19" s="1">
        <v>4</v>
      </c>
      <c r="G19" s="1" t="s">
        <v>10</v>
      </c>
      <c r="H19" s="9" t="s">
        <v>11</v>
      </c>
    </row>
    <row r="20" spans="1:8" x14ac:dyDescent="0.3">
      <c r="A20" s="1" t="s">
        <v>13</v>
      </c>
      <c r="B20" s="1">
        <v>125</v>
      </c>
      <c r="C20" s="23">
        <v>91</v>
      </c>
      <c r="D20" s="1">
        <v>95</v>
      </c>
      <c r="E20" s="1">
        <v>93</v>
      </c>
      <c r="F20" s="1">
        <v>91</v>
      </c>
      <c r="G20" s="5">
        <f>AVERAGE(C20,D20,E20,F20)</f>
        <v>92.5</v>
      </c>
      <c r="H20" s="7">
        <f>STDEV(C20,D20,E20,F20)</f>
        <v>1.9148542155126762</v>
      </c>
    </row>
    <row r="21" spans="1:8" x14ac:dyDescent="0.3">
      <c r="A21" s="1" t="s">
        <v>15</v>
      </c>
      <c r="B21" s="1">
        <v>250</v>
      </c>
      <c r="C21" s="1">
        <v>88</v>
      </c>
      <c r="D21" s="1">
        <v>89</v>
      </c>
      <c r="E21" s="1">
        <v>94</v>
      </c>
      <c r="F21" s="1">
        <v>90</v>
      </c>
      <c r="G21" s="5">
        <f>AVERAGE(C21,D21,E21,F21)</f>
        <v>90.25</v>
      </c>
      <c r="H21" s="7">
        <f>STDEV(C21,D21,E21,F21)</f>
        <v>2.6299556396765835</v>
      </c>
    </row>
    <row r="22" spans="1:8" x14ac:dyDescent="0.3">
      <c r="A22" s="1" t="s">
        <v>16</v>
      </c>
      <c r="B22" s="1">
        <v>500</v>
      </c>
      <c r="C22" s="1">
        <v>81</v>
      </c>
      <c r="D22" s="1">
        <v>79</v>
      </c>
      <c r="E22" s="1">
        <v>86</v>
      </c>
      <c r="F22" s="1">
        <v>82</v>
      </c>
      <c r="G22" s="5">
        <f>AVERAGE(C22,D22,E22,F22)</f>
        <v>82</v>
      </c>
      <c r="H22" s="7">
        <f>STDEV(C22,D22,E22,F22)</f>
        <v>2.9439202887759488</v>
      </c>
    </row>
    <row r="23" spans="1:8" x14ac:dyDescent="0.3">
      <c r="A23" s="1" t="s">
        <v>17</v>
      </c>
      <c r="B23" s="1">
        <v>1000</v>
      </c>
      <c r="C23" s="1">
        <v>49</v>
      </c>
      <c r="D23" s="1">
        <v>52</v>
      </c>
      <c r="E23" s="1">
        <v>58</v>
      </c>
      <c r="F23" s="1">
        <v>54</v>
      </c>
      <c r="G23" s="5">
        <f>AVERAGE(C23,D23,E23,F23)</f>
        <v>53.25</v>
      </c>
      <c r="H23" s="7">
        <f>STDEV(C23,D23,E23,F23)</f>
        <v>3.7749172176353749</v>
      </c>
    </row>
    <row r="24" spans="1:8" x14ac:dyDescent="0.3">
      <c r="H24" s="8"/>
    </row>
    <row r="25" spans="1:8" x14ac:dyDescent="0.3">
      <c r="H25" s="8"/>
    </row>
    <row r="26" spans="1:8" x14ac:dyDescent="0.3">
      <c r="A26" s="6" t="s">
        <v>12</v>
      </c>
      <c r="B26" s="1"/>
      <c r="C26" s="18">
        <v>0.3</v>
      </c>
      <c r="D26" s="1"/>
      <c r="E26" s="1"/>
      <c r="F26" s="1"/>
      <c r="G26" s="1"/>
      <c r="H26" s="9"/>
    </row>
    <row r="27" spans="1:8" x14ac:dyDescent="0.3">
      <c r="A27" s="1"/>
      <c r="B27" s="1"/>
      <c r="C27" s="1">
        <v>1</v>
      </c>
      <c r="D27" s="1">
        <v>2</v>
      </c>
      <c r="E27" s="1">
        <v>3</v>
      </c>
      <c r="F27" s="1">
        <v>4</v>
      </c>
      <c r="G27" s="1" t="s">
        <v>10</v>
      </c>
      <c r="H27" s="9" t="s">
        <v>11</v>
      </c>
    </row>
    <row r="28" spans="1:8" x14ac:dyDescent="0.3">
      <c r="A28" s="1" t="s">
        <v>13</v>
      </c>
      <c r="B28" s="1">
        <v>125</v>
      </c>
      <c r="C28" s="23">
        <v>94</v>
      </c>
      <c r="D28" s="1">
        <v>93</v>
      </c>
      <c r="E28" s="1">
        <v>98</v>
      </c>
      <c r="F28" s="1">
        <v>94</v>
      </c>
      <c r="G28" s="5">
        <f>AVERAGE(C28,D28,E28,F28)</f>
        <v>94.75</v>
      </c>
      <c r="H28" s="7">
        <f>STDEV(C28,D28,E28,F28)</f>
        <v>2.2173557826083452</v>
      </c>
    </row>
    <row r="29" spans="1:8" x14ac:dyDescent="0.3">
      <c r="A29" s="1" t="s">
        <v>15</v>
      </c>
      <c r="B29" s="1">
        <v>250</v>
      </c>
      <c r="C29" s="1">
        <v>83</v>
      </c>
      <c r="D29" s="1">
        <v>92</v>
      </c>
      <c r="E29" s="1">
        <v>90</v>
      </c>
      <c r="F29" s="1">
        <v>89</v>
      </c>
      <c r="G29" s="5">
        <f t="shared" ref="G29:G34" si="0">AVERAGE(C29,D29,E29,F29)</f>
        <v>88.5</v>
      </c>
      <c r="H29" s="7">
        <f t="shared" ref="H29:H34" si="1">STDEV(C29,D29,E29,F29)</f>
        <v>3.872983346207417</v>
      </c>
    </row>
    <row r="30" spans="1:8" x14ac:dyDescent="0.3">
      <c r="A30" s="1" t="s">
        <v>16</v>
      </c>
      <c r="B30" s="1">
        <v>500</v>
      </c>
      <c r="C30" s="1">
        <v>84</v>
      </c>
      <c r="D30" s="1">
        <v>80</v>
      </c>
      <c r="E30" s="1">
        <v>85</v>
      </c>
      <c r="F30" s="1">
        <v>78</v>
      </c>
      <c r="G30" s="5">
        <f t="shared" si="0"/>
        <v>81.75</v>
      </c>
      <c r="H30" s="7">
        <f t="shared" si="1"/>
        <v>3.3040379335998349</v>
      </c>
    </row>
    <row r="31" spans="1:8" x14ac:dyDescent="0.3">
      <c r="A31" s="1" t="s">
        <v>18</v>
      </c>
      <c r="B31" s="1">
        <v>750</v>
      </c>
      <c r="C31" s="1">
        <v>67</v>
      </c>
      <c r="D31" s="1">
        <v>71</v>
      </c>
      <c r="E31" s="1">
        <v>65</v>
      </c>
      <c r="F31" s="1">
        <v>74</v>
      </c>
      <c r="G31" s="5">
        <f t="shared" si="0"/>
        <v>69.25</v>
      </c>
      <c r="H31" s="7">
        <f t="shared" si="1"/>
        <v>4.0311288741492746</v>
      </c>
    </row>
    <row r="32" spans="1:8" x14ac:dyDescent="0.3">
      <c r="A32" s="19" t="s">
        <v>17</v>
      </c>
      <c r="B32" s="19">
        <v>1000</v>
      </c>
      <c r="C32" s="19">
        <v>66</v>
      </c>
      <c r="D32" s="19">
        <v>69</v>
      </c>
      <c r="E32" s="19">
        <v>67</v>
      </c>
      <c r="F32" s="19">
        <v>70</v>
      </c>
      <c r="G32" s="5">
        <f t="shared" si="0"/>
        <v>68</v>
      </c>
      <c r="H32" s="7">
        <f t="shared" si="1"/>
        <v>1.8257418583505538</v>
      </c>
    </row>
    <row r="33" spans="1:8" x14ac:dyDescent="0.3">
      <c r="A33" s="1" t="s">
        <v>19</v>
      </c>
      <c r="B33" s="1">
        <v>1500</v>
      </c>
      <c r="C33" s="1">
        <v>53</v>
      </c>
      <c r="D33" s="1">
        <v>50</v>
      </c>
      <c r="E33" s="1">
        <v>47</v>
      </c>
      <c r="F33" s="1">
        <v>55</v>
      </c>
      <c r="G33" s="5">
        <f t="shared" si="0"/>
        <v>51.25</v>
      </c>
      <c r="H33" s="7">
        <f t="shared" si="1"/>
        <v>3.5</v>
      </c>
    </row>
    <row r="34" spans="1:8" x14ac:dyDescent="0.3">
      <c r="A34" s="1" t="s">
        <v>20</v>
      </c>
      <c r="B34" s="1">
        <v>2000</v>
      </c>
      <c r="C34" s="1">
        <v>16</v>
      </c>
      <c r="D34" s="1">
        <v>22</v>
      </c>
      <c r="E34" s="1">
        <v>23</v>
      </c>
      <c r="F34" s="1">
        <v>24</v>
      </c>
      <c r="G34" s="5">
        <f t="shared" si="0"/>
        <v>21.25</v>
      </c>
      <c r="H34" s="7">
        <f t="shared" si="1"/>
        <v>3.5939764421413041</v>
      </c>
    </row>
    <row r="35" spans="1:8" x14ac:dyDescent="0.3">
      <c r="H35" s="8"/>
    </row>
    <row r="36" spans="1:8" x14ac:dyDescent="0.3">
      <c r="H36" s="8"/>
    </row>
    <row r="37" spans="1:8" x14ac:dyDescent="0.3">
      <c r="A37" s="6" t="s">
        <v>12</v>
      </c>
      <c r="B37" s="1"/>
      <c r="C37" s="18">
        <v>0.4</v>
      </c>
      <c r="D37" s="1"/>
      <c r="E37" s="1"/>
      <c r="F37" s="1"/>
      <c r="G37" s="1"/>
      <c r="H37" s="9"/>
    </row>
    <row r="38" spans="1:8" x14ac:dyDescent="0.3">
      <c r="A38" s="16"/>
      <c r="B38" s="16"/>
      <c r="C38" s="16">
        <v>1</v>
      </c>
      <c r="D38" s="16">
        <v>2</v>
      </c>
      <c r="E38" s="16">
        <v>3</v>
      </c>
      <c r="F38" s="16">
        <v>4</v>
      </c>
      <c r="G38" s="16" t="s">
        <v>10</v>
      </c>
      <c r="H38" s="17" t="s">
        <v>11</v>
      </c>
    </row>
    <row r="39" spans="1:8" x14ac:dyDescent="0.3">
      <c r="A39" s="1" t="s">
        <v>13</v>
      </c>
      <c r="B39" s="1">
        <v>125</v>
      </c>
      <c r="C39" s="1">
        <v>96</v>
      </c>
      <c r="D39" s="1">
        <v>93</v>
      </c>
      <c r="E39" s="1">
        <v>98</v>
      </c>
      <c r="F39" s="1">
        <v>92</v>
      </c>
      <c r="G39" s="5">
        <f>AVERAGE(C39,D39,E39,F39)</f>
        <v>94.75</v>
      </c>
      <c r="H39" s="7">
        <f>STDEV(C39,D39,E39,F39)</f>
        <v>2.753785273643051</v>
      </c>
    </row>
    <row r="40" spans="1:8" x14ac:dyDescent="0.3">
      <c r="A40" s="1" t="s">
        <v>15</v>
      </c>
      <c r="B40" s="1">
        <v>250</v>
      </c>
      <c r="C40" s="1">
        <v>86</v>
      </c>
      <c r="D40" s="1">
        <v>87</v>
      </c>
      <c r="E40" s="1">
        <v>92</v>
      </c>
      <c r="F40" s="1">
        <v>93</v>
      </c>
      <c r="G40" s="5">
        <f>AVERAGE(C40,D40,E40,F40)</f>
        <v>89.5</v>
      </c>
      <c r="H40" s="7">
        <f>STDEV(C40,D40,E40,F40)</f>
        <v>3.5118845842842465</v>
      </c>
    </row>
    <row r="41" spans="1:8" x14ac:dyDescent="0.3">
      <c r="A41" s="1" t="s">
        <v>16</v>
      </c>
      <c r="B41" s="1">
        <v>500</v>
      </c>
      <c r="C41" s="1">
        <v>85</v>
      </c>
      <c r="D41" s="1">
        <v>81</v>
      </c>
      <c r="E41" s="1">
        <v>80</v>
      </c>
      <c r="F41" s="1">
        <v>81</v>
      </c>
      <c r="G41" s="5">
        <f>AVERAGE(C41,D41,E41,F41)</f>
        <v>81.75</v>
      </c>
      <c r="H41" s="7">
        <f>STDEV(C41,D41,E41,F41)</f>
        <v>2.2173557826083452</v>
      </c>
    </row>
    <row r="42" spans="1:8" x14ac:dyDescent="0.3">
      <c r="A42" s="1" t="s">
        <v>17</v>
      </c>
      <c r="B42" s="1">
        <v>1000</v>
      </c>
      <c r="C42" s="1">
        <v>68</v>
      </c>
      <c r="D42" s="1">
        <v>71</v>
      </c>
      <c r="E42" s="1">
        <v>68</v>
      </c>
      <c r="F42" s="1">
        <v>68</v>
      </c>
      <c r="G42" s="5">
        <f>AVERAGE(C42,D42,E42,F42)</f>
        <v>68.75</v>
      </c>
      <c r="H42" s="7">
        <f>STDEV(C42,D42,E42,F42)</f>
        <v>1.5</v>
      </c>
    </row>
    <row r="43" spans="1:8" x14ac:dyDescent="0.3">
      <c r="H43" s="8"/>
    </row>
    <row r="44" spans="1:8" x14ac:dyDescent="0.3">
      <c r="H44" s="8"/>
    </row>
    <row r="45" spans="1:8" x14ac:dyDescent="0.3">
      <c r="H45" s="8"/>
    </row>
    <row r="46" spans="1:8" x14ac:dyDescent="0.3">
      <c r="A46" s="6" t="s">
        <v>14</v>
      </c>
      <c r="B46" s="1"/>
      <c r="C46" s="18">
        <v>0.3</v>
      </c>
      <c r="D46" s="1"/>
      <c r="E46" s="1"/>
      <c r="F46" s="1"/>
      <c r="G46" s="1"/>
      <c r="H46" s="9"/>
    </row>
    <row r="47" spans="1:8" x14ac:dyDescent="0.3">
      <c r="A47" s="16"/>
      <c r="B47" s="16"/>
      <c r="C47" s="16">
        <v>1</v>
      </c>
      <c r="D47" s="16">
        <v>2</v>
      </c>
      <c r="E47" s="16">
        <v>3</v>
      </c>
      <c r="F47" s="16">
        <v>4</v>
      </c>
      <c r="G47" s="16" t="s">
        <v>10</v>
      </c>
      <c r="H47" s="17" t="s">
        <v>11</v>
      </c>
    </row>
    <row r="48" spans="1:8" x14ac:dyDescent="0.3">
      <c r="A48" s="1" t="s">
        <v>13</v>
      </c>
      <c r="B48" s="1">
        <v>125</v>
      </c>
      <c r="C48" s="1">
        <v>94</v>
      </c>
      <c r="D48" s="1">
        <v>95</v>
      </c>
      <c r="E48" s="1">
        <v>93</v>
      </c>
      <c r="F48" s="1">
        <v>92</v>
      </c>
      <c r="G48" s="5">
        <f>AVERAGE(C48,D48,E48,F48)</f>
        <v>93.5</v>
      </c>
      <c r="H48" s="7">
        <f>STDEV(C48,D48,E48,F48)</f>
        <v>1.2909944487358056</v>
      </c>
    </row>
    <row r="49" spans="1:8" x14ac:dyDescent="0.3">
      <c r="A49" s="1" t="s">
        <v>15</v>
      </c>
      <c r="B49" s="1">
        <v>250</v>
      </c>
      <c r="C49" s="1">
        <v>87</v>
      </c>
      <c r="D49" s="1">
        <v>82</v>
      </c>
      <c r="E49" s="1">
        <v>84</v>
      </c>
      <c r="F49" s="1">
        <v>84</v>
      </c>
      <c r="G49" s="5">
        <f t="shared" ref="G49:G54" si="2">AVERAGE(C49,D49,E49,F49)</f>
        <v>84.25</v>
      </c>
      <c r="H49" s="7">
        <f t="shared" ref="H49:H54" si="3">STDEV(C49,D49,E49,F49)</f>
        <v>2.0615528128088303</v>
      </c>
    </row>
    <row r="50" spans="1:8" x14ac:dyDescent="0.3">
      <c r="A50" s="1" t="s">
        <v>16</v>
      </c>
      <c r="B50" s="1">
        <v>500</v>
      </c>
      <c r="C50" s="1">
        <v>80</v>
      </c>
      <c r="D50" s="1">
        <v>74</v>
      </c>
      <c r="E50" s="1">
        <v>83</v>
      </c>
      <c r="F50" s="1">
        <v>84</v>
      </c>
      <c r="G50" s="5">
        <f t="shared" si="2"/>
        <v>80.25</v>
      </c>
      <c r="H50" s="7">
        <f t="shared" si="3"/>
        <v>4.5</v>
      </c>
    </row>
    <row r="51" spans="1:8" x14ac:dyDescent="0.3">
      <c r="A51" s="19" t="s">
        <v>18</v>
      </c>
      <c r="B51" s="19">
        <v>750</v>
      </c>
      <c r="C51" s="19">
        <v>75</v>
      </c>
      <c r="D51" s="19">
        <v>72</v>
      </c>
      <c r="E51" s="19">
        <v>71</v>
      </c>
      <c r="F51" s="19">
        <v>75</v>
      </c>
      <c r="G51" s="5">
        <f t="shared" si="2"/>
        <v>73.25</v>
      </c>
      <c r="H51" s="7">
        <f t="shared" si="3"/>
        <v>2.0615528128088303</v>
      </c>
    </row>
    <row r="52" spans="1:8" x14ac:dyDescent="0.3">
      <c r="A52" s="1" t="s">
        <v>17</v>
      </c>
      <c r="B52" s="1">
        <v>1000</v>
      </c>
      <c r="C52" s="1">
        <v>64</v>
      </c>
      <c r="D52" s="1">
        <v>60</v>
      </c>
      <c r="E52" s="1">
        <v>62</v>
      </c>
      <c r="F52" s="1">
        <v>63</v>
      </c>
      <c r="G52" s="5">
        <f t="shared" si="2"/>
        <v>62.25</v>
      </c>
      <c r="H52" s="7">
        <f t="shared" si="3"/>
        <v>1.707825127659933</v>
      </c>
    </row>
    <row r="53" spans="1:8" x14ac:dyDescent="0.3">
      <c r="A53" s="1" t="s">
        <v>19</v>
      </c>
      <c r="B53" s="1">
        <v>1500</v>
      </c>
      <c r="C53" s="1">
        <v>57</v>
      </c>
      <c r="D53" s="1">
        <v>49</v>
      </c>
      <c r="E53" s="1">
        <v>50</v>
      </c>
      <c r="F53" s="1">
        <v>53</v>
      </c>
      <c r="G53" s="5">
        <f t="shared" si="2"/>
        <v>52.25</v>
      </c>
      <c r="H53" s="7">
        <f t="shared" si="3"/>
        <v>3.5939764421413041</v>
      </c>
    </row>
    <row r="54" spans="1:8" x14ac:dyDescent="0.3">
      <c r="A54" s="1" t="s">
        <v>20</v>
      </c>
      <c r="B54" s="1">
        <v>2000</v>
      </c>
      <c r="C54" s="1">
        <v>20</v>
      </c>
      <c r="D54" s="1">
        <v>27</v>
      </c>
      <c r="E54" s="1">
        <v>24</v>
      </c>
      <c r="F54" s="1">
        <v>22</v>
      </c>
      <c r="G54" s="5">
        <f t="shared" si="2"/>
        <v>23.25</v>
      </c>
      <c r="H54" s="7">
        <f t="shared" si="3"/>
        <v>2.9860788111948193</v>
      </c>
    </row>
    <row r="55" spans="1:8" x14ac:dyDescent="0.3">
      <c r="H55" s="8"/>
    </row>
    <row r="56" spans="1:8" x14ac:dyDescent="0.3">
      <c r="H56" s="8"/>
    </row>
    <row r="57" spans="1:8" x14ac:dyDescent="0.3">
      <c r="A57" s="6" t="s">
        <v>0</v>
      </c>
      <c r="B57" s="1"/>
      <c r="C57" s="18">
        <v>1</v>
      </c>
      <c r="D57" s="1"/>
      <c r="E57" s="1"/>
      <c r="F57" s="1"/>
      <c r="G57" s="1"/>
      <c r="H57" s="9"/>
    </row>
    <row r="58" spans="1:8" x14ac:dyDescent="0.3">
      <c r="A58" s="16"/>
      <c r="B58" s="16"/>
      <c r="C58" s="16">
        <v>1</v>
      </c>
      <c r="D58" s="16">
        <v>2</v>
      </c>
      <c r="E58" s="16">
        <v>3</v>
      </c>
      <c r="F58" s="16">
        <v>4</v>
      </c>
      <c r="G58" s="16" t="s">
        <v>10</v>
      </c>
      <c r="H58" s="17" t="s">
        <v>11</v>
      </c>
    </row>
    <row r="59" spans="1:8" x14ac:dyDescent="0.3">
      <c r="A59" s="1" t="s">
        <v>13</v>
      </c>
      <c r="B59" s="1">
        <v>125</v>
      </c>
      <c r="C59" s="1">
        <v>88</v>
      </c>
      <c r="D59" s="1">
        <v>85</v>
      </c>
      <c r="E59" s="1">
        <v>89</v>
      </c>
      <c r="F59" s="1">
        <v>92</v>
      </c>
      <c r="G59" s="5">
        <f>AVERAGE(C59,D59,E59,F59)</f>
        <v>88.5</v>
      </c>
      <c r="H59" s="7">
        <f>STDEV(C59,D59,E59,F59)</f>
        <v>2.8867513459481291</v>
      </c>
    </row>
    <row r="60" spans="1:8" x14ac:dyDescent="0.3">
      <c r="A60" s="1" t="s">
        <v>15</v>
      </c>
      <c r="B60" s="1">
        <v>250</v>
      </c>
      <c r="C60" s="1">
        <v>80</v>
      </c>
      <c r="D60" s="1">
        <v>78</v>
      </c>
      <c r="E60" s="1">
        <v>82</v>
      </c>
      <c r="F60" s="1">
        <v>84</v>
      </c>
      <c r="G60" s="5">
        <f t="shared" ref="G60:G65" si="4">AVERAGE(C60,D60,E60,F60)</f>
        <v>81</v>
      </c>
      <c r="H60" s="7">
        <f t="shared" ref="H60:H65" si="5">STDEV(C60,D60,E60,F60)</f>
        <v>2.5819888974716112</v>
      </c>
    </row>
    <row r="61" spans="1:8" x14ac:dyDescent="0.3">
      <c r="A61" s="1" t="s">
        <v>16</v>
      </c>
      <c r="B61" s="1">
        <v>500</v>
      </c>
      <c r="C61" s="1">
        <v>71</v>
      </c>
      <c r="D61" s="1">
        <v>67</v>
      </c>
      <c r="E61" s="1">
        <v>73</v>
      </c>
      <c r="F61" s="1">
        <v>76</v>
      </c>
      <c r="G61" s="5">
        <f t="shared" si="4"/>
        <v>71.75</v>
      </c>
      <c r="H61" s="7">
        <f t="shared" si="5"/>
        <v>3.7749172176353749</v>
      </c>
    </row>
    <row r="62" spans="1:8" x14ac:dyDescent="0.3">
      <c r="A62" s="1" t="s">
        <v>18</v>
      </c>
      <c r="B62" s="1">
        <v>750</v>
      </c>
      <c r="C62" s="1">
        <v>63</v>
      </c>
      <c r="D62" s="1">
        <v>67</v>
      </c>
      <c r="E62" s="1">
        <v>59</v>
      </c>
      <c r="F62" s="1">
        <v>60</v>
      </c>
      <c r="G62" s="5">
        <f t="shared" si="4"/>
        <v>62.25</v>
      </c>
      <c r="H62" s="7">
        <f t="shared" si="5"/>
        <v>3.5939764421413041</v>
      </c>
    </row>
    <row r="63" spans="1:8" x14ac:dyDescent="0.3">
      <c r="A63" s="1" t="s">
        <v>17</v>
      </c>
      <c r="B63" s="1">
        <v>1000</v>
      </c>
      <c r="C63" s="1">
        <v>44</v>
      </c>
      <c r="D63" s="1">
        <v>47</v>
      </c>
      <c r="E63" s="1">
        <v>48</v>
      </c>
      <c r="F63" s="1">
        <v>47</v>
      </c>
      <c r="G63" s="5">
        <f t="shared" si="4"/>
        <v>46.5</v>
      </c>
      <c r="H63" s="7">
        <f t="shared" si="5"/>
        <v>1.7320508075688772</v>
      </c>
    </row>
    <row r="64" spans="1:8" x14ac:dyDescent="0.3">
      <c r="A64" s="19" t="s">
        <v>19</v>
      </c>
      <c r="B64" s="19">
        <v>1500</v>
      </c>
      <c r="C64" s="19">
        <v>45</v>
      </c>
      <c r="D64" s="19">
        <v>41</v>
      </c>
      <c r="E64" s="19">
        <v>42</v>
      </c>
      <c r="F64" s="19">
        <v>40</v>
      </c>
      <c r="G64" s="5">
        <f t="shared" si="4"/>
        <v>42</v>
      </c>
      <c r="H64" s="7">
        <f t="shared" si="5"/>
        <v>2.1602468994692869</v>
      </c>
    </row>
    <row r="65" spans="1:8" x14ac:dyDescent="0.3">
      <c r="A65" s="1" t="s">
        <v>20</v>
      </c>
      <c r="B65" s="1">
        <v>2000</v>
      </c>
      <c r="C65" s="1">
        <v>15</v>
      </c>
      <c r="D65" s="1">
        <v>17</v>
      </c>
      <c r="E65" s="1">
        <v>14</v>
      </c>
      <c r="F65" s="1">
        <v>13</v>
      </c>
      <c r="G65" s="5">
        <f t="shared" si="4"/>
        <v>14.75</v>
      </c>
      <c r="H65" s="7">
        <f t="shared" si="5"/>
        <v>1.707825127659933</v>
      </c>
    </row>
    <row r="66" spans="1:8" x14ac:dyDescent="0.3">
      <c r="H66" s="8"/>
    </row>
    <row r="67" spans="1:8" x14ac:dyDescent="0.3">
      <c r="H6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54C9-C498-4449-959F-2E8FB18DE785}">
  <dimension ref="A1:R51"/>
  <sheetViews>
    <sheetView workbookViewId="0">
      <selection activeCell="D40" sqref="D40"/>
    </sheetView>
  </sheetViews>
  <sheetFormatPr defaultRowHeight="14.4" x14ac:dyDescent="0.3"/>
  <cols>
    <col min="3" max="3" width="14.33203125" bestFit="1" customWidth="1"/>
    <col min="4" max="4" width="11" bestFit="1" customWidth="1"/>
    <col min="5" max="5" width="12.6640625" customWidth="1"/>
    <col min="6" max="6" width="11" bestFit="1" customWidth="1"/>
    <col min="7" max="8" width="11.88671875" bestFit="1" customWidth="1"/>
    <col min="9" max="9" width="11" bestFit="1" customWidth="1"/>
    <col min="10" max="10" width="13" customWidth="1"/>
    <col min="11" max="11" width="11" bestFit="1" customWidth="1"/>
    <col min="12" max="13" width="11.88671875" bestFit="1" customWidth="1"/>
    <col min="14" max="14" width="11" bestFit="1" customWidth="1"/>
    <col min="15" max="15" width="11.5546875" bestFit="1" customWidth="1"/>
    <col min="16" max="16" width="11" bestFit="1" customWidth="1"/>
    <col min="17" max="18" width="11.88671875" bestFit="1" customWidth="1"/>
  </cols>
  <sheetData>
    <row r="1" spans="1:18" x14ac:dyDescent="0.3">
      <c r="A1" s="6" t="s">
        <v>39</v>
      </c>
      <c r="B1" s="6" t="s">
        <v>38</v>
      </c>
      <c r="C1" s="22" t="s">
        <v>45</v>
      </c>
      <c r="D1" s="6" t="s">
        <v>0</v>
      </c>
      <c r="E1" s="24" t="s">
        <v>0</v>
      </c>
      <c r="F1" s="6" t="s">
        <v>0</v>
      </c>
      <c r="G1" s="6" t="s">
        <v>0</v>
      </c>
      <c r="H1" s="6" t="s">
        <v>0</v>
      </c>
      <c r="I1" s="6" t="s">
        <v>12</v>
      </c>
      <c r="J1" s="6" t="s">
        <v>12</v>
      </c>
      <c r="K1" s="24" t="s">
        <v>12</v>
      </c>
      <c r="L1" s="6" t="s">
        <v>12</v>
      </c>
      <c r="M1" s="6" t="s">
        <v>12</v>
      </c>
      <c r="N1" s="6" t="s">
        <v>14</v>
      </c>
      <c r="O1" s="6" t="s">
        <v>14</v>
      </c>
      <c r="P1" s="6" t="s">
        <v>14</v>
      </c>
      <c r="Q1" s="24" t="s">
        <v>14</v>
      </c>
      <c r="R1" s="6" t="s">
        <v>14</v>
      </c>
    </row>
    <row r="2" spans="1:18" x14ac:dyDescent="0.3">
      <c r="A2" s="6"/>
      <c r="B2" s="6"/>
      <c r="C2" s="6"/>
      <c r="D2" s="6" t="s">
        <v>43</v>
      </c>
      <c r="E2" s="24" t="s">
        <v>46</v>
      </c>
      <c r="F2" s="6" t="s">
        <v>41</v>
      </c>
      <c r="G2" s="6" t="s">
        <v>42</v>
      </c>
      <c r="H2" s="6" t="s">
        <v>44</v>
      </c>
      <c r="I2" s="6" t="s">
        <v>43</v>
      </c>
      <c r="J2" s="6" t="s">
        <v>40</v>
      </c>
      <c r="K2" s="24" t="s">
        <v>47</v>
      </c>
      <c r="L2" s="6" t="s">
        <v>42</v>
      </c>
      <c r="M2" s="6" t="s">
        <v>44</v>
      </c>
      <c r="N2" s="6" t="s">
        <v>43</v>
      </c>
      <c r="O2" s="6" t="s">
        <v>40</v>
      </c>
      <c r="P2" s="6" t="s">
        <v>41</v>
      </c>
      <c r="Q2" s="24" t="s">
        <v>48</v>
      </c>
      <c r="R2" s="6" t="s">
        <v>44</v>
      </c>
    </row>
    <row r="3" spans="1:18" x14ac:dyDescent="0.3">
      <c r="A3" s="23">
        <v>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7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</row>
    <row r="4" spans="1:18" x14ac:dyDescent="0.3">
      <c r="A4" s="23">
        <v>0.5</v>
      </c>
      <c r="B4" s="23">
        <v>0</v>
      </c>
      <c r="C4" s="23">
        <v>1E-4</v>
      </c>
      <c r="D4" s="23">
        <v>0</v>
      </c>
      <c r="E4" s="23">
        <v>4.0000000000000003E-5</v>
      </c>
      <c r="F4" s="23">
        <v>1.1E-4</v>
      </c>
      <c r="G4" s="23">
        <v>1.2E-4</v>
      </c>
      <c r="H4" s="27">
        <v>1.18361E-4</v>
      </c>
      <c r="I4" s="23">
        <v>0</v>
      </c>
      <c r="J4" s="23">
        <v>0</v>
      </c>
      <c r="K4" s="23">
        <v>0</v>
      </c>
      <c r="L4" s="23">
        <v>1.03824E-4</v>
      </c>
      <c r="M4" s="23">
        <v>1.2182E-4</v>
      </c>
      <c r="N4" s="23">
        <v>0</v>
      </c>
      <c r="O4" s="23">
        <v>0</v>
      </c>
      <c r="P4" s="23">
        <v>0</v>
      </c>
      <c r="Q4" s="23">
        <v>0</v>
      </c>
      <c r="R4" s="23">
        <v>1.0072400000000001E-4</v>
      </c>
    </row>
    <row r="5" spans="1:18" x14ac:dyDescent="0.3">
      <c r="A5" s="23">
        <v>1</v>
      </c>
      <c r="B5" s="23">
        <v>0</v>
      </c>
      <c r="C5" s="23">
        <v>2.9999999999999997E-4</v>
      </c>
      <c r="D5" s="23">
        <v>0</v>
      </c>
      <c r="E5" s="23">
        <v>4.0000000000000003E-5</v>
      </c>
      <c r="F5" s="23">
        <v>1.6000000000000001E-4</v>
      </c>
      <c r="G5" s="23">
        <v>2.5000000000000001E-4</v>
      </c>
      <c r="H5" s="27">
        <v>2.3281699999999999E-4</v>
      </c>
      <c r="I5" s="23">
        <v>0</v>
      </c>
      <c r="J5" s="23">
        <v>0</v>
      </c>
      <c r="K5" s="23">
        <v>0</v>
      </c>
      <c r="L5" s="23">
        <v>1.4343200000000001E-4</v>
      </c>
      <c r="M5" s="23">
        <v>1.4353400000000001E-4</v>
      </c>
      <c r="N5" s="23">
        <v>0</v>
      </c>
      <c r="O5" s="23">
        <v>0</v>
      </c>
      <c r="P5" s="23">
        <v>0</v>
      </c>
      <c r="Q5" s="23">
        <v>0</v>
      </c>
      <c r="R5" s="23">
        <v>1.23452E-4</v>
      </c>
    </row>
    <row r="6" spans="1:18" x14ac:dyDescent="0.3">
      <c r="A6" s="23">
        <v>1.5</v>
      </c>
      <c r="B6" s="23">
        <v>0</v>
      </c>
      <c r="C6" s="23">
        <v>2.9999999999999997E-4</v>
      </c>
      <c r="D6" s="23">
        <v>0</v>
      </c>
      <c r="E6" s="23">
        <v>5.0000000000000002E-5</v>
      </c>
      <c r="F6" s="23">
        <v>2.1000000000000001E-4</v>
      </c>
      <c r="G6" s="23">
        <v>3.3E-4</v>
      </c>
      <c r="H6" s="27">
        <v>2.63534E-4</v>
      </c>
      <c r="I6" s="23">
        <v>0</v>
      </c>
      <c r="J6" s="23">
        <v>0</v>
      </c>
      <c r="K6" s="23">
        <v>0</v>
      </c>
      <c r="L6" s="23">
        <v>2.9353400000000003E-4</v>
      </c>
      <c r="M6" s="23">
        <v>2.8543600000000002E-4</v>
      </c>
      <c r="N6" s="23">
        <v>0</v>
      </c>
      <c r="O6" s="23">
        <v>0</v>
      </c>
      <c r="P6" s="23">
        <v>0</v>
      </c>
      <c r="Q6" s="23">
        <v>0</v>
      </c>
      <c r="R6" s="23">
        <v>2.5372900000000001E-4</v>
      </c>
    </row>
    <row r="7" spans="1:18" x14ac:dyDescent="0.3">
      <c r="A7" s="23">
        <v>2</v>
      </c>
      <c r="B7" s="23">
        <v>0</v>
      </c>
      <c r="C7" s="23">
        <v>2.9999999999999997E-4</v>
      </c>
      <c r="D7" s="23">
        <v>0</v>
      </c>
      <c r="E7" s="23">
        <v>5.0000000000000002E-5</v>
      </c>
      <c r="F7" s="23">
        <v>2.5000000000000001E-4</v>
      </c>
      <c r="G7" s="23">
        <v>3.5E-4</v>
      </c>
      <c r="H7" s="27">
        <v>3.3214300000000002E-4</v>
      </c>
      <c r="I7" s="23">
        <v>0</v>
      </c>
      <c r="J7" s="23">
        <v>0</v>
      </c>
      <c r="K7" s="23">
        <v>0</v>
      </c>
      <c r="L7" s="23">
        <v>3.9538099999999999E-4</v>
      </c>
      <c r="M7" s="23">
        <v>3.48372E-4</v>
      </c>
      <c r="N7" s="23">
        <v>0</v>
      </c>
      <c r="O7" s="23">
        <v>0</v>
      </c>
      <c r="P7" s="23">
        <v>0</v>
      </c>
      <c r="Q7" s="23">
        <v>0</v>
      </c>
      <c r="R7" s="23">
        <v>3.1230666666666701E-4</v>
      </c>
    </row>
    <row r="8" spans="1:18" x14ac:dyDescent="0.3">
      <c r="A8" s="23">
        <v>2.5</v>
      </c>
      <c r="B8" s="23">
        <v>0</v>
      </c>
      <c r="C8" s="23">
        <v>4.0000000000000002E-4</v>
      </c>
      <c r="D8" s="23">
        <v>0</v>
      </c>
      <c r="E8" s="23">
        <v>6.9999999999999994E-5</v>
      </c>
      <c r="F8" s="23">
        <v>3.3E-4</v>
      </c>
      <c r="G8" s="23">
        <v>3.8999999999999999E-4</v>
      </c>
      <c r="H8" s="27">
        <v>3.3765599999999998E-4</v>
      </c>
      <c r="I8" s="23">
        <v>0</v>
      </c>
      <c r="J8" s="23">
        <v>0</v>
      </c>
      <c r="K8" s="23">
        <v>0</v>
      </c>
      <c r="L8" s="23">
        <v>4.7368200000000001E-4</v>
      </c>
      <c r="M8" s="23">
        <v>3.8445299999999999E-4</v>
      </c>
      <c r="N8" s="23">
        <v>0</v>
      </c>
      <c r="O8" s="23">
        <v>0</v>
      </c>
      <c r="P8" s="23">
        <v>0</v>
      </c>
      <c r="Q8" s="23">
        <v>0</v>
      </c>
      <c r="R8" s="23">
        <v>3.8880916666666701E-4</v>
      </c>
    </row>
    <row r="9" spans="1:18" x14ac:dyDescent="0.3">
      <c r="A9" s="23">
        <v>3</v>
      </c>
      <c r="B9" s="23">
        <v>0</v>
      </c>
      <c r="C9" s="23">
        <v>1.1000000000000001E-3</v>
      </c>
      <c r="D9" s="23">
        <v>0</v>
      </c>
      <c r="E9" s="23">
        <v>1.2E-4</v>
      </c>
      <c r="F9" s="23">
        <v>6.1355999999999997E-4</v>
      </c>
      <c r="G9" s="23">
        <v>5.2999999999999998E-4</v>
      </c>
      <c r="H9" s="27">
        <v>6.143225E-4</v>
      </c>
      <c r="I9" s="23">
        <v>0</v>
      </c>
      <c r="J9" s="23">
        <v>0</v>
      </c>
      <c r="K9" s="23">
        <v>0</v>
      </c>
      <c r="L9" s="23">
        <v>6.8321099999999997E-4</v>
      </c>
      <c r="M9" s="23">
        <v>4.8292700000000002E-4</v>
      </c>
      <c r="N9" s="23">
        <v>0</v>
      </c>
      <c r="O9" s="23">
        <v>0</v>
      </c>
      <c r="P9" s="23">
        <v>0</v>
      </c>
      <c r="Q9" s="23">
        <v>0</v>
      </c>
      <c r="R9" s="23">
        <v>4.6531166666666701E-4</v>
      </c>
    </row>
    <row r="10" spans="1:18" x14ac:dyDescent="0.3">
      <c r="A10" s="23">
        <v>3.5</v>
      </c>
      <c r="B10" s="23">
        <v>0</v>
      </c>
      <c r="C10" s="23">
        <v>1.5599999999999999E-2</v>
      </c>
      <c r="D10" s="23">
        <v>0</v>
      </c>
      <c r="E10" s="23">
        <v>2.3000000000000001E-4</v>
      </c>
      <c r="F10" s="23">
        <v>7.9352000000000003E-4</v>
      </c>
      <c r="G10" s="23">
        <v>9.7000000000000005E-4</v>
      </c>
      <c r="H10" s="27">
        <v>7.4343399999999996E-4</v>
      </c>
      <c r="I10" s="23">
        <v>0</v>
      </c>
      <c r="J10" s="23">
        <v>0</v>
      </c>
      <c r="K10" s="23">
        <v>0</v>
      </c>
      <c r="L10" s="23">
        <v>8.5719300000000002E-4</v>
      </c>
      <c r="M10" s="23">
        <v>1.5793433999999999E-3</v>
      </c>
      <c r="N10" s="23">
        <v>0</v>
      </c>
      <c r="O10" s="23">
        <v>0</v>
      </c>
      <c r="P10" s="23">
        <v>0</v>
      </c>
      <c r="Q10" s="23">
        <v>0</v>
      </c>
      <c r="R10" s="23">
        <v>5.4181416666666696E-4</v>
      </c>
    </row>
    <row r="11" spans="1:18" x14ac:dyDescent="0.3">
      <c r="A11" s="23">
        <v>4</v>
      </c>
      <c r="B11" s="23">
        <v>0</v>
      </c>
      <c r="C11" s="23">
        <v>9.6699999999999994E-2</v>
      </c>
      <c r="D11" s="23">
        <v>0</v>
      </c>
      <c r="E11" s="23">
        <v>3.5E-4</v>
      </c>
      <c r="F11" s="23">
        <v>1.645342E-2</v>
      </c>
      <c r="G11" s="23">
        <v>1.9900000000000001E-2</v>
      </c>
      <c r="H11" s="27">
        <v>3.4534244999999998E-2</v>
      </c>
      <c r="I11" s="23">
        <v>0</v>
      </c>
      <c r="J11" s="23">
        <v>1.50154E-4</v>
      </c>
      <c r="K11" s="23">
        <v>3.6020199999999601E-3</v>
      </c>
      <c r="L11" s="23">
        <v>2.1644336E-2</v>
      </c>
      <c r="M11" s="23">
        <v>9.5835625999999997E-3</v>
      </c>
      <c r="N11" s="23">
        <v>0</v>
      </c>
      <c r="O11" s="23">
        <v>0</v>
      </c>
      <c r="P11" s="23">
        <v>0</v>
      </c>
      <c r="Q11" s="23">
        <v>0</v>
      </c>
      <c r="R11" s="23">
        <v>1.1644336E-2</v>
      </c>
    </row>
    <row r="12" spans="1:18" x14ac:dyDescent="0.3">
      <c r="A12" s="23">
        <v>4.5</v>
      </c>
      <c r="B12" s="23">
        <v>0</v>
      </c>
      <c r="C12" s="23">
        <v>0.14979999999999999</v>
      </c>
      <c r="D12" s="23">
        <v>0</v>
      </c>
      <c r="E12" s="23">
        <v>4.4999999999999999E-4</v>
      </c>
      <c r="F12" s="23">
        <v>5.2233559999999998E-2</v>
      </c>
      <c r="G12" s="23">
        <v>8.4500000000000006E-2</v>
      </c>
      <c r="H12" s="27">
        <v>0.10323432239999999</v>
      </c>
      <c r="I12" s="23">
        <v>1.2555555555556099E-4</v>
      </c>
      <c r="J12" s="23">
        <v>2.7015600000000002E-4</v>
      </c>
      <c r="K12" s="23">
        <v>4.1938599999999599E-3</v>
      </c>
      <c r="L12" s="23">
        <v>4.3328782000000003E-2</v>
      </c>
      <c r="M12" s="23">
        <v>1.52243434E-2</v>
      </c>
      <c r="N12" s="23">
        <v>0</v>
      </c>
      <c r="O12" s="23">
        <v>0</v>
      </c>
      <c r="P12" s="23">
        <v>0</v>
      </c>
      <c r="Q12" s="23">
        <v>0</v>
      </c>
      <c r="R12" s="23">
        <v>2.4532563399999999E-2</v>
      </c>
    </row>
    <row r="13" spans="1:18" x14ac:dyDescent="0.3">
      <c r="A13" s="23">
        <v>5</v>
      </c>
      <c r="B13" s="23">
        <v>0</v>
      </c>
      <c r="C13" s="23">
        <v>0.27350000000000002</v>
      </c>
      <c r="D13" s="23">
        <v>0</v>
      </c>
      <c r="E13" s="23">
        <v>8.4000000000000003E-4</v>
      </c>
      <c r="F13" s="23">
        <v>9.4334559999999998E-2</v>
      </c>
      <c r="G13" s="23">
        <v>0.11459999999999999</v>
      </c>
      <c r="H13" s="27">
        <v>0.15143535350000001</v>
      </c>
      <c r="I13" s="23">
        <v>1.6138888888889399E-4</v>
      </c>
      <c r="J13" s="23">
        <v>3.29026E-4</v>
      </c>
      <c r="K13" s="23">
        <v>4.8569999999997001E-3</v>
      </c>
      <c r="L13" s="23">
        <v>9.5832812000000003E-2</v>
      </c>
      <c r="M13" s="23">
        <v>4.4839434999999997E-2</v>
      </c>
      <c r="N13" s="23">
        <v>0</v>
      </c>
      <c r="O13" s="23">
        <v>0</v>
      </c>
      <c r="P13" s="23">
        <v>0</v>
      </c>
      <c r="Q13" s="23">
        <v>0</v>
      </c>
      <c r="R13" s="23">
        <v>5.5832812340000003E-2</v>
      </c>
    </row>
    <row r="14" spans="1:18" x14ac:dyDescent="0.3">
      <c r="A14" s="23">
        <v>5.5</v>
      </c>
      <c r="B14" s="23">
        <v>0</v>
      </c>
      <c r="C14" s="23">
        <v>0.52370000000000005</v>
      </c>
      <c r="D14" s="23">
        <v>0</v>
      </c>
      <c r="E14" s="23">
        <v>8.4999999999999995E-4</v>
      </c>
      <c r="F14" s="23">
        <v>0.13135344299999999</v>
      </c>
      <c r="G14" s="23">
        <v>0.17660000000000001</v>
      </c>
      <c r="H14" s="27">
        <v>0.243635353</v>
      </c>
      <c r="I14" s="23">
        <v>1.9722222222222699E-4</v>
      </c>
      <c r="J14" s="23">
        <v>5.1025E-5</v>
      </c>
      <c r="K14" s="23">
        <v>4.8775399999999702E-3</v>
      </c>
      <c r="L14" s="23">
        <v>0.134757289</v>
      </c>
      <c r="M14" s="23">
        <v>9.2746361999999999E-2</v>
      </c>
      <c r="N14" s="23">
        <v>0</v>
      </c>
      <c r="O14" s="23">
        <v>0</v>
      </c>
      <c r="P14" s="23">
        <v>0</v>
      </c>
      <c r="Q14" s="23">
        <v>0</v>
      </c>
      <c r="R14" s="23">
        <v>0.104757289</v>
      </c>
    </row>
    <row r="15" spans="1:18" x14ac:dyDescent="0.3">
      <c r="A15" s="23">
        <v>6</v>
      </c>
      <c r="B15" s="23">
        <v>0</v>
      </c>
      <c r="C15" s="23">
        <v>0.83640000000000003</v>
      </c>
      <c r="D15" s="23">
        <v>0</v>
      </c>
      <c r="E15" s="23">
        <v>1.92E-3</v>
      </c>
      <c r="F15" s="23">
        <v>0.15935346</v>
      </c>
      <c r="G15" s="23">
        <v>0.2261</v>
      </c>
      <c r="H15" s="27">
        <v>0.40213432199999999</v>
      </c>
      <c r="I15" s="23">
        <v>2.3305555555555999E-4</v>
      </c>
      <c r="J15" s="23">
        <v>6.3035299999999995E-4</v>
      </c>
      <c r="K15" s="23">
        <v>5.2693799999999702E-3</v>
      </c>
      <c r="L15" s="23">
        <v>0.14933583280000001</v>
      </c>
      <c r="M15" s="23">
        <v>0.15593353560000001</v>
      </c>
      <c r="N15" s="23">
        <v>0</v>
      </c>
      <c r="O15" s="23">
        <v>0</v>
      </c>
      <c r="P15" s="23">
        <v>0</v>
      </c>
      <c r="Q15" s="23">
        <v>0</v>
      </c>
      <c r="R15" s="23">
        <v>0.12933583279999999</v>
      </c>
    </row>
    <row r="16" spans="1:18" x14ac:dyDescent="0.3">
      <c r="A16" s="23">
        <v>6.5</v>
      </c>
      <c r="B16" s="23">
        <v>0</v>
      </c>
      <c r="C16" s="23">
        <v>1.1689000000000001</v>
      </c>
      <c r="D16" s="23">
        <v>1.797E-3</v>
      </c>
      <c r="E16" s="23">
        <v>2.1832240000000001E-3</v>
      </c>
      <c r="F16" s="23">
        <v>0.19636456999999999</v>
      </c>
      <c r="G16" s="23">
        <v>0.29630000000000001</v>
      </c>
      <c r="H16" s="27">
        <v>0.58367090909090802</v>
      </c>
      <c r="I16" s="23">
        <v>2.68888888888893E-4</v>
      </c>
      <c r="J16" s="23">
        <v>7.5035000000000002E-5</v>
      </c>
      <c r="K16" s="23">
        <v>6.0612199999999696E-3</v>
      </c>
      <c r="L16" s="23">
        <v>0.208472718</v>
      </c>
      <c r="M16" s="23">
        <v>0.197564463</v>
      </c>
      <c r="N16" s="23">
        <v>0</v>
      </c>
      <c r="O16" s="23">
        <v>0</v>
      </c>
      <c r="P16" s="23">
        <v>0</v>
      </c>
      <c r="Q16" s="23">
        <v>0</v>
      </c>
      <c r="R16" s="23">
        <v>0.156811665173333</v>
      </c>
    </row>
    <row r="17" spans="1:18" x14ac:dyDescent="0.3">
      <c r="A17" s="23">
        <v>7</v>
      </c>
      <c r="B17" s="23">
        <v>0</v>
      </c>
      <c r="C17" s="23">
        <v>1.2643</v>
      </c>
      <c r="D17" s="23">
        <v>2.6099999999999999E-3</v>
      </c>
      <c r="E17" s="23">
        <v>2.29392857142857E-3</v>
      </c>
      <c r="F17" s="23">
        <v>0.220935677</v>
      </c>
      <c r="G17" s="23">
        <v>0.3231</v>
      </c>
      <c r="H17" s="27">
        <v>0.61356727272727196</v>
      </c>
      <c r="I17" s="23">
        <v>3.0472222222222597E-4</v>
      </c>
      <c r="J17" s="23">
        <v>8.7046400000000005E-4</v>
      </c>
      <c r="K17" s="23">
        <v>6.1530599999999698E-3</v>
      </c>
      <c r="L17" s="23">
        <v>0.22757281200000001</v>
      </c>
      <c r="M17" s="23">
        <v>0.22209453600000001</v>
      </c>
      <c r="N17" s="23">
        <v>0</v>
      </c>
      <c r="O17" s="23">
        <v>0</v>
      </c>
      <c r="P17" s="23">
        <v>0</v>
      </c>
      <c r="Q17" s="23">
        <v>0</v>
      </c>
      <c r="R17" s="23">
        <v>0.213563175403333</v>
      </c>
    </row>
    <row r="18" spans="1:18" x14ac:dyDescent="0.3">
      <c r="A18" s="23">
        <v>7.5</v>
      </c>
      <c r="B18" s="23">
        <v>0</v>
      </c>
      <c r="C18" s="23">
        <v>1.3971</v>
      </c>
      <c r="D18" s="23">
        <v>3.4229999999999998E-3</v>
      </c>
      <c r="E18" s="23">
        <v>2.6053571428571402E-3</v>
      </c>
      <c r="F18" s="23">
        <v>0.23546346000000001</v>
      </c>
      <c r="G18" s="23">
        <v>0.35560000000000003</v>
      </c>
      <c r="H18" s="27">
        <v>0.65021355199999997</v>
      </c>
      <c r="I18" s="23">
        <v>3.40555555555559E-4</v>
      </c>
      <c r="J18" s="23">
        <v>9.9045430000000009E-4</v>
      </c>
      <c r="K18" s="23">
        <v>6.2448999999999699E-3</v>
      </c>
      <c r="L18" s="23">
        <v>0.25321133899999998</v>
      </c>
      <c r="M18" s="23">
        <v>0.26534545599999998</v>
      </c>
      <c r="N18" s="23">
        <v>0</v>
      </c>
      <c r="O18" s="23">
        <v>0</v>
      </c>
      <c r="P18" s="23">
        <v>0</v>
      </c>
      <c r="Q18" s="23">
        <v>0</v>
      </c>
      <c r="R18" s="23">
        <v>0.270314685633333</v>
      </c>
    </row>
    <row r="19" spans="1:18" x14ac:dyDescent="0.3">
      <c r="A19" s="23">
        <v>8</v>
      </c>
      <c r="B19" s="23">
        <v>0</v>
      </c>
      <c r="C19" s="23">
        <v>1.4155</v>
      </c>
      <c r="D19" s="23">
        <v>4.2360000000000002E-3</v>
      </c>
      <c r="E19" s="23">
        <v>2.9167857142857099E-3</v>
      </c>
      <c r="F19" s="23">
        <v>0.27657743000000001</v>
      </c>
      <c r="G19" s="23">
        <v>0.38679999999999998</v>
      </c>
      <c r="H19" s="27">
        <v>0.67335999999999896</v>
      </c>
      <c r="I19" s="23">
        <v>3.7638888888889198E-4</v>
      </c>
      <c r="J19" s="23">
        <v>1.1105640000000001E-3</v>
      </c>
      <c r="K19" s="23">
        <v>6.80673999999997E-3</v>
      </c>
      <c r="L19" s="23">
        <v>0.26839210200000002</v>
      </c>
      <c r="M19" s="23">
        <v>0.31937227340000002</v>
      </c>
      <c r="N19" s="23">
        <v>0</v>
      </c>
      <c r="O19" s="23">
        <v>0</v>
      </c>
      <c r="P19" s="23">
        <v>0</v>
      </c>
      <c r="Q19" s="23">
        <v>1.2247465E-4</v>
      </c>
      <c r="R19" s="23">
        <v>0.28534253500000001</v>
      </c>
    </row>
    <row r="20" spans="1:18" x14ac:dyDescent="0.3">
      <c r="A20" s="23">
        <v>8.5</v>
      </c>
      <c r="B20" s="23">
        <v>0</v>
      </c>
      <c r="C20" s="23">
        <v>1.4359</v>
      </c>
      <c r="D20" s="23">
        <v>5.0489999999999997E-3</v>
      </c>
      <c r="E20" s="23">
        <v>3.22821428571429E-3</v>
      </c>
      <c r="F20" s="23">
        <v>0.31163324999999997</v>
      </c>
      <c r="G20" s="23">
        <v>0.43169999999999997</v>
      </c>
      <c r="H20" s="27">
        <v>0.70325636363636301</v>
      </c>
      <c r="I20" s="23">
        <v>4.1222222222222501E-4</v>
      </c>
      <c r="J20" s="23">
        <v>1.2305532E-3</v>
      </c>
      <c r="K20" s="23">
        <v>7.1685799999999704E-3</v>
      </c>
      <c r="L20" s="23">
        <v>0.33821829199999998</v>
      </c>
      <c r="M20" s="23">
        <v>0.35882098385</v>
      </c>
      <c r="N20" s="23">
        <v>0</v>
      </c>
      <c r="O20" s="23">
        <v>0</v>
      </c>
      <c r="P20" s="23">
        <v>0</v>
      </c>
      <c r="Q20" s="23">
        <v>1.9322799999999999E-4</v>
      </c>
      <c r="R20" s="23">
        <v>0.31818615827555602</v>
      </c>
    </row>
    <row r="21" spans="1:18" x14ac:dyDescent="0.3">
      <c r="A21" s="23">
        <v>9</v>
      </c>
      <c r="B21" s="23">
        <v>0</v>
      </c>
      <c r="C21" s="23">
        <v>1.4433</v>
      </c>
      <c r="D21" s="23">
        <v>5.862E-3</v>
      </c>
      <c r="E21" s="23">
        <v>3.5396428571428601E-3</v>
      </c>
      <c r="F21" s="23">
        <v>0.36434221</v>
      </c>
      <c r="G21" s="23">
        <v>0.46560000000000001</v>
      </c>
      <c r="H21" s="27">
        <v>0.73315272727272696</v>
      </c>
      <c r="I21" s="23">
        <v>4.4805555555555798E-4</v>
      </c>
      <c r="J21" s="23">
        <v>1.350677E-3</v>
      </c>
      <c r="K21" s="23">
        <v>7.2204199999999696E-3</v>
      </c>
      <c r="L21" s="23">
        <v>0.353827214</v>
      </c>
      <c r="M21" s="23">
        <v>0.43332413235</v>
      </c>
      <c r="N21" s="23">
        <v>0</v>
      </c>
      <c r="O21" s="23">
        <v>0</v>
      </c>
      <c r="P21" s="23">
        <v>0</v>
      </c>
      <c r="Q21" s="23">
        <v>2.4398135E-4</v>
      </c>
      <c r="R21" s="23">
        <v>0.374075838073889</v>
      </c>
    </row>
    <row r="22" spans="1:18" x14ac:dyDescent="0.3">
      <c r="A22" s="23">
        <v>9.5</v>
      </c>
      <c r="B22" s="23">
        <v>0</v>
      </c>
      <c r="C22" s="23">
        <v>1.4574</v>
      </c>
      <c r="D22" s="23">
        <v>6.6750000000000004E-3</v>
      </c>
      <c r="E22" s="23">
        <v>3.8510714285714298E-3</v>
      </c>
      <c r="F22" s="23">
        <v>0.38143553000000002</v>
      </c>
      <c r="G22" s="23">
        <v>0.48780000000000001</v>
      </c>
      <c r="H22" s="27">
        <v>0.74627192799999997</v>
      </c>
      <c r="I22" s="23">
        <v>4.8388888888889101E-4</v>
      </c>
      <c r="J22" s="23">
        <v>1.4706575E-3</v>
      </c>
      <c r="K22" s="23">
        <v>7.2122599999999704E-3</v>
      </c>
      <c r="L22" s="23">
        <v>0.36575836565999298</v>
      </c>
      <c r="M22" s="23">
        <v>0.49782728085</v>
      </c>
      <c r="N22" s="23">
        <v>0</v>
      </c>
      <c r="O22" s="23">
        <v>0</v>
      </c>
      <c r="P22" s="23">
        <v>0</v>
      </c>
      <c r="Q22" s="23">
        <v>3.0473469999999999E-4</v>
      </c>
      <c r="R22" s="23">
        <v>0.39996551787222301</v>
      </c>
    </row>
    <row r="23" spans="1:18" x14ac:dyDescent="0.3">
      <c r="A23" s="23">
        <v>10</v>
      </c>
      <c r="B23" s="23">
        <v>0</v>
      </c>
      <c r="C23" s="23">
        <v>1.4933000000000001</v>
      </c>
      <c r="D23" s="23">
        <v>7.4879999999999999E-3</v>
      </c>
      <c r="E23" s="23">
        <v>4.1625539999999997E-3</v>
      </c>
      <c r="F23" s="23">
        <v>0.43178976000000002</v>
      </c>
      <c r="G23" s="23">
        <v>0.49880000000000002</v>
      </c>
      <c r="H23" s="27">
        <v>0.77294545454545405</v>
      </c>
      <c r="I23" s="23">
        <v>5.1972222222222404E-4</v>
      </c>
      <c r="J23" s="23">
        <v>1.5957429999999999E-3</v>
      </c>
      <c r="K23" s="23">
        <v>7.2040999999999798E-3</v>
      </c>
      <c r="L23" s="23">
        <v>0.37162632974999399</v>
      </c>
      <c r="M23" s="23">
        <v>0.52382935600000002</v>
      </c>
      <c r="N23" s="23">
        <v>0</v>
      </c>
      <c r="O23" s="23">
        <v>0</v>
      </c>
      <c r="P23" s="23">
        <v>1.2247465E-4</v>
      </c>
      <c r="Q23" s="23">
        <v>3.6548804999999998E-4</v>
      </c>
      <c r="R23" s="23">
        <v>0.42585519767055602</v>
      </c>
    </row>
    <row r="24" spans="1:18" x14ac:dyDescent="0.3">
      <c r="A24" s="23">
        <v>10.5</v>
      </c>
      <c r="B24" s="23">
        <v>0</v>
      </c>
      <c r="C24" s="23">
        <v>1.5244</v>
      </c>
      <c r="D24" s="23">
        <v>8.3009999999999994E-3</v>
      </c>
      <c r="E24" s="23">
        <v>4.5147349999999998E-3</v>
      </c>
      <c r="F24" s="23">
        <v>0.46418643999999998</v>
      </c>
      <c r="G24" s="23">
        <v>0.52410000000000001</v>
      </c>
      <c r="H24" s="27">
        <v>0.82284181818182001</v>
      </c>
      <c r="I24" s="23">
        <v>5.5555555555555696E-4</v>
      </c>
      <c r="J24" s="23">
        <v>1.7107598999999999E-3</v>
      </c>
      <c r="K24" s="23">
        <v>7.3959399999999802E-3</v>
      </c>
      <c r="L24" s="23">
        <v>0.39749429383999402</v>
      </c>
      <c r="M24" s="23">
        <v>0.57383572454999998</v>
      </c>
      <c r="N24" s="23">
        <v>0</v>
      </c>
      <c r="O24" s="23">
        <v>0</v>
      </c>
      <c r="P24" s="23">
        <v>1.9322799999999999E-4</v>
      </c>
      <c r="Q24" s="23">
        <v>4.4290806666666697E-4</v>
      </c>
      <c r="R24" s="23">
        <v>0.46336944094770399</v>
      </c>
    </row>
    <row r="25" spans="1:18" x14ac:dyDescent="0.3">
      <c r="A25" s="23">
        <v>11</v>
      </c>
      <c r="B25" s="23">
        <v>0</v>
      </c>
      <c r="C25" s="23">
        <v>1.5366</v>
      </c>
      <c r="D25" s="23">
        <v>9.1140000000000006E-3</v>
      </c>
      <c r="E25" s="23">
        <v>4.9264640000000002E-3</v>
      </c>
      <c r="F25" s="23">
        <v>0.54226453399999996</v>
      </c>
      <c r="G25" s="23">
        <v>0.59019999999999995</v>
      </c>
      <c r="H25" s="27">
        <v>0.85273818181818295</v>
      </c>
      <c r="I25" s="23">
        <v>5.9138888888888999E-4</v>
      </c>
      <c r="J25" s="23">
        <v>1.8308879999999999E-3</v>
      </c>
      <c r="K25" s="23">
        <v>7.4877799999999804E-3</v>
      </c>
      <c r="L25" s="23">
        <v>0.42336225792999399</v>
      </c>
      <c r="M25" s="23">
        <v>0.632835653</v>
      </c>
      <c r="N25" s="23">
        <v>1.2851E-4</v>
      </c>
      <c r="O25" s="23">
        <v>1.5934E-4</v>
      </c>
      <c r="P25" s="23">
        <v>1.2247465E-4</v>
      </c>
      <c r="Q25" s="23">
        <v>4.96772527777778E-4</v>
      </c>
      <c r="R25" s="23">
        <v>0.49701118919345</v>
      </c>
    </row>
    <row r="26" spans="1:18" x14ac:dyDescent="0.3">
      <c r="A26" s="23">
        <v>11.5</v>
      </c>
      <c r="B26" s="23">
        <v>0</v>
      </c>
      <c r="C26" s="23">
        <v>1.5455000000000001</v>
      </c>
      <c r="D26" s="23">
        <v>9.9270000000000001E-3</v>
      </c>
      <c r="E26" s="23">
        <v>6.3381660000000001E-3</v>
      </c>
      <c r="F26" s="23">
        <v>0.59134332300000003</v>
      </c>
      <c r="G26" s="23">
        <v>0.6522</v>
      </c>
      <c r="H26" s="27">
        <v>0.882634545454547</v>
      </c>
      <c r="I26" s="23">
        <v>6.2722222222222302E-4</v>
      </c>
      <c r="J26" s="23">
        <v>1.9508575E-3</v>
      </c>
      <c r="K26" s="23">
        <v>7.7796199999999802E-3</v>
      </c>
      <c r="L26" s="23">
        <v>0.45313022201999498</v>
      </c>
      <c r="M26" s="23">
        <v>0.65474936422142904</v>
      </c>
      <c r="N26" s="23">
        <v>1.4412999999999999E-4</v>
      </c>
      <c r="O26" s="23">
        <v>1.9411999999999999E-4</v>
      </c>
      <c r="P26" s="23">
        <v>1.9322799999999999E-4</v>
      </c>
      <c r="Q26" s="23">
        <v>5.5904968730158798E-4</v>
      </c>
      <c r="R26" s="23">
        <v>0.53065293743919695</v>
      </c>
    </row>
    <row r="27" spans="1:18" x14ac:dyDescent="0.3">
      <c r="A27" s="23">
        <v>12</v>
      </c>
      <c r="B27" s="23">
        <v>0</v>
      </c>
      <c r="C27" s="23">
        <v>1.5673999999999999</v>
      </c>
      <c r="D27" s="23">
        <v>1.074E-2</v>
      </c>
      <c r="E27" s="23">
        <v>7.7498640000000004E-3</v>
      </c>
      <c r="F27" s="23">
        <v>0.63153432099999995</v>
      </c>
      <c r="G27" s="23">
        <v>0.76339999999999997</v>
      </c>
      <c r="H27" s="27">
        <v>0.91253090909091095</v>
      </c>
      <c r="I27" s="23">
        <v>6.6305555555555605E-4</v>
      </c>
      <c r="J27" s="23">
        <v>2.0709639999999998E-3</v>
      </c>
      <c r="K27" s="23">
        <v>7.8714599999999794E-3</v>
      </c>
      <c r="L27" s="23">
        <v>0.47509818610999499</v>
      </c>
      <c r="M27" s="23">
        <v>0.71686799034000004</v>
      </c>
      <c r="N27" s="23">
        <v>1.56428571428577E-4</v>
      </c>
      <c r="O27" s="23">
        <v>2.3642857142857699E-4</v>
      </c>
      <c r="P27" s="23">
        <v>2.4398135E-4</v>
      </c>
      <c r="Q27" s="23">
        <v>6.2132684682539795E-4</v>
      </c>
      <c r="R27" s="23">
        <v>0.56429468568494301</v>
      </c>
    </row>
    <row r="28" spans="1:18" x14ac:dyDescent="0.3">
      <c r="A28" s="23">
        <v>12.5</v>
      </c>
      <c r="B28" s="23">
        <v>0</v>
      </c>
      <c r="C28" s="23">
        <v>1.5788</v>
      </c>
      <c r="D28" s="23">
        <v>1.1553000000000001E-2</v>
      </c>
      <c r="E28" s="23">
        <v>9.1615350000000002E-3</v>
      </c>
      <c r="F28" s="23">
        <v>0.66416463999999997</v>
      </c>
      <c r="G28" s="23">
        <v>0.87439999999999996</v>
      </c>
      <c r="H28" s="27">
        <v>0.942427272727275</v>
      </c>
      <c r="I28" s="23">
        <v>6.9888888888888898E-4</v>
      </c>
      <c r="J28" s="23">
        <v>2.195954E-3</v>
      </c>
      <c r="K28" s="23">
        <v>7.9632999999999805E-3</v>
      </c>
      <c r="L28" s="23">
        <v>0.50096615019999502</v>
      </c>
      <c r="M28" s="23">
        <v>0.78261043583571399</v>
      </c>
      <c r="N28" s="23">
        <v>1.8642857142862001E-4</v>
      </c>
      <c r="O28" s="23">
        <v>2.97142854542862E-4</v>
      </c>
      <c r="P28" s="23">
        <v>3.0473469999999999E-4</v>
      </c>
      <c r="Q28" s="23">
        <v>6.8360400634920695E-4</v>
      </c>
      <c r="R28" s="23">
        <v>0.59793643393068896</v>
      </c>
    </row>
    <row r="29" spans="1:18" x14ac:dyDescent="0.3">
      <c r="A29" s="23">
        <v>13</v>
      </c>
      <c r="B29" s="23">
        <v>0</v>
      </c>
      <c r="C29" s="23">
        <v>1.5832999999999999</v>
      </c>
      <c r="D29" s="23">
        <v>1.2366E-2</v>
      </c>
      <c r="E29" s="23">
        <v>1.0573278E-2</v>
      </c>
      <c r="F29" s="23">
        <v>0.69136476000000002</v>
      </c>
      <c r="G29" s="23">
        <v>0.94269999999999998</v>
      </c>
      <c r="H29" s="27">
        <v>0.97232363636363905</v>
      </c>
      <c r="I29" s="23">
        <v>7.3472222222222201E-4</v>
      </c>
      <c r="J29" s="23">
        <v>2.3113159999999999E-3</v>
      </c>
      <c r="K29" s="23">
        <v>7.9551399999999804E-3</v>
      </c>
      <c r="L29" s="23">
        <v>0.52683411428999605</v>
      </c>
      <c r="M29" s="23">
        <v>0.826540971642857</v>
      </c>
      <c r="N29" s="23">
        <v>2.0038785714290901E-4</v>
      </c>
      <c r="O29" s="23">
        <v>3.4335714285714698E-4</v>
      </c>
      <c r="P29" s="23">
        <v>3.6548804999999998E-4</v>
      </c>
      <c r="Q29" s="23">
        <v>7.4588116587301703E-4</v>
      </c>
      <c r="R29" s="23">
        <v>0.63157818217643502</v>
      </c>
    </row>
    <row r="30" spans="1:18" x14ac:dyDescent="0.3">
      <c r="A30" s="23">
        <v>13.5</v>
      </c>
      <c r="B30" s="23">
        <v>0</v>
      </c>
      <c r="C30" s="23">
        <v>1.5991</v>
      </c>
      <c r="D30" s="23">
        <v>1.3179E-2</v>
      </c>
      <c r="E30" s="23">
        <v>1.1984986E-2</v>
      </c>
      <c r="F30" s="23">
        <v>0.69353531999999996</v>
      </c>
      <c r="G30" s="23">
        <v>0.95479999999999998</v>
      </c>
      <c r="H30" s="27">
        <v>1.0022243209999999</v>
      </c>
      <c r="I30" s="23">
        <v>7.7055555555555503E-4</v>
      </c>
      <c r="J30" s="23">
        <v>2.4310541999999998E-3</v>
      </c>
      <c r="K30" s="23">
        <v>8.1826942857142707E-3</v>
      </c>
      <c r="L30" s="23">
        <v>0.55270207837999596</v>
      </c>
      <c r="M30" s="23">
        <v>0.88847150745000003</v>
      </c>
      <c r="N30" s="23">
        <v>2.1899328571435201E-4</v>
      </c>
      <c r="O30" s="23">
        <v>3.6857142857143202E-4</v>
      </c>
      <c r="P30" s="23">
        <v>4.4290806666666697E-4</v>
      </c>
      <c r="Q30" s="23">
        <v>8.0815832539682603E-4</v>
      </c>
      <c r="R30" s="23">
        <v>0.66521993042218197</v>
      </c>
    </row>
    <row r="31" spans="1:18" x14ac:dyDescent="0.3">
      <c r="A31" s="23">
        <v>14</v>
      </c>
      <c r="B31" s="23">
        <v>0</v>
      </c>
      <c r="C31" s="23">
        <v>1.6012</v>
      </c>
      <c r="D31" s="23">
        <v>1.3991999999999999E-2</v>
      </c>
      <c r="E31" s="23">
        <v>1.3396692E-2</v>
      </c>
      <c r="F31" s="23">
        <v>0.72363663209999995</v>
      </c>
      <c r="G31" s="23">
        <v>1.0168999999999999</v>
      </c>
      <c r="H31" s="27">
        <v>1.0321163636363699</v>
      </c>
      <c r="I31" s="23">
        <v>8.0638888888888904E-4</v>
      </c>
      <c r="J31" s="23">
        <v>2.5511449999999999E-3</v>
      </c>
      <c r="K31" s="23">
        <v>8.3102485714285496E-3</v>
      </c>
      <c r="L31" s="23">
        <v>0.57857004246999599</v>
      </c>
      <c r="M31" s="23">
        <v>0.93440204325714304</v>
      </c>
      <c r="N31" s="23">
        <v>2.3759871428579601E-4</v>
      </c>
      <c r="O31" s="23">
        <v>3.7928571428571698E-4</v>
      </c>
      <c r="P31" s="23">
        <v>6.3516811666666697E-4</v>
      </c>
      <c r="Q31" s="23">
        <v>8.70435484920636E-4</v>
      </c>
      <c r="R31" s="23">
        <v>0.66886167866792801</v>
      </c>
    </row>
    <row r="32" spans="1:18" x14ac:dyDescent="0.3">
      <c r="A32" s="23">
        <v>14.5</v>
      </c>
      <c r="B32" s="23">
        <v>0</v>
      </c>
      <c r="C32" s="23">
        <v>1.6135999999999999</v>
      </c>
      <c r="D32" s="23">
        <v>1.4805E-2</v>
      </c>
      <c r="E32" s="23">
        <v>1.4808375E-2</v>
      </c>
      <c r="F32" s="23">
        <v>0.74504342000000001</v>
      </c>
      <c r="G32" s="23">
        <v>1.0789</v>
      </c>
      <c r="H32" s="27">
        <v>1.182472481</v>
      </c>
      <c r="I32" s="23">
        <v>8.4222222222222196E-4</v>
      </c>
      <c r="J32" s="23">
        <v>2.6711541999999999E-3</v>
      </c>
      <c r="K32" s="23">
        <v>8.4378028571428492E-3</v>
      </c>
      <c r="L32" s="23">
        <v>0.60443800655999602</v>
      </c>
      <c r="M32" s="23">
        <v>0.92443535300000002</v>
      </c>
      <c r="N32" s="23">
        <v>2.5620414285723998E-4</v>
      </c>
      <c r="O32" s="23">
        <v>3.9000000030756202E-4</v>
      </c>
      <c r="P32" s="23">
        <v>8.8592146666666702E-4</v>
      </c>
      <c r="Q32" s="23">
        <v>9.6627412222209999E-4</v>
      </c>
      <c r="R32" s="23">
        <v>0.67250342691367404</v>
      </c>
    </row>
    <row r="33" spans="1:18" x14ac:dyDescent="0.3">
      <c r="A33" s="23">
        <v>15</v>
      </c>
      <c r="B33" s="23">
        <v>0</v>
      </c>
      <c r="C33" s="23">
        <v>1.6222000000000001</v>
      </c>
      <c r="D33" s="23">
        <v>1.5618E-2</v>
      </c>
      <c r="E33" s="23">
        <v>1.6224377000000002E-2</v>
      </c>
      <c r="F33" s="23">
        <v>0.76648353000000002</v>
      </c>
      <c r="G33" s="23">
        <v>1.1411</v>
      </c>
      <c r="H33" s="27">
        <v>1.2123688446363701</v>
      </c>
      <c r="I33" s="23">
        <v>8.7805555555555499E-4</v>
      </c>
      <c r="J33" s="23">
        <v>2.7912639999999999E-3</v>
      </c>
      <c r="K33" s="23">
        <v>8.5653571428571194E-3</v>
      </c>
      <c r="L33" s="23">
        <v>0.63030597064999705</v>
      </c>
      <c r="M33" s="23">
        <v>0.95945656400000001</v>
      </c>
      <c r="N33" s="23">
        <v>2.7480957142868398E-4</v>
      </c>
      <c r="O33" s="23">
        <v>4.2071428571428701E-4</v>
      </c>
      <c r="P33" s="23">
        <v>9.9667481666666693E-4</v>
      </c>
      <c r="Q33" s="23">
        <v>1.02855128174591E-3</v>
      </c>
      <c r="R33" s="23">
        <v>0.67614517515941996</v>
      </c>
    </row>
    <row r="34" spans="1:18" x14ac:dyDescent="0.3">
      <c r="A34" s="23">
        <v>15.5</v>
      </c>
      <c r="B34" s="23">
        <v>0</v>
      </c>
      <c r="C34" s="23">
        <v>1.6346000000000001</v>
      </c>
      <c r="D34" s="23">
        <v>1.6431000000000001E-2</v>
      </c>
      <c r="E34" s="23">
        <v>1.7631721E-2</v>
      </c>
      <c r="F34" s="23">
        <v>0.78792342999999998</v>
      </c>
      <c r="G34" s="23">
        <v>1.2623200000000001</v>
      </c>
      <c r="H34" s="27">
        <v>1.2784031343909099</v>
      </c>
      <c r="I34" s="23">
        <v>9.13888888888889E-4</v>
      </c>
      <c r="J34" s="23">
        <v>2.941253E-3</v>
      </c>
      <c r="K34" s="23">
        <v>8.6929114285714208E-3</v>
      </c>
      <c r="L34" s="23">
        <v>0.65617393473999697</v>
      </c>
      <c r="M34" s="23">
        <v>1.0002817533999999</v>
      </c>
      <c r="N34" s="23">
        <v>2.9341500000012701E-4</v>
      </c>
      <c r="O34" s="23">
        <v>4.7142857142857202E-4</v>
      </c>
      <c r="P34" s="23">
        <v>1.2742816666666699E-3</v>
      </c>
      <c r="Q34" s="23">
        <v>1.1008968846030101E-3</v>
      </c>
      <c r="R34" s="23">
        <v>0.69978692340516602</v>
      </c>
    </row>
    <row r="35" spans="1:18" x14ac:dyDescent="0.3">
      <c r="A35" s="23">
        <v>16</v>
      </c>
      <c r="B35" s="23">
        <v>0</v>
      </c>
      <c r="C35" s="23">
        <v>1.6433</v>
      </c>
      <c r="D35" s="23">
        <v>1.7243999999999999E-2</v>
      </c>
      <c r="E35" s="23">
        <v>1.9043463E-2</v>
      </c>
      <c r="F35" s="23">
        <v>0.77364809523809497</v>
      </c>
      <c r="G35" s="23">
        <v>1.2817499999999999</v>
      </c>
      <c r="H35" s="27">
        <v>1.2853834909999999</v>
      </c>
      <c r="I35" s="23">
        <v>9.4972222222222203E-4</v>
      </c>
      <c r="J35" s="23">
        <v>3.0313419999999998E-3</v>
      </c>
      <c r="K35" s="23">
        <v>8.8204657142856996E-3</v>
      </c>
      <c r="L35" s="23">
        <v>0.682041898829997</v>
      </c>
      <c r="M35" s="23">
        <v>1.0085372349999999</v>
      </c>
      <c r="N35" s="23">
        <v>3.1202042857157101E-4</v>
      </c>
      <c r="O35" s="23">
        <v>5.2214285714285698E-4</v>
      </c>
      <c r="P35" s="23">
        <v>1.5818151666666699E-3</v>
      </c>
      <c r="Q35" s="23">
        <v>1.1732424874601199E-3</v>
      </c>
      <c r="R35" s="23">
        <v>0.73342867165091197</v>
      </c>
    </row>
    <row r="36" spans="1:18" x14ac:dyDescent="0.3">
      <c r="A36" s="23">
        <v>16.5</v>
      </c>
      <c r="B36" s="23">
        <v>0</v>
      </c>
      <c r="C36" s="23">
        <v>1.6555</v>
      </c>
      <c r="D36" s="23">
        <v>1.8057E-2</v>
      </c>
      <c r="E36" s="23">
        <v>2.0455186E-2</v>
      </c>
      <c r="F36" s="23">
        <v>0.80223047619047605</v>
      </c>
      <c r="G36" s="23">
        <v>1.3015000000000001</v>
      </c>
      <c r="H36" s="27">
        <v>1.3034734750000001</v>
      </c>
      <c r="I36" s="23">
        <v>9.8555555555555506E-4</v>
      </c>
      <c r="J36" s="23">
        <v>3.4105530000000002E-3</v>
      </c>
      <c r="K36" s="23">
        <v>8.9480199999999906E-3</v>
      </c>
      <c r="L36" s="23">
        <v>0.70790986291999802</v>
      </c>
      <c r="M36" s="23">
        <v>1.0094827150000001</v>
      </c>
      <c r="N36" s="23">
        <v>3.3062585714301501E-4</v>
      </c>
      <c r="O36" s="23">
        <v>5.7285714285714199E-4</v>
      </c>
      <c r="P36" s="23">
        <v>2.2893486666666699E-3</v>
      </c>
      <c r="Q36" s="23">
        <v>2.5728571428571402E-3</v>
      </c>
      <c r="R36" s="23">
        <v>0.76707041989665903</v>
      </c>
    </row>
    <row r="37" spans="1:18" x14ac:dyDescent="0.3">
      <c r="A37" s="23">
        <v>17</v>
      </c>
      <c r="B37" s="23">
        <v>0</v>
      </c>
      <c r="C37" s="23">
        <v>1.6711</v>
      </c>
      <c r="D37" s="23">
        <v>1.8870000000000001E-2</v>
      </c>
      <c r="E37" s="23">
        <v>2.1866875000000001E-2</v>
      </c>
      <c r="F37" s="23">
        <v>0.816528095238095</v>
      </c>
      <c r="G37" s="23">
        <v>1.32125</v>
      </c>
      <c r="H37" s="27">
        <v>1.301285628</v>
      </c>
      <c r="I37" s="23">
        <v>1.02138888888889E-3</v>
      </c>
      <c r="J37" s="23">
        <v>3.4787253999999999E-3</v>
      </c>
      <c r="K37" s="23">
        <v>9.0755742857142694E-3</v>
      </c>
      <c r="L37" s="23">
        <v>0.73377782700999805</v>
      </c>
      <c r="M37" s="23">
        <v>1.012953827</v>
      </c>
      <c r="N37" s="23">
        <v>3.4923128571445798E-4</v>
      </c>
      <c r="O37" s="23">
        <v>6.2357142857142798E-4</v>
      </c>
      <c r="P37" s="23">
        <v>2.7968821666666701E-3</v>
      </c>
      <c r="Q37" s="23">
        <v>3.62357142857142E-3</v>
      </c>
      <c r="R37" s="23">
        <v>0.78996551787222102</v>
      </c>
    </row>
    <row r="38" spans="1:18" x14ac:dyDescent="0.3">
      <c r="A38" s="23">
        <v>17.5</v>
      </c>
      <c r="B38" s="23">
        <v>0</v>
      </c>
      <c r="C38" s="23">
        <v>1.6796</v>
      </c>
      <c r="D38" s="23">
        <v>1.9682999999999999E-2</v>
      </c>
      <c r="E38" s="23">
        <v>2.3278523999999998E-2</v>
      </c>
      <c r="F38" s="23">
        <v>0.83082571428571395</v>
      </c>
      <c r="G38" s="23">
        <v>1.341</v>
      </c>
      <c r="H38" s="27">
        <v>1.328572758</v>
      </c>
      <c r="I38" s="23">
        <v>1.05722222222222E-3</v>
      </c>
      <c r="J38" s="23">
        <v>3.7506420000000002E-3</v>
      </c>
      <c r="K38" s="23">
        <v>9.2031285714285604E-3</v>
      </c>
      <c r="L38" s="23">
        <v>0.75964579109999797</v>
      </c>
      <c r="M38" s="23">
        <v>1.015721858</v>
      </c>
      <c r="N38" s="23">
        <v>3.6783671428590198E-4</v>
      </c>
      <c r="O38" s="23">
        <v>6.7428571428571505E-4</v>
      </c>
      <c r="P38" s="23">
        <v>3.30441566666667E-3</v>
      </c>
      <c r="Q38" s="23">
        <v>4.5391743809526201E-3</v>
      </c>
      <c r="R38" s="23">
        <v>0.79858551976705505</v>
      </c>
    </row>
    <row r="39" spans="1:18" x14ac:dyDescent="0.3">
      <c r="A39" s="23">
        <v>18</v>
      </c>
      <c r="B39" s="23">
        <v>0</v>
      </c>
      <c r="C39" s="23">
        <v>1.6900999999999999</v>
      </c>
      <c r="D39" s="23">
        <v>2.0496E-2</v>
      </c>
      <c r="E39" s="23">
        <v>2.4690275000000001E-2</v>
      </c>
      <c r="F39" s="23">
        <v>0.845123333333333</v>
      </c>
      <c r="G39" s="23">
        <v>1.3607499999999999</v>
      </c>
      <c r="H39" s="27">
        <v>1.3472819119999999</v>
      </c>
      <c r="I39" s="23">
        <v>1.09305555555556E-3</v>
      </c>
      <c r="J39" s="23">
        <v>3.8286539999999999E-3</v>
      </c>
      <c r="K39" s="23">
        <v>9.3306828571428496E-3</v>
      </c>
      <c r="L39" s="23">
        <v>0.785513755189999</v>
      </c>
      <c r="M39" s="23">
        <v>1.0198014010400001</v>
      </c>
      <c r="N39" s="23">
        <v>3.8644214285734599E-4</v>
      </c>
      <c r="O39" s="23">
        <v>7.2588540000000003E-4</v>
      </c>
      <c r="P39" s="23">
        <v>3.6119491666666702E-3</v>
      </c>
      <c r="Q39" s="23">
        <v>4.7694810666668802E-3</v>
      </c>
      <c r="R39" s="23">
        <v>0.81672225238237395</v>
      </c>
    </row>
    <row r="40" spans="1:18" x14ac:dyDescent="0.3">
      <c r="A40" s="23">
        <v>18.5</v>
      </c>
      <c r="B40" s="23">
        <v>0</v>
      </c>
      <c r="C40" s="23">
        <v>1.7033</v>
      </c>
      <c r="D40" s="23">
        <v>2.1309000000000002E-2</v>
      </c>
      <c r="E40" s="23">
        <v>2.6101945000000001E-2</v>
      </c>
      <c r="F40" s="23">
        <v>0.85942095238095195</v>
      </c>
      <c r="G40" s="23">
        <v>1.3805000000000001</v>
      </c>
      <c r="H40" s="27">
        <v>1.3528347190000001</v>
      </c>
      <c r="I40" s="23">
        <v>1.12888888888889E-3</v>
      </c>
      <c r="J40" s="23">
        <v>3.8976430000000001E-3</v>
      </c>
      <c r="K40" s="23">
        <v>9.4582371428571406E-3</v>
      </c>
      <c r="L40" s="23">
        <v>0.81138171927999903</v>
      </c>
      <c r="M40" s="23">
        <v>1.0323371734</v>
      </c>
      <c r="N40" s="23">
        <v>4.0504757142878901E-4</v>
      </c>
      <c r="O40" s="23">
        <v>7.7571428571428496E-4</v>
      </c>
      <c r="P40" s="23">
        <v>3.7194826666666599E-3</v>
      </c>
      <c r="Q40" s="23">
        <v>4.9997877523811404E-3</v>
      </c>
      <c r="R40" s="23">
        <v>0.83247980231757202</v>
      </c>
    </row>
    <row r="41" spans="1:18" x14ac:dyDescent="0.3">
      <c r="A41" s="23">
        <v>19</v>
      </c>
      <c r="B41" s="23">
        <v>0</v>
      </c>
      <c r="C41" s="23">
        <v>1.7119</v>
      </c>
      <c r="D41" s="23">
        <v>2.2121999999999999E-2</v>
      </c>
      <c r="E41" s="23">
        <v>2.7513668000000002E-2</v>
      </c>
      <c r="F41" s="23">
        <v>0.87371857142857101</v>
      </c>
      <c r="G41" s="23">
        <v>1.40025</v>
      </c>
      <c r="H41" s="27">
        <v>1.3592834709999999</v>
      </c>
      <c r="I41" s="23">
        <v>1.16472222222222E-3</v>
      </c>
      <c r="J41" s="23">
        <v>4.1662477000000003E-3</v>
      </c>
      <c r="K41" s="23">
        <v>9.5857914285714194E-3</v>
      </c>
      <c r="L41" s="23">
        <v>0.83724968336999905</v>
      </c>
      <c r="M41" s="23">
        <v>1.0392829349999999</v>
      </c>
      <c r="N41" s="23">
        <v>4.2365300000023301E-4</v>
      </c>
      <c r="O41" s="23">
        <v>8.2642857142857095E-4</v>
      </c>
      <c r="P41" s="23">
        <v>3.82701616666666E-3</v>
      </c>
      <c r="Q41" s="23">
        <v>5.2300944380953996E-3</v>
      </c>
      <c r="R41" s="23">
        <v>0.84823735225276997</v>
      </c>
    </row>
    <row r="42" spans="1:18" x14ac:dyDescent="0.3">
      <c r="A42" s="23">
        <v>19.5</v>
      </c>
      <c r="B42" s="23">
        <v>0</v>
      </c>
      <c r="C42" s="23">
        <v>1.7205999999999999</v>
      </c>
      <c r="D42" s="23">
        <v>2.2935000000000001E-2</v>
      </c>
      <c r="E42" s="23">
        <v>2.8925365000000001E-2</v>
      </c>
      <c r="F42" s="23">
        <v>0.88801619047618996</v>
      </c>
      <c r="G42" s="23">
        <v>1.42214</v>
      </c>
      <c r="H42" s="27">
        <v>1.3806959678666699</v>
      </c>
      <c r="I42" s="23">
        <v>1.20055555555556E-3</v>
      </c>
      <c r="J42" s="23">
        <v>4.3381286999999999E-3</v>
      </c>
      <c r="K42" s="23">
        <v>9.7133457142857104E-3</v>
      </c>
      <c r="L42" s="23">
        <v>0.86311764745999897</v>
      </c>
      <c r="M42" s="23">
        <v>1.0593923350000001</v>
      </c>
      <c r="N42" s="23">
        <v>4.4225842857167701E-4</v>
      </c>
      <c r="O42" s="23">
        <v>8.7714285714285704E-4</v>
      </c>
      <c r="P42" s="23">
        <v>3.9345496666666601E-3</v>
      </c>
      <c r="Q42" s="23">
        <v>5.4604011238096597E-3</v>
      </c>
      <c r="R42" s="23">
        <v>0.84941391686389001</v>
      </c>
    </row>
    <row r="43" spans="1:18" x14ac:dyDescent="0.3">
      <c r="A43" s="23">
        <v>20</v>
      </c>
      <c r="B43" s="23">
        <v>0</v>
      </c>
      <c r="C43" s="23">
        <v>1.7310000000000001</v>
      </c>
      <c r="D43" s="23">
        <v>2.4747999999999999E-2</v>
      </c>
      <c r="E43" s="23">
        <v>3.0337558000000001E-2</v>
      </c>
      <c r="F43" s="23">
        <v>0.90231380952380902</v>
      </c>
      <c r="G43" s="23">
        <v>1.4397500000000001</v>
      </c>
      <c r="H43" s="27">
        <v>1.3950504366381</v>
      </c>
      <c r="I43" s="23">
        <v>1.23638888888889E-3</v>
      </c>
      <c r="J43" s="23">
        <v>4.5168860000000003E-3</v>
      </c>
      <c r="K43" s="23">
        <v>9.8408999999999996E-3</v>
      </c>
      <c r="L43" s="23">
        <v>0.888985611549999</v>
      </c>
      <c r="M43" s="23">
        <v>1.0827472890000001</v>
      </c>
      <c r="N43" s="23">
        <v>4.6086385714312102E-4</v>
      </c>
      <c r="O43" s="23">
        <v>9.2785714285714205E-4</v>
      </c>
      <c r="P43" s="23">
        <v>4.0420831666666598E-3</v>
      </c>
      <c r="Q43" s="23">
        <v>5.6907078095239198E-3</v>
      </c>
      <c r="R43" s="23">
        <v>0.86530359666222401</v>
      </c>
    </row>
    <row r="44" spans="1:18" x14ac:dyDescent="0.3">
      <c r="A44" s="23">
        <v>20.5</v>
      </c>
      <c r="B44" s="23">
        <v>0</v>
      </c>
      <c r="C44" s="23">
        <v>1.7365999999999999</v>
      </c>
      <c r="D44" s="23">
        <v>2.4560999999999999E-2</v>
      </c>
      <c r="E44" s="23">
        <v>3.1748744000000002E-2</v>
      </c>
      <c r="F44" s="23">
        <v>0.89253280952379999</v>
      </c>
      <c r="G44" s="23">
        <v>1.4495</v>
      </c>
      <c r="H44" s="27">
        <v>1.4094049054095199</v>
      </c>
      <c r="I44" s="23">
        <v>1.27227E-3</v>
      </c>
      <c r="J44" s="23">
        <v>4.7685440000000004E-3</v>
      </c>
      <c r="K44" s="23">
        <v>9.9684542857142802E-3</v>
      </c>
      <c r="L44" s="23">
        <v>0.91935728500000002</v>
      </c>
      <c r="M44" s="23">
        <v>1.0732838581999999</v>
      </c>
      <c r="N44" s="23">
        <v>4.7946928571456399E-4</v>
      </c>
      <c r="O44" s="23">
        <v>9.7857142857142804E-4</v>
      </c>
      <c r="P44" s="23">
        <v>4.1496166666666699E-3</v>
      </c>
      <c r="Q44" s="23">
        <v>5.9210144952381799E-3</v>
      </c>
      <c r="R44" s="23">
        <v>0.95119327646055696</v>
      </c>
    </row>
    <row r="45" spans="1:18" x14ac:dyDescent="0.3">
      <c r="A45" s="23">
        <v>21</v>
      </c>
      <c r="B45" s="23">
        <v>0</v>
      </c>
      <c r="C45" s="23">
        <v>1.7436</v>
      </c>
      <c r="D45" s="23">
        <v>2.5374000000000001E-2</v>
      </c>
      <c r="E45" s="23">
        <v>3.3160452999999999E-2</v>
      </c>
      <c r="F45" s="23">
        <v>0.89880422222221001</v>
      </c>
      <c r="G45" s="23">
        <v>1.4392499999999999</v>
      </c>
      <c r="H45" s="27">
        <v>1.42375937418095</v>
      </c>
      <c r="I45" s="23">
        <v>1.3080555555555599E-3</v>
      </c>
      <c r="J45" s="23">
        <v>4.8537679999999996E-3</v>
      </c>
      <c r="K45" s="23">
        <v>1.0096008571428601E-2</v>
      </c>
      <c r="L45" s="23">
        <v>0.93812481709999995</v>
      </c>
      <c r="M45" s="23">
        <v>1.09221066666667</v>
      </c>
      <c r="N45" s="23">
        <v>4.9807471428600799E-4</v>
      </c>
      <c r="O45" s="23">
        <v>1.02928571428571E-3</v>
      </c>
      <c r="P45" s="23">
        <v>4.2571501666666704E-3</v>
      </c>
      <c r="Q45" s="23">
        <v>6.1513211809524401E-3</v>
      </c>
      <c r="R45" s="23">
        <v>0.97708295625888997</v>
      </c>
    </row>
    <row r="46" spans="1:18" x14ac:dyDescent="0.3">
      <c r="A46" s="23">
        <v>21.5</v>
      </c>
      <c r="B46" s="23">
        <v>0</v>
      </c>
      <c r="C46" s="23">
        <v>1.7611000000000001</v>
      </c>
      <c r="D46" s="23">
        <v>2.6186999999999998E-2</v>
      </c>
      <c r="E46" s="23">
        <v>3.4572120999999997E-2</v>
      </c>
      <c r="F46" s="23">
        <v>0.90106253174601503</v>
      </c>
      <c r="G46" s="23">
        <v>1.4532</v>
      </c>
      <c r="H46" s="27">
        <v>1.481834342</v>
      </c>
      <c r="I46" s="23">
        <v>1.3438888888888899E-3</v>
      </c>
      <c r="J46" s="23">
        <v>5.0256470000000003E-3</v>
      </c>
      <c r="K46" s="23">
        <v>1.05235628571429E-2</v>
      </c>
      <c r="L46" s="23">
        <v>0.95827182099999997</v>
      </c>
      <c r="M46" s="23">
        <v>1.12086466666667</v>
      </c>
      <c r="N46" s="23">
        <v>5.1668014285745204E-4</v>
      </c>
      <c r="O46" s="23">
        <v>1.0867850000000001E-3</v>
      </c>
      <c r="P46" s="23">
        <v>4.3646836666666701E-3</v>
      </c>
      <c r="Q46" s="23">
        <v>6.4832531999999997E-3</v>
      </c>
      <c r="R46" s="23">
        <v>0.97297263605721995</v>
      </c>
    </row>
    <row r="47" spans="1:18" x14ac:dyDescent="0.3">
      <c r="A47" s="23">
        <v>22</v>
      </c>
      <c r="B47" s="23">
        <v>0</v>
      </c>
      <c r="C47" s="23">
        <v>1.7773000000000001</v>
      </c>
      <c r="D47" s="23">
        <v>2.8764999999999999E-2</v>
      </c>
      <c r="E47" s="23">
        <v>3.5827411000000003E-2</v>
      </c>
      <c r="F47" s="23">
        <v>0.90332084126982004</v>
      </c>
      <c r="G47" s="23">
        <v>1.5287500000000001</v>
      </c>
      <c r="H47" s="27">
        <v>1.5338134560000001</v>
      </c>
      <c r="I47" s="23">
        <v>1.3797222222222199E-3</v>
      </c>
      <c r="J47" s="23">
        <v>5.1975220000000004E-3</v>
      </c>
      <c r="K47" s="23">
        <v>1.0511171428571E-2</v>
      </c>
      <c r="L47" s="23">
        <v>0.998868164000001</v>
      </c>
      <c r="M47" s="23">
        <v>1.1235186666666701</v>
      </c>
      <c r="N47" s="23">
        <v>5.3528557142889501E-4</v>
      </c>
      <c r="O47" s="23">
        <v>1.13071428571428E-3</v>
      </c>
      <c r="P47" s="23">
        <v>4.4722171666666697E-3</v>
      </c>
      <c r="Q47" s="23">
        <v>6.5307142857142803E-3</v>
      </c>
      <c r="R47" s="23">
        <v>0.97886231585556005</v>
      </c>
    </row>
    <row r="48" spans="1:18" x14ac:dyDescent="0.3">
      <c r="A48" s="23">
        <v>22.5</v>
      </c>
      <c r="B48" s="23">
        <v>0</v>
      </c>
      <c r="C48" s="23">
        <v>1.7836000000000001</v>
      </c>
      <c r="D48" s="23">
        <v>2.9812999999999999E-2</v>
      </c>
      <c r="E48" s="23">
        <v>3.7145734E-2</v>
      </c>
      <c r="F48" s="23">
        <v>0.90557915079362505</v>
      </c>
      <c r="G48" s="23">
        <v>1.5556993990000001</v>
      </c>
      <c r="H48" s="27">
        <v>1.5648235530000001</v>
      </c>
      <c r="I48" s="23">
        <v>1.4155555555555499E-3</v>
      </c>
      <c r="J48" s="23">
        <v>5.3694770000000001E-3</v>
      </c>
      <c r="K48" s="23">
        <v>1.0478671428571401E-2</v>
      </c>
      <c r="L48" s="23">
        <v>1.002364501</v>
      </c>
      <c r="M48" s="23">
        <v>1.12417266666667</v>
      </c>
      <c r="N48" s="23">
        <v>5.5389100000033896E-4</v>
      </c>
      <c r="O48" s="23">
        <v>1.18142857142857E-3</v>
      </c>
      <c r="P48" s="23">
        <v>4.5797506666666703E-3</v>
      </c>
      <c r="Q48" s="23">
        <v>6.6814285714285699E-3</v>
      </c>
      <c r="R48" s="23">
        <v>0.97583817269999995</v>
      </c>
    </row>
    <row r="49" spans="1:18" x14ac:dyDescent="0.3">
      <c r="A49" s="23">
        <v>23</v>
      </c>
      <c r="B49" s="23">
        <v>0</v>
      </c>
      <c r="C49" s="23">
        <v>1.7931999999999999</v>
      </c>
      <c r="D49" s="23">
        <v>3.8626000000000001E-2</v>
      </c>
      <c r="E49" s="23">
        <v>3.9482766000000002E-2</v>
      </c>
      <c r="F49" s="23">
        <v>0.90783746031742996</v>
      </c>
      <c r="G49" s="23">
        <v>1.5515114169999999</v>
      </c>
      <c r="H49" s="27">
        <v>1.573235352</v>
      </c>
      <c r="I49" s="23">
        <v>1.4281599999999999E-3</v>
      </c>
      <c r="J49" s="23">
        <v>5.5412860000000003E-3</v>
      </c>
      <c r="K49" s="23">
        <v>1.04062257142857E-2</v>
      </c>
      <c r="L49" s="23">
        <v>1.005860838</v>
      </c>
      <c r="M49" s="23">
        <v>1.12482666666667</v>
      </c>
      <c r="N49" s="23">
        <v>5.7249642857178302E-4</v>
      </c>
      <c r="O49" s="23">
        <v>1.23214285714286E-3</v>
      </c>
      <c r="P49" s="23">
        <v>4.6211129999999996E-3</v>
      </c>
      <c r="Q49" s="23">
        <v>7.2321428571428597E-3</v>
      </c>
      <c r="R49" s="23">
        <v>0.97564261200000002</v>
      </c>
    </row>
    <row r="50" spans="1:18" x14ac:dyDescent="0.3">
      <c r="A50" s="23">
        <v>23.5</v>
      </c>
      <c r="B50" s="23">
        <v>0</v>
      </c>
      <c r="C50" s="23">
        <v>1.8065</v>
      </c>
      <c r="D50" s="23">
        <v>3.7439E-2</v>
      </c>
      <c r="E50" s="23">
        <v>4.0177386000000002E-2</v>
      </c>
      <c r="F50" s="23">
        <v>0.91009576984123497</v>
      </c>
      <c r="G50" s="23">
        <v>1.567323435</v>
      </c>
      <c r="H50" s="27">
        <v>1.6021135310000001</v>
      </c>
      <c r="I50" s="23">
        <v>1.43027E-3</v>
      </c>
      <c r="J50" s="23">
        <v>5.7131680000000002E-3</v>
      </c>
      <c r="K50" s="23">
        <v>1.0333780000000001E-2</v>
      </c>
      <c r="L50" s="23">
        <v>1.0093571750000001</v>
      </c>
      <c r="M50" s="23">
        <v>1.1254806666666699</v>
      </c>
      <c r="N50" s="23">
        <v>5.9110185714322599E-4</v>
      </c>
      <c r="O50" s="23">
        <v>1.2828571428571401E-3</v>
      </c>
      <c r="P50" s="23">
        <v>4.9271599999999999E-3</v>
      </c>
      <c r="Q50" s="23">
        <v>7.2828571428571404E-3</v>
      </c>
      <c r="R50" s="23">
        <v>0.95571752300000001</v>
      </c>
    </row>
    <row r="51" spans="1:18" x14ac:dyDescent="0.3">
      <c r="A51" s="23">
        <v>24</v>
      </c>
      <c r="B51" s="23">
        <v>0</v>
      </c>
      <c r="C51" s="23">
        <v>1.8110999999999999</v>
      </c>
      <c r="D51" s="23">
        <v>3.7252E-2</v>
      </c>
      <c r="E51" s="23">
        <v>4.1348492000000001E-2</v>
      </c>
      <c r="F51" s="23">
        <v>0.91235407936503998</v>
      </c>
      <c r="G51" s="23">
        <v>1.5631354529999999</v>
      </c>
      <c r="H51" s="27">
        <v>1.611108641</v>
      </c>
      <c r="I51" s="23">
        <v>1.43271E-3</v>
      </c>
      <c r="J51" s="23">
        <v>5.8850450000000002E-3</v>
      </c>
      <c r="K51" s="23">
        <v>1.02613342857143E-2</v>
      </c>
      <c r="L51" s="23">
        <v>1.012853512</v>
      </c>
      <c r="M51" s="23">
        <v>1.1241346666666701</v>
      </c>
      <c r="N51" s="23">
        <v>6.0970728571467004E-4</v>
      </c>
      <c r="O51" s="23">
        <v>1.3335714285714301E-3</v>
      </c>
      <c r="P51" s="23">
        <v>4.8361799999999998E-3</v>
      </c>
      <c r="Q51" s="23">
        <v>7.5339714285712501E-3</v>
      </c>
      <c r="R51" s="23">
        <v>0.93853342500000003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C4A5-142B-431C-B638-CA0A1E135B82}">
  <dimension ref="A1:P36"/>
  <sheetViews>
    <sheetView topLeftCell="B1" workbookViewId="0">
      <selection activeCell="AG13" sqref="AG13"/>
    </sheetView>
  </sheetViews>
  <sheetFormatPr defaultRowHeight="14.4" x14ac:dyDescent="0.3"/>
  <cols>
    <col min="1" max="1" width="36.109375" bestFit="1" customWidth="1"/>
    <col min="2" max="2" width="23" bestFit="1" customWidth="1"/>
    <col min="9" max="9" width="32.109375" bestFit="1" customWidth="1"/>
  </cols>
  <sheetData>
    <row r="1" spans="1:16" ht="15" thickBot="1" x14ac:dyDescent="0.35"/>
    <row r="2" spans="1:16" ht="15.6" thickTop="1" thickBot="1" x14ac:dyDescent="0.35">
      <c r="A2" s="10" t="s">
        <v>35</v>
      </c>
      <c r="I2" s="15" t="s">
        <v>21</v>
      </c>
    </row>
    <row r="3" spans="1:16" ht="15" thickTop="1" x14ac:dyDescent="0.3">
      <c r="A3" s="10" t="s">
        <v>34</v>
      </c>
      <c r="B3" s="11" t="s">
        <v>22</v>
      </c>
      <c r="C3" s="12">
        <v>0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</row>
    <row r="4" spans="1:16" x14ac:dyDescent="0.3">
      <c r="A4" s="32" t="s">
        <v>61</v>
      </c>
      <c r="B4" s="12" t="s">
        <v>23</v>
      </c>
      <c r="C4" s="1">
        <v>3.48</v>
      </c>
      <c r="D4" s="1">
        <v>6.33</v>
      </c>
      <c r="E4" s="1">
        <v>6.46</v>
      </c>
      <c r="F4" s="1">
        <v>6.37</v>
      </c>
      <c r="G4" s="1">
        <v>6.42</v>
      </c>
      <c r="H4" s="1">
        <v>6.51</v>
      </c>
    </row>
    <row r="5" spans="1:16" x14ac:dyDescent="0.3">
      <c r="B5" s="1"/>
      <c r="C5" s="1">
        <v>4.04</v>
      </c>
      <c r="D5" s="1">
        <v>5.87</v>
      </c>
      <c r="E5" s="1">
        <v>6.49</v>
      </c>
      <c r="F5" s="1">
        <v>6.86</v>
      </c>
      <c r="G5" s="1">
        <v>7.05</v>
      </c>
      <c r="H5" s="1">
        <v>7.22</v>
      </c>
    </row>
    <row r="6" spans="1:16" x14ac:dyDescent="0.3">
      <c r="B6" s="1"/>
      <c r="C6" s="1">
        <v>3.93</v>
      </c>
      <c r="D6" s="1">
        <v>6.78</v>
      </c>
      <c r="E6" s="1">
        <v>7.01</v>
      </c>
      <c r="F6" s="1">
        <v>7.05</v>
      </c>
      <c r="G6" s="1">
        <v>7.11</v>
      </c>
      <c r="H6" s="1">
        <v>7.31</v>
      </c>
    </row>
    <row r="7" spans="1:16" x14ac:dyDescent="0.3">
      <c r="B7" s="20" t="s">
        <v>36</v>
      </c>
      <c r="C7" s="21">
        <f t="shared" ref="C7:H7" si="0">AVERAGE(C4:C6)</f>
        <v>3.8166666666666664</v>
      </c>
      <c r="D7" s="21">
        <f t="shared" si="0"/>
        <v>6.3266666666666671</v>
      </c>
      <c r="E7" s="21">
        <f t="shared" si="0"/>
        <v>6.6533333333333333</v>
      </c>
      <c r="F7" s="21">
        <f t="shared" si="0"/>
        <v>6.7600000000000007</v>
      </c>
      <c r="G7" s="21">
        <f t="shared" si="0"/>
        <v>6.8599999999999994</v>
      </c>
      <c r="H7" s="21">
        <f t="shared" si="0"/>
        <v>7.0133333333333328</v>
      </c>
    </row>
    <row r="8" spans="1:16" x14ac:dyDescent="0.3">
      <c r="B8" s="20" t="s">
        <v>37</v>
      </c>
      <c r="C8" s="21">
        <f t="shared" ref="C8:H8" si="1">STDEV(C4:C6)</f>
        <v>0.29670411748631559</v>
      </c>
      <c r="D8" s="21">
        <f t="shared" si="1"/>
        <v>0.45500915741700565</v>
      </c>
      <c r="E8" s="21">
        <f t="shared" si="1"/>
        <v>0.30924639582917252</v>
      </c>
      <c r="F8" s="21">
        <f t="shared" si="1"/>
        <v>0.35085609585697658</v>
      </c>
      <c r="G8" s="21">
        <f t="shared" si="1"/>
        <v>0.38223029707232792</v>
      </c>
      <c r="H8" s="21">
        <f t="shared" si="1"/>
        <v>0.43821608064211115</v>
      </c>
      <c r="I8" s="31" t="s">
        <v>26</v>
      </c>
      <c r="J8" s="12" t="s">
        <v>25</v>
      </c>
      <c r="K8" s="1">
        <v>3.39</v>
      </c>
      <c r="L8" s="1">
        <v>4.22</v>
      </c>
      <c r="M8" s="1">
        <v>4.74</v>
      </c>
      <c r="N8" s="1">
        <v>5.01</v>
      </c>
      <c r="O8" s="1">
        <v>5.46</v>
      </c>
      <c r="P8" s="1">
        <v>5.57</v>
      </c>
    </row>
    <row r="9" spans="1:16" x14ac:dyDescent="0.3">
      <c r="A9" s="31" t="s">
        <v>24</v>
      </c>
      <c r="B9" s="12" t="s">
        <v>25</v>
      </c>
      <c r="C9" s="1">
        <v>3.69</v>
      </c>
      <c r="D9" s="1">
        <v>4.41</v>
      </c>
      <c r="E9" s="1">
        <v>4.7</v>
      </c>
      <c r="F9" s="1">
        <v>5.0199999999999996</v>
      </c>
      <c r="G9" s="1">
        <v>5.91</v>
      </c>
      <c r="H9" s="1">
        <v>6.11</v>
      </c>
      <c r="I9" s="31" t="s">
        <v>62</v>
      </c>
      <c r="J9" s="1"/>
      <c r="K9" s="1">
        <v>3.79</v>
      </c>
      <c r="L9" s="1">
        <v>4.79</v>
      </c>
      <c r="M9" s="1">
        <v>4.51</v>
      </c>
      <c r="N9" s="1">
        <v>5.34</v>
      </c>
      <c r="O9" s="1">
        <v>5.05</v>
      </c>
      <c r="P9" s="1">
        <v>4.34</v>
      </c>
    </row>
    <row r="10" spans="1:16" x14ac:dyDescent="0.3">
      <c r="A10" s="31" t="s">
        <v>60</v>
      </c>
      <c r="B10" s="1"/>
      <c r="C10" s="1">
        <v>3.22</v>
      </c>
      <c r="D10" s="1">
        <v>3.78</v>
      </c>
      <c r="E10" s="1">
        <v>4.47</v>
      </c>
      <c r="F10" s="1">
        <v>4.9800000000000004</v>
      </c>
      <c r="G10" s="1">
        <v>4.88</v>
      </c>
      <c r="H10" s="1">
        <v>5.34</v>
      </c>
      <c r="J10" s="1"/>
      <c r="K10" s="1">
        <v>3.41</v>
      </c>
      <c r="L10" s="1">
        <v>5.0199999999999996</v>
      </c>
      <c r="M10" s="1">
        <v>5.22</v>
      </c>
      <c r="N10" s="1">
        <v>4.97</v>
      </c>
      <c r="O10" s="1">
        <v>5.66</v>
      </c>
      <c r="P10" s="1">
        <v>6.28</v>
      </c>
    </row>
    <row r="11" spans="1:16" x14ac:dyDescent="0.3">
      <c r="B11" s="1"/>
      <c r="C11" s="1">
        <v>3.78</v>
      </c>
      <c r="D11" s="1">
        <v>3.97</v>
      </c>
      <c r="E11" s="1">
        <v>5.01</v>
      </c>
      <c r="F11" s="1">
        <v>5.57</v>
      </c>
      <c r="G11" s="1">
        <v>6.33</v>
      </c>
      <c r="H11" s="1">
        <v>5.89</v>
      </c>
      <c r="J11" s="20" t="s">
        <v>36</v>
      </c>
      <c r="K11" s="21">
        <f t="shared" ref="K11:P11" si="2">AVERAGE(K8:K10)</f>
        <v>3.53</v>
      </c>
      <c r="L11" s="21">
        <f t="shared" si="2"/>
        <v>4.6766666666666667</v>
      </c>
      <c r="M11" s="21">
        <f t="shared" si="2"/>
        <v>4.8233333333333333</v>
      </c>
      <c r="N11" s="21">
        <f t="shared" si="2"/>
        <v>5.1066666666666665</v>
      </c>
      <c r="O11" s="21">
        <f t="shared" si="2"/>
        <v>5.3900000000000006</v>
      </c>
      <c r="P11" s="21">
        <f t="shared" si="2"/>
        <v>5.3966666666666674</v>
      </c>
    </row>
    <row r="12" spans="1:16" x14ac:dyDescent="0.3">
      <c r="B12" s="20" t="s">
        <v>36</v>
      </c>
      <c r="C12" s="21">
        <f t="shared" ref="C12:H12" si="3">AVERAGE(C9:C11)</f>
        <v>3.563333333333333</v>
      </c>
      <c r="D12" s="21">
        <f t="shared" si="3"/>
        <v>4.0533333333333337</v>
      </c>
      <c r="E12" s="21">
        <f t="shared" si="3"/>
        <v>4.7266666666666666</v>
      </c>
      <c r="F12" s="21">
        <f t="shared" si="3"/>
        <v>5.19</v>
      </c>
      <c r="G12" s="21">
        <f t="shared" si="3"/>
        <v>5.7066666666666661</v>
      </c>
      <c r="H12" s="21">
        <f t="shared" si="3"/>
        <v>5.78</v>
      </c>
      <c r="J12" s="20" t="s">
        <v>37</v>
      </c>
      <c r="K12" s="21">
        <f t="shared" ref="K12:P12" si="4">STDEV(K8:K10)</f>
        <v>0.22538855339169284</v>
      </c>
      <c r="L12" s="21">
        <f t="shared" si="4"/>
        <v>0.41186567389542589</v>
      </c>
      <c r="M12" s="21">
        <f t="shared" si="4"/>
        <v>0.36226141573914999</v>
      </c>
      <c r="N12" s="21">
        <f t="shared" si="4"/>
        <v>0.20305992547357382</v>
      </c>
      <c r="O12" s="21">
        <f t="shared" si="4"/>
        <v>0.31096623610932439</v>
      </c>
      <c r="P12" s="21">
        <f t="shared" si="4"/>
        <v>0.98154639897120222</v>
      </c>
    </row>
    <row r="13" spans="1:16" x14ac:dyDescent="0.3">
      <c r="B13" s="20" t="s">
        <v>37</v>
      </c>
      <c r="C13" s="21">
        <f t="shared" ref="C13:H13" si="5">STDEV(C9:C11)</f>
        <v>0.30072135496724078</v>
      </c>
      <c r="D13" s="21">
        <f t="shared" si="5"/>
        <v>0.32316146634976983</v>
      </c>
      <c r="E13" s="21">
        <f t="shared" si="5"/>
        <v>0.27098585448936874</v>
      </c>
      <c r="F13" s="21">
        <f t="shared" si="5"/>
        <v>0.32969683043669085</v>
      </c>
      <c r="G13" s="21">
        <f t="shared" si="5"/>
        <v>0.74607863749965708</v>
      </c>
      <c r="H13" s="21">
        <f t="shared" si="5"/>
        <v>0.39661064030103904</v>
      </c>
      <c r="J13" s="12" t="s">
        <v>27</v>
      </c>
      <c r="K13" s="1">
        <v>4.01</v>
      </c>
      <c r="L13" s="1">
        <v>5.09</v>
      </c>
      <c r="M13" s="1">
        <v>6.02</v>
      </c>
      <c r="N13" s="1">
        <v>6.19</v>
      </c>
      <c r="O13" s="1">
        <v>7.35</v>
      </c>
      <c r="P13" s="1">
        <v>5.57</v>
      </c>
    </row>
    <row r="14" spans="1:16" x14ac:dyDescent="0.3">
      <c r="B14" s="12" t="s">
        <v>27</v>
      </c>
      <c r="C14" s="1">
        <v>3.75</v>
      </c>
      <c r="D14" s="1">
        <v>4.47</v>
      </c>
      <c r="E14" s="1">
        <v>5.93</v>
      </c>
      <c r="F14" s="1">
        <v>5.88</v>
      </c>
      <c r="G14" s="1">
        <v>7.02</v>
      </c>
      <c r="H14" s="1">
        <v>6.88</v>
      </c>
      <c r="J14" s="1"/>
      <c r="K14" s="1">
        <v>3.95</v>
      </c>
      <c r="L14" s="1">
        <v>5.53</v>
      </c>
      <c r="M14" s="1">
        <v>4.4800000000000004</v>
      </c>
      <c r="N14" s="1">
        <v>4.7699999999999996</v>
      </c>
      <c r="O14" s="1">
        <v>7.44</v>
      </c>
      <c r="P14" s="1">
        <v>7.42</v>
      </c>
    </row>
    <row r="15" spans="1:16" x14ac:dyDescent="0.3">
      <c r="B15" s="1"/>
      <c r="C15" s="1">
        <v>3.89</v>
      </c>
      <c r="D15" s="1">
        <v>4.92</v>
      </c>
      <c r="E15" s="1">
        <v>5.34</v>
      </c>
      <c r="F15" s="1">
        <v>5.15</v>
      </c>
      <c r="G15" s="1">
        <v>6.03</v>
      </c>
      <c r="H15" s="1">
        <v>6.54</v>
      </c>
      <c r="J15" s="1"/>
      <c r="K15" s="1">
        <v>3.44</v>
      </c>
      <c r="L15" s="1">
        <v>4.3499999999999996</v>
      </c>
      <c r="M15" s="1">
        <v>5.99</v>
      </c>
      <c r="N15" s="1">
        <v>6.34</v>
      </c>
      <c r="O15" s="1">
        <v>5.43</v>
      </c>
      <c r="P15" s="1">
        <v>7.85</v>
      </c>
    </row>
    <row r="16" spans="1:16" x14ac:dyDescent="0.3">
      <c r="B16" s="1"/>
      <c r="C16" s="1">
        <v>3.27</v>
      </c>
      <c r="D16" s="1">
        <v>5.44</v>
      </c>
      <c r="E16" s="1">
        <v>4.97</v>
      </c>
      <c r="F16" s="1">
        <v>5.86</v>
      </c>
      <c r="G16" s="1">
        <v>6.42</v>
      </c>
      <c r="H16" s="1">
        <v>7.19</v>
      </c>
      <c r="J16" s="20" t="s">
        <v>36</v>
      </c>
      <c r="K16" s="21">
        <f t="shared" ref="K16:P16" si="6">AVERAGE(K13:K15)</f>
        <v>3.8000000000000003</v>
      </c>
      <c r="L16" s="21">
        <f t="shared" si="6"/>
        <v>4.99</v>
      </c>
      <c r="M16" s="21">
        <f t="shared" si="6"/>
        <v>5.496666666666667</v>
      </c>
      <c r="N16" s="21">
        <f t="shared" si="6"/>
        <v>5.7666666666666666</v>
      </c>
      <c r="O16" s="21">
        <f t="shared" si="6"/>
        <v>6.7399999999999993</v>
      </c>
      <c r="P16" s="21">
        <f t="shared" si="6"/>
        <v>6.9466666666666663</v>
      </c>
    </row>
    <row r="17" spans="1:16" x14ac:dyDescent="0.3">
      <c r="B17" s="20" t="s">
        <v>36</v>
      </c>
      <c r="C17" s="21">
        <f t="shared" ref="C17:H17" si="7">AVERAGE(C14:C16)</f>
        <v>3.6366666666666667</v>
      </c>
      <c r="D17" s="21">
        <f t="shared" si="7"/>
        <v>4.9433333333333342</v>
      </c>
      <c r="E17" s="21">
        <f t="shared" si="7"/>
        <v>5.4133333333333331</v>
      </c>
      <c r="F17" s="21">
        <f t="shared" si="7"/>
        <v>5.63</v>
      </c>
      <c r="G17" s="21">
        <f t="shared" si="7"/>
        <v>6.4899999999999993</v>
      </c>
      <c r="H17" s="21">
        <f t="shared" si="7"/>
        <v>6.87</v>
      </c>
      <c r="J17" s="20" t="s">
        <v>37</v>
      </c>
      <c r="K17" s="21">
        <f t="shared" ref="K17:P17" si="8">STDEV(K13:K15)</f>
        <v>0.3132091952673165</v>
      </c>
      <c r="L17" s="21">
        <f t="shared" si="8"/>
        <v>0.59632206063502324</v>
      </c>
      <c r="M17" s="21">
        <f t="shared" si="8"/>
        <v>0.88058692548397799</v>
      </c>
      <c r="N17" s="21">
        <f t="shared" si="8"/>
        <v>0.86639098179363172</v>
      </c>
      <c r="O17" s="21">
        <f t="shared" si="8"/>
        <v>1.1353853971229351</v>
      </c>
      <c r="P17" s="21">
        <f t="shared" si="8"/>
        <v>1.2114591752648287</v>
      </c>
    </row>
    <row r="18" spans="1:16" x14ac:dyDescent="0.3">
      <c r="B18" s="20" t="s">
        <v>37</v>
      </c>
      <c r="C18" s="21">
        <f t="shared" ref="C18:H18" si="9">STDEV(C14:C16)</f>
        <v>0.32516662395352536</v>
      </c>
      <c r="D18" s="21">
        <f t="shared" si="9"/>
        <v>0.48542077966783997</v>
      </c>
      <c r="E18" s="21">
        <f t="shared" si="9"/>
        <v>0.48418316093533581</v>
      </c>
      <c r="F18" s="21">
        <f t="shared" si="9"/>
        <v>0.41581245772583569</v>
      </c>
      <c r="G18" s="21">
        <f t="shared" si="9"/>
        <v>0.49869830559166695</v>
      </c>
      <c r="H18" s="21">
        <f t="shared" si="9"/>
        <v>0.32511536414017733</v>
      </c>
    </row>
    <row r="21" spans="1:16" x14ac:dyDescent="0.3">
      <c r="A21" s="31" t="s">
        <v>28</v>
      </c>
      <c r="B21" s="12" t="s">
        <v>25</v>
      </c>
      <c r="C21" s="1">
        <v>2.99</v>
      </c>
      <c r="D21" s="1">
        <v>4.37</v>
      </c>
      <c r="E21" s="1">
        <v>4.57</v>
      </c>
      <c r="F21" s="1">
        <v>4.68</v>
      </c>
      <c r="G21" s="1">
        <v>4.95</v>
      </c>
      <c r="H21" s="1">
        <v>5.05</v>
      </c>
    </row>
    <row r="22" spans="1:16" x14ac:dyDescent="0.3">
      <c r="A22" s="31" t="s">
        <v>63</v>
      </c>
      <c r="B22" s="1"/>
      <c r="C22" s="1">
        <v>3.41</v>
      </c>
      <c r="D22" s="1">
        <v>3.92</v>
      </c>
      <c r="E22" s="1">
        <v>4.01</v>
      </c>
      <c r="F22" s="1">
        <v>4.16</v>
      </c>
      <c r="G22" s="1">
        <v>4.32</v>
      </c>
      <c r="H22" s="1">
        <v>4.57</v>
      </c>
    </row>
    <row r="23" spans="1:16" x14ac:dyDescent="0.3">
      <c r="B23" s="1"/>
      <c r="C23" s="1">
        <v>3.25</v>
      </c>
      <c r="D23" s="1">
        <v>4.16</v>
      </c>
      <c r="E23" s="1">
        <v>3.95</v>
      </c>
      <c r="F23" s="1">
        <v>4.92</v>
      </c>
      <c r="G23" s="1">
        <v>4.63</v>
      </c>
      <c r="H23" s="1">
        <v>5.42</v>
      </c>
    </row>
    <row r="24" spans="1:16" x14ac:dyDescent="0.3">
      <c r="B24" s="20" t="s">
        <v>36</v>
      </c>
      <c r="C24" s="21">
        <f t="shared" ref="C24:H24" si="10">AVERAGE(C21:C23)</f>
        <v>3.2166666666666668</v>
      </c>
      <c r="D24" s="21">
        <f t="shared" si="10"/>
        <v>4.1499999999999995</v>
      </c>
      <c r="E24" s="21">
        <f t="shared" si="10"/>
        <v>4.1766666666666667</v>
      </c>
      <c r="F24" s="21">
        <f t="shared" si="10"/>
        <v>4.5866666666666669</v>
      </c>
      <c r="G24" s="21">
        <f t="shared" si="10"/>
        <v>4.6333333333333329</v>
      </c>
      <c r="H24" s="21">
        <f t="shared" si="10"/>
        <v>5.0133333333333336</v>
      </c>
    </row>
    <row r="25" spans="1:16" x14ac:dyDescent="0.3">
      <c r="B25" s="20" t="s">
        <v>37</v>
      </c>
      <c r="C25" s="21">
        <f t="shared" ref="C25:H25" si="11">STDEV(C21:C23)</f>
        <v>0.21197484127446189</v>
      </c>
      <c r="D25" s="21">
        <f t="shared" si="11"/>
        <v>0.22516660498395413</v>
      </c>
      <c r="E25" s="21">
        <f t="shared" si="11"/>
        <v>0.34195516275285776</v>
      </c>
      <c r="F25" s="21">
        <f t="shared" si="11"/>
        <v>0.38850139424889224</v>
      </c>
      <c r="G25" s="21">
        <f t="shared" si="11"/>
        <v>0.31501322723551356</v>
      </c>
      <c r="H25" s="21">
        <f t="shared" si="11"/>
        <v>0.42618462352991238</v>
      </c>
    </row>
    <row r="26" spans="1:16" x14ac:dyDescent="0.3">
      <c r="B26" s="12" t="s">
        <v>27</v>
      </c>
      <c r="C26" s="1">
        <v>3.87</v>
      </c>
      <c r="D26" s="1">
        <v>5.0199999999999996</v>
      </c>
      <c r="E26" s="1">
        <v>5.1100000000000003</v>
      </c>
      <c r="F26" s="1">
        <v>5.18</v>
      </c>
      <c r="G26" s="1">
        <v>5.87</v>
      </c>
      <c r="H26" s="1">
        <v>6.22</v>
      </c>
    </row>
    <row r="27" spans="1:16" x14ac:dyDescent="0.3">
      <c r="B27" s="20"/>
      <c r="C27" s="1">
        <v>3.42</v>
      </c>
      <c r="D27" s="1">
        <v>4.24</v>
      </c>
      <c r="E27" s="1">
        <v>4.3899999999999997</v>
      </c>
      <c r="F27" s="1">
        <v>6.21</v>
      </c>
      <c r="G27" s="1">
        <v>6.02</v>
      </c>
      <c r="H27" s="1">
        <v>5.22</v>
      </c>
    </row>
    <row r="28" spans="1:16" x14ac:dyDescent="0.3">
      <c r="B28" s="20"/>
      <c r="C28" s="1">
        <v>3.85</v>
      </c>
      <c r="D28" s="1">
        <v>4.34</v>
      </c>
      <c r="E28" s="1">
        <v>5.08</v>
      </c>
      <c r="F28" s="1">
        <v>6.08</v>
      </c>
      <c r="G28" s="1">
        <v>5.34</v>
      </c>
      <c r="H28" s="1">
        <v>5.83</v>
      </c>
    </row>
    <row r="29" spans="1:16" x14ac:dyDescent="0.3">
      <c r="B29" s="20" t="s">
        <v>36</v>
      </c>
      <c r="C29" s="21">
        <f t="shared" ref="C29:H29" si="12">AVERAGE(C26:C28)</f>
        <v>3.7133333333333334</v>
      </c>
      <c r="D29" s="21">
        <f t="shared" si="12"/>
        <v>4.5333333333333332</v>
      </c>
      <c r="E29" s="21">
        <f t="shared" si="12"/>
        <v>4.8600000000000003</v>
      </c>
      <c r="F29" s="21">
        <f t="shared" si="12"/>
        <v>5.8233333333333333</v>
      </c>
      <c r="G29" s="21">
        <f t="shared" si="12"/>
        <v>5.7433333333333332</v>
      </c>
      <c r="H29" s="21">
        <f t="shared" si="12"/>
        <v>5.7566666666666668</v>
      </c>
    </row>
    <row r="30" spans="1:16" x14ac:dyDescent="0.3">
      <c r="B30" s="20" t="s">
        <v>37</v>
      </c>
      <c r="C30" s="21">
        <f t="shared" ref="C30:H30" si="13">STDEV(C26:C28)</f>
        <v>0.25423086620891133</v>
      </c>
      <c r="D30" s="21">
        <f t="shared" si="13"/>
        <v>0.42442117446391986</v>
      </c>
      <c r="E30" s="21">
        <f t="shared" si="13"/>
        <v>0.40730823708832631</v>
      </c>
      <c r="F30" s="21">
        <f t="shared" si="13"/>
        <v>0.56092186027407909</v>
      </c>
      <c r="G30" s="21">
        <f t="shared" si="13"/>
        <v>0.3572580766523456</v>
      </c>
      <c r="H30" s="21">
        <f t="shared" si="13"/>
        <v>0.50401719547385815</v>
      </c>
    </row>
    <row r="32" spans="1:16" x14ac:dyDescent="0.3">
      <c r="I32" s="13" t="s">
        <v>29</v>
      </c>
    </row>
    <row r="33" spans="9:9" x14ac:dyDescent="0.3">
      <c r="I33" s="14" t="s">
        <v>30</v>
      </c>
    </row>
    <row r="34" spans="9:9" ht="18" x14ac:dyDescent="0.4">
      <c r="I34" s="14" t="s">
        <v>31</v>
      </c>
    </row>
    <row r="35" spans="9:9" ht="15.6" x14ac:dyDescent="0.35">
      <c r="I35" s="14" t="s">
        <v>32</v>
      </c>
    </row>
    <row r="36" spans="9:9" x14ac:dyDescent="0.3">
      <c r="I36" s="14" t="s">
        <v>33</v>
      </c>
    </row>
  </sheetData>
  <pageMargins left="0.7" right="0.7" top="0.75" bottom="0.75" header="0.3" footer="0.3"/>
  <ignoredErrors>
    <ignoredError sqref="C7:H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698-728F-4839-9BFB-333606F20FD3}">
  <dimension ref="A1:N33"/>
  <sheetViews>
    <sheetView workbookViewId="0">
      <selection activeCell="J2" sqref="J2:N7"/>
    </sheetView>
  </sheetViews>
  <sheetFormatPr defaultRowHeight="14.4" x14ac:dyDescent="0.3"/>
  <cols>
    <col min="1" max="1" width="14.6640625" bestFit="1" customWidth="1"/>
    <col min="10" max="10" width="15.21875" bestFit="1" customWidth="1"/>
  </cols>
  <sheetData>
    <row r="1" spans="1:14" x14ac:dyDescent="0.3">
      <c r="B1" s="25" t="s">
        <v>49</v>
      </c>
    </row>
    <row r="2" spans="1:14" x14ac:dyDescent="0.3">
      <c r="J2" s="6" t="s">
        <v>50</v>
      </c>
      <c r="K2" s="6">
        <v>0</v>
      </c>
      <c r="L2" s="6">
        <v>5</v>
      </c>
      <c r="M2" s="6">
        <v>10</v>
      </c>
      <c r="N2" s="6">
        <v>15</v>
      </c>
    </row>
    <row r="3" spans="1:14" x14ac:dyDescent="0.3">
      <c r="A3" s="6" t="s">
        <v>50</v>
      </c>
      <c r="B3" s="1">
        <v>0</v>
      </c>
      <c r="C3" s="1">
        <v>5</v>
      </c>
      <c r="D3" s="1">
        <v>10</v>
      </c>
      <c r="E3" s="1">
        <v>15</v>
      </c>
      <c r="J3" s="6" t="s">
        <v>23</v>
      </c>
      <c r="K3" s="1">
        <v>7.3066666666666658</v>
      </c>
      <c r="L3" s="1">
        <v>7.3033333333333337</v>
      </c>
      <c r="M3" s="1">
        <v>7.3</v>
      </c>
      <c r="N3" s="1">
        <v>7.25</v>
      </c>
    </row>
    <row r="4" spans="1:14" x14ac:dyDescent="0.3">
      <c r="A4" s="6" t="s">
        <v>23</v>
      </c>
      <c r="B4" s="1">
        <v>7.37</v>
      </c>
      <c r="C4" s="1">
        <v>7.3</v>
      </c>
      <c r="D4" s="1">
        <v>7.35</v>
      </c>
      <c r="E4" s="1">
        <v>7.19</v>
      </c>
      <c r="J4" s="6" t="s">
        <v>51</v>
      </c>
      <c r="K4" s="1">
        <v>7.1766666666666667</v>
      </c>
      <c r="L4" s="1">
        <v>7.2733333333333334</v>
      </c>
      <c r="M4" s="1">
        <v>7.5</v>
      </c>
      <c r="N4" s="1">
        <v>7.3533333333333344</v>
      </c>
    </row>
    <row r="5" spans="1:14" x14ac:dyDescent="0.3">
      <c r="A5" s="1"/>
      <c r="B5" s="1">
        <v>7.24</v>
      </c>
      <c r="C5" s="1">
        <v>7.28</v>
      </c>
      <c r="D5" s="1">
        <v>7.37</v>
      </c>
      <c r="E5" s="1">
        <v>7.41</v>
      </c>
      <c r="J5" s="6" t="s">
        <v>0</v>
      </c>
      <c r="K5" s="1">
        <v>7.2666666666666657</v>
      </c>
      <c r="L5" s="1">
        <v>7.3766666666666678</v>
      </c>
      <c r="M5" s="1">
        <v>7.39</v>
      </c>
      <c r="N5" s="1">
        <v>7.4533333333333331</v>
      </c>
    </row>
    <row r="6" spans="1:14" x14ac:dyDescent="0.3">
      <c r="A6" s="1"/>
      <c r="B6" s="1">
        <v>7.31</v>
      </c>
      <c r="C6" s="1">
        <v>7.33</v>
      </c>
      <c r="D6" s="1">
        <v>7.18</v>
      </c>
      <c r="E6" s="1">
        <v>7.15</v>
      </c>
      <c r="J6" s="6" t="s">
        <v>52</v>
      </c>
      <c r="K6" s="1">
        <v>7.29</v>
      </c>
      <c r="L6" s="1">
        <v>7.3033333333333337</v>
      </c>
      <c r="M6" s="1">
        <v>7.373333333333334</v>
      </c>
      <c r="N6" s="1">
        <v>7.3599999999999994</v>
      </c>
    </row>
    <row r="7" spans="1:14" x14ac:dyDescent="0.3">
      <c r="A7" s="1" t="s">
        <v>10</v>
      </c>
      <c r="B7" s="4">
        <f>AVERAGE(B4:B6)</f>
        <v>7.3066666666666658</v>
      </c>
      <c r="C7" s="4">
        <f>AVERAGE(C4:C6)</f>
        <v>7.3033333333333337</v>
      </c>
      <c r="D7" s="4">
        <f>AVERAGE(D4:D6)</f>
        <v>7.3</v>
      </c>
      <c r="E7" s="4">
        <f>AVERAGE(E4:E6)</f>
        <v>7.25</v>
      </c>
      <c r="J7" s="6" t="s">
        <v>53</v>
      </c>
      <c r="K7" s="1">
        <v>7.2666666666666666</v>
      </c>
      <c r="L7" s="1">
        <v>7.3133333333333326</v>
      </c>
      <c r="M7" s="1">
        <v>7.3566666666666665</v>
      </c>
      <c r="N7" s="1">
        <v>7.4133333333333331</v>
      </c>
    </row>
    <row r="8" spans="1:14" x14ac:dyDescent="0.3">
      <c r="A8" s="1" t="s">
        <v>11</v>
      </c>
      <c r="B8" s="23">
        <f>_xlfn.STDEV.P(B4:B6)</f>
        <v>5.3124591501697377E-2</v>
      </c>
      <c r="C8" s="23">
        <f>_xlfn.STDEV.P(C4:C6)</f>
        <v>2.0548046676563202E-2</v>
      </c>
      <c r="D8" s="23">
        <f>_xlfn.STDEV.P(D4:D6)</f>
        <v>8.5244745683629566E-2</v>
      </c>
      <c r="E8" s="23">
        <f>_xlfn.STDEV.P(E4:E6)</f>
        <v>0.11430952132988154</v>
      </c>
    </row>
    <row r="11" spans="1:14" x14ac:dyDescent="0.3">
      <c r="A11" s="6" t="s">
        <v>51</v>
      </c>
      <c r="B11" s="1">
        <v>7.2</v>
      </c>
      <c r="C11" s="1">
        <v>7.29</v>
      </c>
      <c r="D11" s="1">
        <v>7.51</v>
      </c>
      <c r="E11" s="1">
        <v>7.35</v>
      </c>
    </row>
    <row r="12" spans="1:14" x14ac:dyDescent="0.3">
      <c r="A12" s="1"/>
      <c r="B12" s="1">
        <v>7.11</v>
      </c>
      <c r="C12" s="1">
        <v>7.25</v>
      </c>
      <c r="D12" s="1">
        <v>7.42</v>
      </c>
      <c r="E12" s="1">
        <v>7.38</v>
      </c>
    </row>
    <row r="13" spans="1:14" x14ac:dyDescent="0.3">
      <c r="A13" s="1"/>
      <c r="B13" s="1">
        <v>7.22</v>
      </c>
      <c r="C13" s="1">
        <v>7.28</v>
      </c>
      <c r="D13" s="1">
        <v>7.57</v>
      </c>
      <c r="E13" s="1">
        <v>7.33</v>
      </c>
    </row>
    <row r="14" spans="1:14" x14ac:dyDescent="0.3">
      <c r="A14" s="1" t="s">
        <v>10</v>
      </c>
      <c r="B14" s="4">
        <f>AVERAGE(B11:B13)</f>
        <v>7.1766666666666667</v>
      </c>
      <c r="C14" s="4">
        <f>AVERAGE(C11:C13)</f>
        <v>7.2733333333333334</v>
      </c>
      <c r="D14" s="4">
        <f>AVERAGE(D11:D13)</f>
        <v>7.5</v>
      </c>
      <c r="E14" s="4">
        <f>AVERAGE(E11:E13)</f>
        <v>7.3533333333333344</v>
      </c>
    </row>
    <row r="15" spans="1:14" x14ac:dyDescent="0.3">
      <c r="A15" s="1" t="s">
        <v>11</v>
      </c>
      <c r="B15" s="1">
        <f>_xlfn.STDEV.P(B11:B13)</f>
        <v>4.7842333648024218E-2</v>
      </c>
      <c r="C15" s="1">
        <f>_xlfn.STDEV.P(C11:C13)</f>
        <v>1.6996731711975993E-2</v>
      </c>
      <c r="D15" s="1">
        <f>_xlfn.STDEV.P(D11:D13)</f>
        <v>6.1644140029689889E-2</v>
      </c>
      <c r="E15" s="1">
        <f>_xlfn.STDEV.P(E11:E13)</f>
        <v>2.0548046676563198E-2</v>
      </c>
    </row>
    <row r="17" spans="1:5" x14ac:dyDescent="0.3">
      <c r="A17" s="6" t="s">
        <v>0</v>
      </c>
      <c r="B17" s="1">
        <v>7.21</v>
      </c>
      <c r="C17" s="1">
        <v>7.32</v>
      </c>
      <c r="D17" s="1">
        <v>7.34</v>
      </c>
      <c r="E17" s="1">
        <v>7.42</v>
      </c>
    </row>
    <row r="18" spans="1:5" x14ac:dyDescent="0.3">
      <c r="A18" s="1"/>
      <c r="B18" s="1">
        <v>7.24</v>
      </c>
      <c r="C18" s="1">
        <v>7.4</v>
      </c>
      <c r="D18" s="1">
        <v>7.38</v>
      </c>
      <c r="E18" s="1">
        <v>7.47</v>
      </c>
    </row>
    <row r="19" spans="1:5" x14ac:dyDescent="0.3">
      <c r="A19" s="1"/>
      <c r="B19" s="1">
        <v>7.35</v>
      </c>
      <c r="C19" s="1">
        <v>7.41</v>
      </c>
      <c r="D19" s="1">
        <v>7.45</v>
      </c>
      <c r="E19" s="1">
        <v>7.47</v>
      </c>
    </row>
    <row r="20" spans="1:5" x14ac:dyDescent="0.3">
      <c r="A20" s="1" t="s">
        <v>10</v>
      </c>
      <c r="B20" s="4">
        <f>AVERAGE(B17:B19)</f>
        <v>7.2666666666666657</v>
      </c>
      <c r="C20" s="4">
        <f>AVERAGE(C17:C19)</f>
        <v>7.3766666666666678</v>
      </c>
      <c r="D20" s="4">
        <f>AVERAGE(D17:D19)</f>
        <v>7.39</v>
      </c>
      <c r="E20" s="4">
        <f>AVERAGE(E17:E19)</f>
        <v>7.4533333333333331</v>
      </c>
    </row>
    <row r="21" spans="1:5" x14ac:dyDescent="0.3">
      <c r="A21" s="1" t="s">
        <v>11</v>
      </c>
      <c r="B21" s="1">
        <f>_xlfn.STDEV.P(B17:B19)</f>
        <v>6.0184900284225781E-2</v>
      </c>
      <c r="C21" s="1">
        <f>_xlfn.STDEV.P(C17:C19)</f>
        <v>4.0276819911981884E-2</v>
      </c>
      <c r="D21" s="1">
        <f>_xlfn.STDEV.P(D17:D19)</f>
        <v>4.5460605656619656E-2</v>
      </c>
      <c r="E21" s="1">
        <f>_xlfn.STDEV.P(E17:E19)</f>
        <v>2.3570226039551501E-2</v>
      </c>
    </row>
    <row r="23" spans="1:5" x14ac:dyDescent="0.3">
      <c r="A23" s="6" t="s">
        <v>52</v>
      </c>
      <c r="B23" s="1">
        <v>7.26</v>
      </c>
      <c r="C23" s="1">
        <v>7.32</v>
      </c>
      <c r="D23" s="1">
        <v>7.33</v>
      </c>
      <c r="E23" s="1">
        <v>7.36</v>
      </c>
    </row>
    <row r="24" spans="1:5" x14ac:dyDescent="0.3">
      <c r="A24" s="1"/>
      <c r="B24" s="1">
        <v>7.31</v>
      </c>
      <c r="C24" s="1">
        <v>7.34</v>
      </c>
      <c r="D24" s="1">
        <v>7.38</v>
      </c>
      <c r="E24" s="1">
        <v>7.43</v>
      </c>
    </row>
    <row r="25" spans="1:5" x14ac:dyDescent="0.3">
      <c r="A25" s="1"/>
      <c r="B25" s="1">
        <v>7.3</v>
      </c>
      <c r="C25" s="1">
        <v>7.25</v>
      </c>
      <c r="D25" s="1">
        <v>7.41</v>
      </c>
      <c r="E25" s="1">
        <v>7.29</v>
      </c>
    </row>
    <row r="26" spans="1:5" x14ac:dyDescent="0.3">
      <c r="A26" s="1" t="s">
        <v>10</v>
      </c>
      <c r="B26" s="4">
        <f>AVERAGE(B23:B25)</f>
        <v>7.29</v>
      </c>
      <c r="C26" s="4">
        <f>AVERAGE(C23:C25)</f>
        <v>7.3033333333333337</v>
      </c>
      <c r="D26" s="4">
        <f>AVERAGE(D23:D25)</f>
        <v>7.373333333333334</v>
      </c>
      <c r="E26" s="4">
        <f>AVERAGE(E23:E25)</f>
        <v>7.3599999999999994</v>
      </c>
    </row>
    <row r="27" spans="1:5" x14ac:dyDescent="0.3">
      <c r="A27" s="1" t="s">
        <v>11</v>
      </c>
      <c r="B27" s="1">
        <f>_xlfn.STDEV.P(B23:B25)</f>
        <v>2.1602468994692817E-2</v>
      </c>
      <c r="C27" s="1">
        <f>_xlfn.STDEV.P(C23:C25)</f>
        <v>3.8586123009300748E-2</v>
      </c>
      <c r="D27" s="1">
        <f>_xlfn.STDEV.P(D23:D25)</f>
        <v>3.2998316455372233E-2</v>
      </c>
      <c r="E27" s="1">
        <f>_xlfn.STDEV.P(E23:E25)</f>
        <v>5.7154760664940692E-2</v>
      </c>
    </row>
    <row r="29" spans="1:5" x14ac:dyDescent="0.3">
      <c r="A29" s="6" t="s">
        <v>53</v>
      </c>
      <c r="B29" s="1">
        <v>7.24</v>
      </c>
      <c r="C29" s="1">
        <v>7.29</v>
      </c>
      <c r="D29" s="1">
        <v>7.32</v>
      </c>
      <c r="E29" s="1">
        <v>7.37</v>
      </c>
    </row>
    <row r="30" spans="1:5" x14ac:dyDescent="0.3">
      <c r="A30" s="1"/>
      <c r="B30" s="1">
        <v>7.37</v>
      </c>
      <c r="C30" s="1">
        <v>7.31</v>
      </c>
      <c r="D30" s="1">
        <v>7.35</v>
      </c>
      <c r="E30" s="1">
        <v>7.42</v>
      </c>
    </row>
    <row r="31" spans="1:5" x14ac:dyDescent="0.3">
      <c r="A31" s="1"/>
      <c r="B31" s="1">
        <v>7.19</v>
      </c>
      <c r="C31" s="1">
        <v>7.34</v>
      </c>
      <c r="D31" s="1">
        <v>7.4</v>
      </c>
      <c r="E31" s="1">
        <v>7.45</v>
      </c>
    </row>
    <row r="32" spans="1:5" x14ac:dyDescent="0.3">
      <c r="A32" s="1" t="s">
        <v>10</v>
      </c>
      <c r="B32" s="4">
        <f>AVERAGE(B29:B31)</f>
        <v>7.2666666666666666</v>
      </c>
      <c r="C32" s="4">
        <f>AVERAGE(C29:C31)</f>
        <v>7.3133333333333326</v>
      </c>
      <c r="D32" s="4">
        <f>AVERAGE(D29:D31)</f>
        <v>7.3566666666666665</v>
      </c>
      <c r="E32" s="4">
        <f>AVERAGE(E29:E31)</f>
        <v>7.4133333333333331</v>
      </c>
    </row>
    <row r="33" spans="1:5" x14ac:dyDescent="0.3">
      <c r="A33" s="1" t="s">
        <v>11</v>
      </c>
      <c r="B33" s="1">
        <f>_xlfn.STDEV.P(B29:B31)</f>
        <v>7.5865377844940171E-2</v>
      </c>
      <c r="C33" s="1">
        <f>_xlfn.STDEV.P(C29:C31)</f>
        <v>2.0548046676563202E-2</v>
      </c>
      <c r="D33" s="1">
        <f>_xlfn.STDEV.P(D29:D31)</f>
        <v>3.2998316455372295E-2</v>
      </c>
      <c r="E33" s="1">
        <f>_xlfn.STDEV.P(E29:E31)</f>
        <v>3.2998316455372233E-2</v>
      </c>
    </row>
  </sheetData>
  <pageMargins left="0.7" right="0.7" top="0.75" bottom="0.75" header="0.3" footer="0.3"/>
  <ignoredErrors>
    <ignoredError sqref="B7 C7:E7 B8:E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E564-ED0F-4AA7-B495-42065DD39277}">
  <dimension ref="A1:N27"/>
  <sheetViews>
    <sheetView workbookViewId="0">
      <selection activeCell="J3" sqref="J3:N8"/>
    </sheetView>
  </sheetViews>
  <sheetFormatPr defaultRowHeight="14.4" x14ac:dyDescent="0.3"/>
  <cols>
    <col min="1" max="1" width="15.44140625" bestFit="1" customWidth="1"/>
    <col min="3" max="3" width="14.44140625" bestFit="1" customWidth="1"/>
    <col min="10" max="10" width="15.21875" bestFit="1" customWidth="1"/>
  </cols>
  <sheetData>
    <row r="1" spans="1:14" x14ac:dyDescent="0.3">
      <c r="A1" s="25" t="s">
        <v>58</v>
      </c>
    </row>
    <row r="2" spans="1:14" x14ac:dyDescent="0.3">
      <c r="C2" s="26" t="s">
        <v>59</v>
      </c>
    </row>
    <row r="3" spans="1:14" x14ac:dyDescent="0.3">
      <c r="A3" s="6" t="s">
        <v>50</v>
      </c>
      <c r="B3" s="1">
        <v>0</v>
      </c>
      <c r="C3" s="1">
        <v>5</v>
      </c>
      <c r="D3" s="1">
        <v>10</v>
      </c>
      <c r="E3" s="1">
        <v>15</v>
      </c>
      <c r="J3" s="6" t="s">
        <v>50</v>
      </c>
      <c r="K3" s="6">
        <v>0</v>
      </c>
      <c r="L3" s="6">
        <v>5</v>
      </c>
      <c r="M3" s="6">
        <v>10</v>
      </c>
      <c r="N3" s="6">
        <v>15</v>
      </c>
    </row>
    <row r="4" spans="1:14" x14ac:dyDescent="0.3">
      <c r="A4" s="6" t="s">
        <v>23</v>
      </c>
      <c r="B4" s="1">
        <v>90.56</v>
      </c>
      <c r="C4" s="1">
        <v>88.42</v>
      </c>
      <c r="D4" s="1">
        <v>89.41</v>
      </c>
      <c r="E4" s="1">
        <v>86.12</v>
      </c>
      <c r="J4" s="6" t="s">
        <v>23</v>
      </c>
      <c r="K4" s="1">
        <v>90.416666666666671</v>
      </c>
      <c r="L4" s="1">
        <v>86.90666666666668</v>
      </c>
      <c r="M4" s="1">
        <v>86.923333333333332</v>
      </c>
      <c r="N4" s="1">
        <v>83.853333333333339</v>
      </c>
    </row>
    <row r="5" spans="1:14" x14ac:dyDescent="0.3">
      <c r="A5" s="1"/>
      <c r="B5" s="1">
        <v>89.47</v>
      </c>
      <c r="C5" s="1">
        <v>84.37</v>
      </c>
      <c r="D5" s="1">
        <v>83.15</v>
      </c>
      <c r="E5" s="1">
        <v>82.01</v>
      </c>
      <c r="J5" s="6" t="s">
        <v>51</v>
      </c>
      <c r="K5" s="1">
        <v>92.023333333333326</v>
      </c>
      <c r="L5" s="1">
        <v>89.886666666666656</v>
      </c>
      <c r="M5" s="1">
        <v>90.576666666666668</v>
      </c>
      <c r="N5" s="1">
        <v>88.716666666666683</v>
      </c>
    </row>
    <row r="6" spans="1:14" x14ac:dyDescent="0.3">
      <c r="A6" s="1"/>
      <c r="B6" s="1">
        <v>91.22</v>
      </c>
      <c r="C6" s="1">
        <v>87.93</v>
      </c>
      <c r="D6" s="1">
        <v>88.21</v>
      </c>
      <c r="E6" s="1">
        <v>83.43</v>
      </c>
      <c r="J6" s="6" t="s">
        <v>0</v>
      </c>
      <c r="K6" s="1">
        <v>92.243333333333339</v>
      </c>
      <c r="L6" s="1">
        <v>90.34999999999998</v>
      </c>
      <c r="M6" s="1">
        <v>89.433333333333337</v>
      </c>
      <c r="N6" s="1">
        <v>86.476666666666674</v>
      </c>
    </row>
    <row r="7" spans="1:14" x14ac:dyDescent="0.3">
      <c r="A7" s="1"/>
      <c r="B7" s="4">
        <f>AVERAGE(B4:B6)</f>
        <v>90.416666666666671</v>
      </c>
      <c r="C7" s="4">
        <f>AVERAGE(C4:C6)</f>
        <v>86.90666666666668</v>
      </c>
      <c r="D7" s="4">
        <f>AVERAGE(D4:D6)</f>
        <v>86.923333333333332</v>
      </c>
      <c r="E7" s="4">
        <f>AVERAGE(E4:E6)</f>
        <v>83.853333333333339</v>
      </c>
      <c r="J7" s="6" t="s">
        <v>52</v>
      </c>
      <c r="K7" s="1">
        <v>92.7</v>
      </c>
      <c r="L7" s="1">
        <v>92.320000000000007</v>
      </c>
      <c r="M7" s="1">
        <v>91.626666666666665</v>
      </c>
      <c r="N7" s="1">
        <v>90.65666666666668</v>
      </c>
    </row>
    <row r="8" spans="1:14" x14ac:dyDescent="0.3">
      <c r="J8" s="6" t="s">
        <v>53</v>
      </c>
      <c r="K8" s="1">
        <v>93.763333333333321</v>
      </c>
      <c r="L8" s="1">
        <v>92.893333333333331</v>
      </c>
      <c r="M8" s="1">
        <v>91.05</v>
      </c>
      <c r="N8" s="1">
        <v>90.893333333333331</v>
      </c>
    </row>
    <row r="9" spans="1:14" x14ac:dyDescent="0.3">
      <c r="A9" s="6" t="s">
        <v>51</v>
      </c>
      <c r="B9" s="1">
        <v>92.38</v>
      </c>
      <c r="C9" s="1">
        <v>90.57</v>
      </c>
      <c r="D9" s="1">
        <v>91.26</v>
      </c>
      <c r="E9" s="1">
        <v>89.37</v>
      </c>
    </row>
    <row r="10" spans="1:14" x14ac:dyDescent="0.3">
      <c r="A10" s="1"/>
      <c r="B10" s="1">
        <v>91.45</v>
      </c>
      <c r="C10" s="1">
        <v>88.64</v>
      </c>
      <c r="D10" s="1">
        <v>90.33</v>
      </c>
      <c r="E10" s="1">
        <v>90.04</v>
      </c>
    </row>
    <row r="11" spans="1:14" x14ac:dyDescent="0.3">
      <c r="A11" s="1"/>
      <c r="B11" s="1">
        <v>92.24</v>
      </c>
      <c r="C11" s="1">
        <v>90.45</v>
      </c>
      <c r="D11" s="1">
        <v>90.14</v>
      </c>
      <c r="E11" s="1">
        <v>86.74</v>
      </c>
    </row>
    <row r="12" spans="1:14" x14ac:dyDescent="0.3">
      <c r="A12" s="1"/>
      <c r="B12" s="4">
        <f>AVERAGE(B9:B11)</f>
        <v>92.023333333333326</v>
      </c>
      <c r="C12" s="4">
        <f>AVERAGE(C9:C11)</f>
        <v>89.886666666666656</v>
      </c>
      <c r="D12" s="4">
        <f>AVERAGE(D9:D11)</f>
        <v>90.576666666666668</v>
      </c>
      <c r="E12" s="4">
        <f>AVERAGE(E9:E11)</f>
        <v>88.716666666666683</v>
      </c>
    </row>
    <row r="14" spans="1:14" x14ac:dyDescent="0.3">
      <c r="A14" s="6" t="s">
        <v>0</v>
      </c>
      <c r="B14" s="1">
        <v>92.58</v>
      </c>
      <c r="C14" s="1">
        <v>91.34</v>
      </c>
      <c r="D14" s="1">
        <v>90.28</v>
      </c>
      <c r="E14" s="1">
        <v>88.56</v>
      </c>
    </row>
    <row r="15" spans="1:14" x14ac:dyDescent="0.3">
      <c r="A15" s="1"/>
      <c r="B15" s="1">
        <v>91.93</v>
      </c>
      <c r="C15" s="1">
        <v>90.11</v>
      </c>
      <c r="D15" s="1">
        <v>89.47</v>
      </c>
      <c r="E15" s="1">
        <v>83.24</v>
      </c>
    </row>
    <row r="16" spans="1:14" x14ac:dyDescent="0.3">
      <c r="A16" s="1"/>
      <c r="B16" s="1">
        <v>92.22</v>
      </c>
      <c r="C16" s="1">
        <v>89.6</v>
      </c>
      <c r="D16" s="1">
        <v>88.55</v>
      </c>
      <c r="E16" s="1">
        <v>87.63</v>
      </c>
    </row>
    <row r="17" spans="1:5" x14ac:dyDescent="0.3">
      <c r="A17" s="1"/>
      <c r="B17" s="4">
        <f>AVERAGE(B14:B16)</f>
        <v>92.243333333333339</v>
      </c>
      <c r="C17" s="4">
        <f>AVERAGE(C14:C16)</f>
        <v>90.34999999999998</v>
      </c>
      <c r="D17" s="4">
        <f>AVERAGE(D14:D16)</f>
        <v>89.433333333333337</v>
      </c>
      <c r="E17" s="4">
        <f>AVERAGE(E14:E16)</f>
        <v>86.476666666666674</v>
      </c>
    </row>
    <row r="19" spans="1:5" x14ac:dyDescent="0.3">
      <c r="A19" s="6" t="s">
        <v>52</v>
      </c>
      <c r="B19" s="1">
        <v>93.11</v>
      </c>
      <c r="C19" s="1">
        <v>92.48</v>
      </c>
      <c r="D19" s="1">
        <v>91.57</v>
      </c>
      <c r="E19" s="1">
        <v>92.68</v>
      </c>
    </row>
    <row r="20" spans="1:5" x14ac:dyDescent="0.3">
      <c r="A20" s="1"/>
      <c r="B20" s="1">
        <v>92.58</v>
      </c>
      <c r="C20" s="1">
        <v>92.33</v>
      </c>
      <c r="D20" s="1">
        <v>92.42</v>
      </c>
      <c r="E20" s="1">
        <v>88.85</v>
      </c>
    </row>
    <row r="21" spans="1:5" x14ac:dyDescent="0.3">
      <c r="A21" s="1"/>
      <c r="B21" s="1">
        <v>92.41</v>
      </c>
      <c r="C21" s="1">
        <v>92.15</v>
      </c>
      <c r="D21" s="1">
        <v>90.89</v>
      </c>
      <c r="E21" s="1">
        <v>90.44</v>
      </c>
    </row>
    <row r="22" spans="1:5" x14ac:dyDescent="0.3">
      <c r="A22" s="1"/>
      <c r="B22" s="4">
        <f>AVERAGE(B19:B21)</f>
        <v>92.7</v>
      </c>
      <c r="C22" s="4">
        <f>AVERAGE(C19:C21)</f>
        <v>92.320000000000007</v>
      </c>
      <c r="D22" s="4">
        <f>AVERAGE(D19:D21)</f>
        <v>91.626666666666665</v>
      </c>
      <c r="E22" s="4">
        <f>AVERAGE(E19:E21)</f>
        <v>90.65666666666668</v>
      </c>
    </row>
    <row r="24" spans="1:5" x14ac:dyDescent="0.3">
      <c r="A24" s="6" t="s">
        <v>53</v>
      </c>
      <c r="B24" s="1">
        <v>93.35</v>
      </c>
      <c r="C24" s="1">
        <v>92.91</v>
      </c>
      <c r="D24" s="1">
        <v>90.25</v>
      </c>
      <c r="E24" s="1">
        <v>91.05</v>
      </c>
    </row>
    <row r="25" spans="1:5" x14ac:dyDescent="0.3">
      <c r="A25" s="1"/>
      <c r="B25" s="1">
        <v>94.07</v>
      </c>
      <c r="C25" s="1">
        <v>92.34</v>
      </c>
      <c r="D25" s="1">
        <v>91.12</v>
      </c>
      <c r="E25" s="1">
        <v>90.27</v>
      </c>
    </row>
    <row r="26" spans="1:5" x14ac:dyDescent="0.3">
      <c r="A26" s="1"/>
      <c r="B26" s="1">
        <v>93.87</v>
      </c>
      <c r="C26" s="1">
        <v>93.43</v>
      </c>
      <c r="D26" s="1">
        <v>91.78</v>
      </c>
      <c r="E26" s="1">
        <v>91.36</v>
      </c>
    </row>
    <row r="27" spans="1:5" x14ac:dyDescent="0.3">
      <c r="A27" s="1"/>
      <c r="B27" s="4">
        <f>AVERAGE(B24:B26)</f>
        <v>93.763333333333321</v>
      </c>
      <c r="C27" s="4">
        <f>AVERAGE(C24:C26)</f>
        <v>92.893333333333331</v>
      </c>
      <c r="D27" s="4">
        <f>AVERAGE(D24:D26)</f>
        <v>91.05</v>
      </c>
      <c r="E27" s="4">
        <f>AVERAGE(E24:E26)</f>
        <v>90.893333333333331</v>
      </c>
    </row>
  </sheetData>
  <pageMargins left="0.7" right="0.7" top="0.75" bottom="0.75" header="0.3" footer="0.3"/>
  <ignoredErrors>
    <ignoredError sqref="B7:E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E04C-CD9A-46ED-B008-1C8EA6765455}">
  <dimension ref="A1:X34"/>
  <sheetViews>
    <sheetView workbookViewId="0">
      <selection activeCell="S11" sqref="S11"/>
    </sheetView>
  </sheetViews>
  <sheetFormatPr defaultRowHeight="14.4" x14ac:dyDescent="0.3"/>
  <cols>
    <col min="1" max="1" width="15.21875" bestFit="1" customWidth="1"/>
    <col min="7" max="7" width="15.21875" bestFit="1" customWidth="1"/>
    <col min="8" max="8" width="12" bestFit="1" customWidth="1"/>
    <col min="13" max="13" width="15.21875" bestFit="1" customWidth="1"/>
    <col min="20" max="20" width="15.21875" bestFit="1" customWidth="1"/>
  </cols>
  <sheetData>
    <row r="1" spans="1:24" x14ac:dyDescent="0.3">
      <c r="A1" s="25" t="s">
        <v>54</v>
      </c>
      <c r="V1" t="s">
        <v>55</v>
      </c>
    </row>
    <row r="2" spans="1:24" x14ac:dyDescent="0.3">
      <c r="C2" s="26" t="s">
        <v>55</v>
      </c>
      <c r="I2" s="26" t="s">
        <v>56</v>
      </c>
      <c r="O2" s="26" t="s">
        <v>57</v>
      </c>
    </row>
    <row r="3" spans="1:24" x14ac:dyDescent="0.3">
      <c r="A3" s="6" t="s">
        <v>50</v>
      </c>
      <c r="B3" s="1">
        <v>0</v>
      </c>
      <c r="C3" s="1">
        <v>5</v>
      </c>
      <c r="D3" s="1">
        <v>10</v>
      </c>
      <c r="E3" s="1">
        <v>15</v>
      </c>
      <c r="G3" s="6" t="s">
        <v>50</v>
      </c>
      <c r="H3" s="1">
        <v>0</v>
      </c>
      <c r="I3" s="1">
        <v>5</v>
      </c>
      <c r="J3" s="1">
        <v>10</v>
      </c>
      <c r="K3" s="1">
        <v>15</v>
      </c>
      <c r="M3" s="6" t="s">
        <v>50</v>
      </c>
      <c r="N3" s="1">
        <v>0</v>
      </c>
      <c r="O3" s="1">
        <v>5</v>
      </c>
      <c r="P3" s="1">
        <v>10</v>
      </c>
      <c r="Q3" s="1">
        <v>15</v>
      </c>
      <c r="T3" s="6" t="s">
        <v>50</v>
      </c>
      <c r="U3" s="1">
        <v>0</v>
      </c>
      <c r="V3" s="1">
        <v>5</v>
      </c>
      <c r="W3" s="1">
        <v>10</v>
      </c>
      <c r="X3" s="1">
        <v>15</v>
      </c>
    </row>
    <row r="4" spans="1:24" x14ac:dyDescent="0.3">
      <c r="A4" s="6" t="s">
        <v>23</v>
      </c>
      <c r="B4" s="1">
        <v>36.01</v>
      </c>
      <c r="C4" s="1">
        <v>38.25</v>
      </c>
      <c r="D4" s="1">
        <v>39.1</v>
      </c>
      <c r="E4" s="1">
        <v>33.57</v>
      </c>
      <c r="G4" s="6" t="s">
        <v>23</v>
      </c>
      <c r="H4" s="1">
        <v>-5.18</v>
      </c>
      <c r="I4" s="1">
        <v>-4.6100000000000003</v>
      </c>
      <c r="J4" s="1">
        <v>-3.97</v>
      </c>
      <c r="K4" s="1">
        <v>-3.14</v>
      </c>
      <c r="M4" s="6" t="s">
        <v>23</v>
      </c>
      <c r="N4" s="1">
        <v>12.85</v>
      </c>
      <c r="O4" s="1">
        <v>11.31</v>
      </c>
      <c r="P4" s="1">
        <v>12.34</v>
      </c>
      <c r="Q4" s="1">
        <v>10.85</v>
      </c>
      <c r="T4" s="6" t="s">
        <v>23</v>
      </c>
      <c r="U4" s="1">
        <v>36.29666666666666</v>
      </c>
      <c r="V4" s="1">
        <v>40.94</v>
      </c>
      <c r="W4" s="1">
        <v>36.94</v>
      </c>
      <c r="X4" s="1">
        <v>33.519999999999996</v>
      </c>
    </row>
    <row r="5" spans="1:24" x14ac:dyDescent="0.3">
      <c r="A5" s="1"/>
      <c r="B5" s="1">
        <v>35.94</v>
      </c>
      <c r="C5" s="1">
        <v>41.16</v>
      </c>
      <c r="D5" s="1">
        <v>36.81</v>
      </c>
      <c r="E5" s="1">
        <v>32.659999999999997</v>
      </c>
      <c r="G5" s="1"/>
      <c r="H5" s="1">
        <v>-4.3099999999999996</v>
      </c>
      <c r="I5" s="1">
        <v>-4.8099999999999996</v>
      </c>
      <c r="J5" s="1">
        <v>-3.98</v>
      </c>
      <c r="K5" s="1">
        <v>-3.99</v>
      </c>
      <c r="M5" s="1"/>
      <c r="N5" s="1">
        <v>11.4</v>
      </c>
      <c r="O5" s="1">
        <v>11.52</v>
      </c>
      <c r="P5" s="1">
        <v>13.3</v>
      </c>
      <c r="Q5" s="1">
        <v>12.04</v>
      </c>
      <c r="T5" s="6" t="s">
        <v>51</v>
      </c>
      <c r="U5" s="1">
        <v>38.096666666666664</v>
      </c>
      <c r="V5" s="1">
        <v>32.533333333333331</v>
      </c>
      <c r="W5" s="1">
        <v>32.923333333333325</v>
      </c>
      <c r="X5" s="1">
        <v>32.619999999999997</v>
      </c>
    </row>
    <row r="6" spans="1:24" x14ac:dyDescent="0.3">
      <c r="A6" s="1"/>
      <c r="B6" s="1">
        <v>36.94</v>
      </c>
      <c r="C6" s="1">
        <v>43.41</v>
      </c>
      <c r="D6" s="1">
        <v>34.909999999999997</v>
      </c>
      <c r="E6" s="1">
        <v>34.33</v>
      </c>
      <c r="G6" s="1"/>
      <c r="H6" s="1">
        <v>-4.96</v>
      </c>
      <c r="I6" s="1">
        <v>-4.95</v>
      </c>
      <c r="J6" s="1">
        <v>-4.57</v>
      </c>
      <c r="K6" s="1">
        <v>-4.37</v>
      </c>
      <c r="M6" s="1"/>
      <c r="N6" s="1">
        <v>12.67</v>
      </c>
      <c r="O6" s="1">
        <v>10.39</v>
      </c>
      <c r="P6" s="1">
        <v>12.61</v>
      </c>
      <c r="Q6" s="1">
        <v>13.93</v>
      </c>
      <c r="T6" s="6" t="s">
        <v>0</v>
      </c>
      <c r="U6" s="1">
        <v>40.823333333333331</v>
      </c>
      <c r="V6" s="1">
        <v>39.666666666666664</v>
      </c>
      <c r="W6" s="1">
        <v>39.563333333333333</v>
      </c>
      <c r="X6" s="1">
        <v>39.076666666666661</v>
      </c>
    </row>
    <row r="7" spans="1:24" x14ac:dyDescent="0.3">
      <c r="A7" s="1" t="s">
        <v>10</v>
      </c>
      <c r="B7" s="4">
        <f>AVERAGE(B4:B6)</f>
        <v>36.29666666666666</v>
      </c>
      <c r="C7" s="4">
        <f>AVERAGE(C4:C6)</f>
        <v>40.94</v>
      </c>
      <c r="D7" s="4">
        <f>AVERAGE(D4:D6)</f>
        <v>36.94</v>
      </c>
      <c r="E7" s="4">
        <f>AVERAGE(E4:E6)</f>
        <v>33.519999999999996</v>
      </c>
      <c r="G7" s="1" t="s">
        <v>10</v>
      </c>
      <c r="H7" s="4">
        <f>AVERAGE(H4:H6)</f>
        <v>-4.8166666666666664</v>
      </c>
      <c r="I7" s="4">
        <f>AVERAGE(I4:I6)</f>
        <v>-4.79</v>
      </c>
      <c r="J7" s="4">
        <f>AVERAGE(J4:J6)</f>
        <v>-4.1733333333333329</v>
      </c>
      <c r="K7" s="4">
        <f>AVERAGE(K4:K6)</f>
        <v>-3.8333333333333335</v>
      </c>
      <c r="M7" s="1" t="s">
        <v>10</v>
      </c>
      <c r="N7" s="4">
        <f>AVERAGE(N4:N6)</f>
        <v>12.306666666666667</v>
      </c>
      <c r="O7" s="4">
        <f>AVERAGE(O4:O6)</f>
        <v>11.073333333333332</v>
      </c>
      <c r="P7" s="4">
        <f>AVERAGE(P4:P6)</f>
        <v>12.75</v>
      </c>
      <c r="Q7" s="4">
        <f>AVERAGE(Q4:Q6)</f>
        <v>12.273333333333333</v>
      </c>
      <c r="T7" s="6" t="s">
        <v>52</v>
      </c>
      <c r="U7" s="1">
        <v>38.886666666666663</v>
      </c>
      <c r="V7" s="1">
        <v>40.243333333333332</v>
      </c>
      <c r="W7" s="1">
        <v>39.770000000000003</v>
      </c>
      <c r="X7" s="1">
        <v>39.703333333333333</v>
      </c>
    </row>
    <row r="8" spans="1:24" x14ac:dyDescent="0.3">
      <c r="A8" s="1" t="s">
        <v>11</v>
      </c>
      <c r="B8" s="1">
        <f>_xlfn.STDEV.P(B4:B6)</f>
        <v>0.45580210130664761</v>
      </c>
      <c r="C8" s="1">
        <f>_xlfn.STDEV.P(C4:C6)</f>
        <v>2.1122973275559467</v>
      </c>
      <c r="D8" s="1">
        <f>_xlfn.STDEV.P(D4:D6)</f>
        <v>1.713028507254527</v>
      </c>
      <c r="E8" s="1">
        <f>_xlfn.STDEV.P(E4:E6)</f>
        <v>0.68269075478335561</v>
      </c>
      <c r="G8" s="1" t="s">
        <v>11</v>
      </c>
      <c r="H8" s="1">
        <f>_xlfn.STDEV.P(H4:H7)</f>
        <v>0.31986976516492882</v>
      </c>
      <c r="I8" s="1">
        <f>_xlfn.STDEV.P(I4:I6)</f>
        <v>0.1395229969097089</v>
      </c>
      <c r="J8" s="1">
        <f>_xlfn.STDEV.P(J4:J6)</f>
        <v>0.28051539866625669</v>
      </c>
      <c r="K8" s="1">
        <f>_xlfn.STDEV.P(K4:K6)</f>
        <v>0.51422001343999058</v>
      </c>
      <c r="M8" s="1" t="s">
        <v>11</v>
      </c>
      <c r="N8" s="1">
        <f>_xlfn.STDEV.P(N4:N6)</f>
        <v>0.64530785073654717</v>
      </c>
      <c r="O8" s="1">
        <f>_xlfn.STDEV.P(O4:O6)</f>
        <v>0.49073640808709301</v>
      </c>
      <c r="P8" s="1">
        <f>_xlfn.STDEV.P(P4:P6)</f>
        <v>0.40422765862815518</v>
      </c>
      <c r="Q8" s="1">
        <f>_xlfn.STDEV.P(Q4:Q6)</f>
        <v>1.2681833025587683</v>
      </c>
      <c r="T8" s="6" t="s">
        <v>53</v>
      </c>
      <c r="U8" s="1">
        <v>38.276666666666664</v>
      </c>
      <c r="V8" s="1">
        <v>37.073333333333331</v>
      </c>
      <c r="W8" s="1">
        <v>36.346666666666664</v>
      </c>
      <c r="X8" s="1">
        <v>36.68</v>
      </c>
    </row>
    <row r="10" spans="1:24" x14ac:dyDescent="0.3">
      <c r="A10" s="6" t="s">
        <v>51</v>
      </c>
      <c r="B10" s="1">
        <v>37.19</v>
      </c>
      <c r="C10" s="1">
        <v>31.81</v>
      </c>
      <c r="D10" s="1">
        <v>33.69</v>
      </c>
      <c r="E10" s="1">
        <v>34.270000000000003</v>
      </c>
      <c r="G10" s="6" t="s">
        <v>51</v>
      </c>
      <c r="H10" s="1">
        <v>-3.94</v>
      </c>
      <c r="I10" s="1">
        <v>-4.17</v>
      </c>
      <c r="J10" s="1">
        <v>-4.07</v>
      </c>
      <c r="K10" s="1">
        <v>-2.69</v>
      </c>
      <c r="M10" s="6" t="s">
        <v>51</v>
      </c>
      <c r="N10" s="1">
        <v>12.43</v>
      </c>
      <c r="O10" s="1">
        <v>11.41</v>
      </c>
      <c r="P10" s="1">
        <v>14.87</v>
      </c>
      <c r="Q10" s="1">
        <v>11.2</v>
      </c>
    </row>
    <row r="11" spans="1:24" x14ac:dyDescent="0.3">
      <c r="A11" s="1"/>
      <c r="B11" s="1">
        <v>38.11</v>
      </c>
      <c r="C11" s="1">
        <v>32.58</v>
      </c>
      <c r="D11" s="1">
        <v>31.35</v>
      </c>
      <c r="E11" s="1">
        <v>33.33</v>
      </c>
      <c r="G11" s="1"/>
      <c r="H11" s="1">
        <v>-4.13</v>
      </c>
      <c r="I11" s="1">
        <v>-4.87</v>
      </c>
      <c r="J11" s="1">
        <v>-3.24</v>
      </c>
      <c r="K11" s="1">
        <v>-3.34</v>
      </c>
      <c r="M11" s="1"/>
      <c r="N11" s="1">
        <v>12.77</v>
      </c>
      <c r="O11" s="1">
        <v>12.55</v>
      </c>
      <c r="P11" s="1">
        <v>11.71</v>
      </c>
      <c r="Q11" s="1">
        <v>11.61</v>
      </c>
    </row>
    <row r="12" spans="1:24" x14ac:dyDescent="0.3">
      <c r="A12" s="1"/>
      <c r="B12" s="1">
        <v>38.99</v>
      </c>
      <c r="C12" s="1">
        <v>33.21</v>
      </c>
      <c r="D12" s="1">
        <v>33.729999999999997</v>
      </c>
      <c r="E12" s="1">
        <v>30.26</v>
      </c>
      <c r="G12" s="1"/>
      <c r="H12" s="1">
        <v>-3.59</v>
      </c>
      <c r="I12" s="1">
        <v>-4.6100000000000003</v>
      </c>
      <c r="J12" s="1">
        <v>-4.5599999999999996</v>
      </c>
      <c r="K12" s="1">
        <v>-4.01</v>
      </c>
      <c r="M12" s="1"/>
      <c r="N12" s="1">
        <v>11.5</v>
      </c>
      <c r="O12" s="1">
        <v>10.89</v>
      </c>
      <c r="P12" s="1">
        <v>12.24</v>
      </c>
      <c r="Q12" s="1">
        <v>12.65</v>
      </c>
      <c r="V12" t="s">
        <v>56</v>
      </c>
    </row>
    <row r="13" spans="1:24" x14ac:dyDescent="0.3">
      <c r="A13" s="1" t="s">
        <v>10</v>
      </c>
      <c r="B13" s="4">
        <f>AVERAGE(B10:B12)</f>
        <v>38.096666666666664</v>
      </c>
      <c r="C13" s="4">
        <f>AVERAGE(C10:C12)</f>
        <v>32.533333333333331</v>
      </c>
      <c r="D13" s="4">
        <f>AVERAGE(D10:D12)</f>
        <v>32.923333333333325</v>
      </c>
      <c r="E13" s="4">
        <f>AVERAGE(E10:E12)</f>
        <v>32.619999999999997</v>
      </c>
      <c r="G13" s="1" t="s">
        <v>10</v>
      </c>
      <c r="H13" s="4">
        <f>AVERAGE(H10:H12)</f>
        <v>-3.8866666666666667</v>
      </c>
      <c r="I13" s="4">
        <f>AVERAGE(I10:I12)</f>
        <v>-4.55</v>
      </c>
      <c r="J13" s="4">
        <f>AVERAGE(J10:J12)</f>
        <v>-3.956666666666667</v>
      </c>
      <c r="K13" s="4">
        <f>AVERAGE(K10:K12)</f>
        <v>-3.3466666666666662</v>
      </c>
      <c r="M13" s="1" t="s">
        <v>10</v>
      </c>
      <c r="N13" s="4">
        <f>AVERAGE(N10:N12)</f>
        <v>12.233333333333334</v>
      </c>
      <c r="O13" s="4">
        <f>AVERAGE(O10:O12)</f>
        <v>11.616666666666667</v>
      </c>
      <c r="P13" s="4">
        <f>AVERAGE(P10:P12)</f>
        <v>12.94</v>
      </c>
      <c r="Q13" s="4">
        <f>AVERAGE(Q10:Q12)</f>
        <v>11.82</v>
      </c>
    </row>
    <row r="14" spans="1:24" x14ac:dyDescent="0.3">
      <c r="A14" s="1" t="s">
        <v>11</v>
      </c>
      <c r="B14" s="1">
        <f>_xlfn.STDEV.P(B10:B12)</f>
        <v>0.73490740157443735</v>
      </c>
      <c r="C14" s="1">
        <f>_xlfn.STDEV.P(C10:C12)</f>
        <v>0.5724993934979814</v>
      </c>
      <c r="D14" s="1">
        <f>_xlfn.STDEV.P(D10:D12)</f>
        <v>1.1126345112190037</v>
      </c>
      <c r="E14" s="1">
        <f>_xlfn.STDEV.P(E10:E12)</f>
        <v>1.7123278502280652</v>
      </c>
      <c r="G14" s="1" t="s">
        <v>11</v>
      </c>
      <c r="H14" s="1">
        <f>_xlfn.STDEV.P(H10:H12)</f>
        <v>0.22365648262955004</v>
      </c>
      <c r="I14" s="1">
        <f>_xlfn.STDEV.P(I10:I12)</f>
        <v>0.28890598240027276</v>
      </c>
      <c r="J14" s="1">
        <f>_xlfn.STDEV.P(J10:J12)</f>
        <v>0.54481393357936403</v>
      </c>
      <c r="K14" s="1">
        <f>_xlfn.STDEV.P(K10:K12)</f>
        <v>0.53890836161839717</v>
      </c>
      <c r="M14" s="1" t="s">
        <v>11</v>
      </c>
      <c r="N14" s="1">
        <f>_xlfn.STDEV.P(N10:N12)</f>
        <v>0.53680122536703967</v>
      </c>
      <c r="O14" s="1">
        <f>_xlfn.STDEV.P(O10:O12)</f>
        <v>0.6932692278056356</v>
      </c>
      <c r="P14" s="1">
        <f>_xlfn.STDEV.P(P10:P12)</f>
        <v>1.3817621599489018</v>
      </c>
      <c r="Q14" s="1">
        <f>_xlfn.STDEV.P(Q10:Q12)</f>
        <v>0.61030047244506314</v>
      </c>
      <c r="T14" s="6" t="s">
        <v>50</v>
      </c>
      <c r="U14" s="1">
        <v>0</v>
      </c>
      <c r="V14" s="1">
        <v>5</v>
      </c>
      <c r="W14" s="1">
        <v>10</v>
      </c>
      <c r="X14" s="1">
        <v>15</v>
      </c>
    </row>
    <row r="15" spans="1:24" x14ac:dyDescent="0.3">
      <c r="T15" s="6" t="s">
        <v>23</v>
      </c>
      <c r="U15" s="1">
        <v>-4.8166666666666664</v>
      </c>
      <c r="V15" s="1">
        <v>-4.79</v>
      </c>
      <c r="W15" s="1">
        <v>-4.1733333333333329</v>
      </c>
      <c r="X15" s="1">
        <v>-3.8333333333333335</v>
      </c>
    </row>
    <row r="16" spans="1:24" x14ac:dyDescent="0.3">
      <c r="A16" s="6" t="s">
        <v>0</v>
      </c>
      <c r="B16" s="1">
        <v>37.22</v>
      </c>
      <c r="C16" s="1">
        <v>39.729999999999997</v>
      </c>
      <c r="D16" s="1">
        <v>36.83</v>
      </c>
      <c r="E16" s="1">
        <v>39.659999999999997</v>
      </c>
      <c r="G16" s="6" t="s">
        <v>0</v>
      </c>
      <c r="H16" s="1">
        <v>-4.6100000000000003</v>
      </c>
      <c r="I16" s="1">
        <v>-4.46</v>
      </c>
      <c r="J16" s="1">
        <v>-5.13</v>
      </c>
      <c r="K16" s="1">
        <v>-5.32</v>
      </c>
      <c r="M16" s="6" t="s">
        <v>0</v>
      </c>
      <c r="N16" s="1">
        <v>12.53</v>
      </c>
      <c r="O16" s="1">
        <v>12.28</v>
      </c>
      <c r="P16" s="1">
        <v>12.64</v>
      </c>
      <c r="Q16" s="1">
        <v>10.51</v>
      </c>
      <c r="T16" s="6" t="s">
        <v>51</v>
      </c>
      <c r="U16" s="1">
        <v>-3.8866666666666667</v>
      </c>
      <c r="V16" s="1">
        <v>-4.55</v>
      </c>
      <c r="W16" s="1">
        <v>-3.956666666666667</v>
      </c>
      <c r="X16" s="1">
        <v>-3.3466666666666662</v>
      </c>
    </row>
    <row r="17" spans="1:24" x14ac:dyDescent="0.3">
      <c r="A17" s="1"/>
      <c r="B17" s="1">
        <v>42.91</v>
      </c>
      <c r="C17" s="1">
        <v>41.39</v>
      </c>
      <c r="D17" s="1">
        <v>43.19</v>
      </c>
      <c r="E17" s="1">
        <v>39.11</v>
      </c>
      <c r="G17" s="1"/>
      <c r="H17" s="1">
        <v>-5.86</v>
      </c>
      <c r="I17" s="1">
        <v>-4.91</v>
      </c>
      <c r="J17" s="1">
        <v>-5.21</v>
      </c>
      <c r="K17" s="1">
        <v>-5.77</v>
      </c>
      <c r="M17" s="1"/>
      <c r="N17" s="1">
        <v>16.11</v>
      </c>
      <c r="O17" s="1">
        <v>11.23</v>
      </c>
      <c r="P17" s="1">
        <v>10.47</v>
      </c>
      <c r="Q17" s="1">
        <v>11.96</v>
      </c>
      <c r="T17" s="6" t="s">
        <v>0</v>
      </c>
      <c r="U17" s="1">
        <v>-5.0033333333333339</v>
      </c>
      <c r="V17" s="1">
        <v>-4.8000000000000007</v>
      </c>
      <c r="W17" s="1">
        <v>-4.9433333333333334</v>
      </c>
      <c r="X17" s="1">
        <v>-5.333333333333333</v>
      </c>
    </row>
    <row r="18" spans="1:24" x14ac:dyDescent="0.3">
      <c r="A18" s="1"/>
      <c r="B18" s="1">
        <v>42.34</v>
      </c>
      <c r="C18" s="1">
        <v>37.880000000000003</v>
      </c>
      <c r="D18" s="1">
        <v>38.67</v>
      </c>
      <c r="E18" s="1">
        <v>38.46</v>
      </c>
      <c r="G18" s="1"/>
      <c r="H18" s="1">
        <v>-4.54</v>
      </c>
      <c r="I18" s="1">
        <v>-5.03</v>
      </c>
      <c r="J18" s="1">
        <v>-4.49</v>
      </c>
      <c r="K18" s="1">
        <v>-4.91</v>
      </c>
      <c r="M18" s="1"/>
      <c r="N18" s="1">
        <v>13.08</v>
      </c>
      <c r="O18" s="1">
        <v>13.19</v>
      </c>
      <c r="P18" s="1">
        <v>11.53</v>
      </c>
      <c r="Q18" s="1">
        <v>12.92</v>
      </c>
      <c r="T18" s="6" t="s">
        <v>52</v>
      </c>
      <c r="U18" s="1">
        <v>-4.4799999999999995</v>
      </c>
      <c r="V18" s="1">
        <v>-4.5333333333333332</v>
      </c>
      <c r="W18" s="1">
        <v>-4.34</v>
      </c>
      <c r="X18" s="1">
        <v>-4.5466666666666669</v>
      </c>
    </row>
    <row r="19" spans="1:24" x14ac:dyDescent="0.3">
      <c r="A19" s="1" t="s">
        <v>10</v>
      </c>
      <c r="B19" s="4">
        <f>AVERAGE(B16:B18)</f>
        <v>40.823333333333331</v>
      </c>
      <c r="C19" s="4">
        <f>AVERAGE(C16:C18)</f>
        <v>39.666666666666664</v>
      </c>
      <c r="D19" s="4">
        <f>AVERAGE(D16:D18)</f>
        <v>39.563333333333333</v>
      </c>
      <c r="E19" s="4">
        <f>AVERAGE(E16:E18)</f>
        <v>39.076666666666661</v>
      </c>
      <c r="G19" s="1" t="s">
        <v>10</v>
      </c>
      <c r="H19" s="4">
        <f>AVERAGE(H16:H18)</f>
        <v>-5.0033333333333339</v>
      </c>
      <c r="I19" s="4">
        <f>AVERAGE(I16:I18)</f>
        <v>-4.8000000000000007</v>
      </c>
      <c r="J19" s="4">
        <f>AVERAGE(J16:J18)</f>
        <v>-4.9433333333333334</v>
      </c>
      <c r="K19" s="4">
        <f>AVERAGE(K16:K18)</f>
        <v>-5.333333333333333</v>
      </c>
      <c r="M19" s="1" t="s">
        <v>10</v>
      </c>
      <c r="N19" s="4">
        <f>AVERAGE(N16:N18)</f>
        <v>13.906666666666666</v>
      </c>
      <c r="O19" s="4">
        <f>AVERAGE(O16:O18)</f>
        <v>12.233333333333333</v>
      </c>
      <c r="P19" s="4">
        <f>AVERAGE(P16:P18)</f>
        <v>11.546666666666667</v>
      </c>
      <c r="Q19" s="4">
        <f>AVERAGE(Q16:Q18)</f>
        <v>11.796666666666667</v>
      </c>
      <c r="T19" s="6" t="s">
        <v>53</v>
      </c>
      <c r="U19" s="1">
        <v>-4.8533333333333335</v>
      </c>
      <c r="V19" s="1">
        <v>-4.6866666666666665</v>
      </c>
      <c r="W19" s="1">
        <v>-4.7299999999999995</v>
      </c>
      <c r="X19" s="1">
        <v>-4.25</v>
      </c>
    </row>
    <row r="20" spans="1:24" x14ac:dyDescent="0.3">
      <c r="A20" s="1" t="s">
        <v>11</v>
      </c>
      <c r="B20" s="1">
        <f>_xlfn.STDEV.P(B16:B18)</f>
        <v>2.5585455938004227</v>
      </c>
      <c r="C20" s="1">
        <f>_xlfn.STDEV.P(C16:C18)</f>
        <v>1.4336511275605208</v>
      </c>
      <c r="D20" s="1">
        <f>_xlfn.STDEV.P(D16:D18)</f>
        <v>2.6721942710480873</v>
      </c>
      <c r="E20" s="1">
        <f>_xlfn.STDEV.P(E16:E18)</f>
        <v>0.49046463231873699</v>
      </c>
      <c r="G20" t="s">
        <v>11</v>
      </c>
      <c r="H20">
        <f>_xlfn.STDEV.P(H16:H18)</f>
        <v>0.6064285246882346</v>
      </c>
      <c r="I20">
        <f>_xlfn.STDEV.P(I16:I18)</f>
        <v>0.24535688292770605</v>
      </c>
      <c r="J20">
        <f>_xlfn.STDEV.P(J16:J18)</f>
        <v>0.32221455929585513</v>
      </c>
      <c r="K20">
        <f>_xlfn.STDEV.P(K16:K18)</f>
        <v>0.35122009560324902</v>
      </c>
      <c r="M20" s="1" t="s">
        <v>11</v>
      </c>
      <c r="N20" s="1">
        <f>_xlfn.STDEV.P(N16:N18)</f>
        <v>1.5740888016740131</v>
      </c>
      <c r="O20" s="1">
        <f>_xlfn.STDEV.P(O16:O18)</f>
        <v>0.80084677408075688</v>
      </c>
      <c r="P20" s="1">
        <f>_xlfn.STDEV.P(P16:P18)</f>
        <v>0.88597717552742594</v>
      </c>
      <c r="Q20" s="1">
        <f>_xlfn.STDEV.P(Q16:Q18)</f>
        <v>0.99063391601315354</v>
      </c>
    </row>
    <row r="22" spans="1:24" x14ac:dyDescent="0.3">
      <c r="A22" s="6" t="s">
        <v>52</v>
      </c>
      <c r="B22" s="1">
        <v>37.08</v>
      </c>
      <c r="C22" s="1">
        <v>40.96</v>
      </c>
      <c r="D22" s="1">
        <v>44.7</v>
      </c>
      <c r="E22" s="1">
        <v>42.24</v>
      </c>
      <c r="G22" s="6" t="s">
        <v>52</v>
      </c>
      <c r="H22" s="1">
        <v>-5.05</v>
      </c>
      <c r="I22" s="1">
        <v>-5.01</v>
      </c>
      <c r="J22" s="1">
        <v>-4.67</v>
      </c>
      <c r="K22" s="1">
        <v>-4.43</v>
      </c>
      <c r="M22" s="6" t="s">
        <v>52</v>
      </c>
      <c r="N22" s="1">
        <v>12.9</v>
      </c>
      <c r="O22" s="1">
        <v>12.62</v>
      </c>
      <c r="P22" s="1">
        <v>12.27</v>
      </c>
      <c r="Q22" s="1">
        <v>13.49</v>
      </c>
    </row>
    <row r="23" spans="1:24" x14ac:dyDescent="0.3">
      <c r="A23" s="1"/>
      <c r="B23" s="1">
        <v>41.05</v>
      </c>
      <c r="C23" s="1">
        <v>44.04</v>
      </c>
      <c r="D23" s="1">
        <v>36.880000000000003</v>
      </c>
      <c r="E23" s="1">
        <v>38.71</v>
      </c>
      <c r="G23" s="1"/>
      <c r="H23" s="1">
        <v>-4.22</v>
      </c>
      <c r="I23" s="1">
        <v>-4.17</v>
      </c>
      <c r="J23" s="1">
        <v>-4.2300000000000004</v>
      </c>
      <c r="K23" s="1">
        <v>-5.0199999999999996</v>
      </c>
      <c r="M23" s="1"/>
      <c r="N23" s="1">
        <v>12.18</v>
      </c>
      <c r="O23" s="1">
        <v>11.55</v>
      </c>
      <c r="P23" s="1">
        <v>12.08</v>
      </c>
      <c r="Q23" s="1">
        <v>11.9</v>
      </c>
    </row>
    <row r="24" spans="1:24" x14ac:dyDescent="0.3">
      <c r="A24" s="1"/>
      <c r="B24" s="1">
        <v>38.53</v>
      </c>
      <c r="C24" s="1">
        <v>35.729999999999997</v>
      </c>
      <c r="D24" s="1">
        <v>37.729999999999997</v>
      </c>
      <c r="E24" s="1">
        <v>38.159999999999997</v>
      </c>
      <c r="G24" s="1"/>
      <c r="H24" s="1">
        <v>-4.17</v>
      </c>
      <c r="I24" s="1">
        <v>-4.42</v>
      </c>
      <c r="J24" s="1">
        <v>-4.12</v>
      </c>
      <c r="K24" s="1">
        <v>-4.1900000000000004</v>
      </c>
      <c r="M24" s="1"/>
      <c r="N24" s="1">
        <v>10.83</v>
      </c>
      <c r="O24" s="1">
        <v>9.64</v>
      </c>
      <c r="P24" s="1">
        <v>11.69</v>
      </c>
      <c r="Q24" s="1">
        <v>13.59</v>
      </c>
    </row>
    <row r="25" spans="1:24" x14ac:dyDescent="0.3">
      <c r="A25" s="1" t="s">
        <v>10</v>
      </c>
      <c r="B25" s="4">
        <f>AVERAGE(B22:B24)</f>
        <v>38.886666666666663</v>
      </c>
      <c r="C25" s="4">
        <f>AVERAGE(C22:C24)</f>
        <v>40.243333333333332</v>
      </c>
      <c r="D25" s="4">
        <f>AVERAGE(D22:D24)</f>
        <v>39.770000000000003</v>
      </c>
      <c r="E25" s="4">
        <f>AVERAGE(E22:E24)</f>
        <v>39.703333333333333</v>
      </c>
      <c r="G25" s="1" t="s">
        <v>10</v>
      </c>
      <c r="H25" s="4">
        <f>AVERAGE(H22:H24)</f>
        <v>-4.4799999999999995</v>
      </c>
      <c r="I25" s="4">
        <f>AVERAGE(I22:I24)</f>
        <v>-4.5333333333333332</v>
      </c>
      <c r="J25" s="4">
        <f>AVERAGE(J22:J24)</f>
        <v>-4.34</v>
      </c>
      <c r="K25" s="4">
        <f>AVERAGE(K22:K24)</f>
        <v>-4.5466666666666669</v>
      </c>
      <c r="M25" s="1" t="s">
        <v>10</v>
      </c>
      <c r="N25" s="4">
        <f>AVERAGE(N22:N24)</f>
        <v>11.969999999999999</v>
      </c>
      <c r="O25" s="4">
        <f>AVERAGE(O22:O24)</f>
        <v>11.270000000000001</v>
      </c>
      <c r="P25" s="4">
        <f>AVERAGE(P22:P24)</f>
        <v>12.013333333333334</v>
      </c>
      <c r="Q25" s="4">
        <f>AVERAGE(Q22:Q24)</f>
        <v>12.993333333333334</v>
      </c>
      <c r="V25" t="s">
        <v>57</v>
      </c>
    </row>
    <row r="26" spans="1:24" x14ac:dyDescent="0.3">
      <c r="A26" s="1" t="s">
        <v>11</v>
      </c>
      <c r="B26" s="1">
        <f>_xlfn.STDEV.P(B22:B24)</f>
        <v>1.6402506583514056</v>
      </c>
      <c r="C26" s="1">
        <f>_xlfn.STDEV.P(C22:C24)</f>
        <v>3.4301830207083066</v>
      </c>
      <c r="D26" s="1">
        <f>_xlfn.STDEV.P(D22:D24)</f>
        <v>3.5032651436433802</v>
      </c>
      <c r="E26" s="1">
        <f>_xlfn.STDEV.P(E22:E24)</f>
        <v>1.807693435169681</v>
      </c>
      <c r="G26" t="s">
        <v>11</v>
      </c>
      <c r="H26">
        <f>_xlfn.STDEV.P(H22:H24)</f>
        <v>0.40356742518031191</v>
      </c>
      <c r="I26">
        <f>_xlfn.STDEV.P(I22:I24)</f>
        <v>0.35216788925485837</v>
      </c>
      <c r="J26">
        <f>_xlfn.STDEV.P(J22:J24)</f>
        <v>0.23762715894162142</v>
      </c>
      <c r="K26">
        <f>_xlfn.STDEV.P(K22:K24)</f>
        <v>0.34874377732401479</v>
      </c>
      <c r="M26" s="1" t="s">
        <v>11</v>
      </c>
      <c r="N26" s="1">
        <f>_xlfn.STDEV.P(N22:N24)</f>
        <v>0.85802097876450556</v>
      </c>
      <c r="O26" s="1">
        <f>_xlfn.STDEV.P(O22:O24)</f>
        <v>1.2325853587750548</v>
      </c>
      <c r="P26" s="1">
        <f>_xlfn.STDEV.P(P22:P24)</f>
        <v>0.24143091949642434</v>
      </c>
      <c r="Q26" s="1">
        <f>_xlfn.STDEV.P(Q22:Q24)</f>
        <v>0.77418057038106769</v>
      </c>
    </row>
    <row r="27" spans="1:24" x14ac:dyDescent="0.3">
      <c r="T27" s="6" t="s">
        <v>50</v>
      </c>
      <c r="U27" s="1">
        <v>0</v>
      </c>
      <c r="V27" s="1">
        <v>5</v>
      </c>
      <c r="W27" s="1">
        <v>10</v>
      </c>
      <c r="X27" s="1">
        <v>15</v>
      </c>
    </row>
    <row r="28" spans="1:24" x14ac:dyDescent="0.3">
      <c r="A28" s="6" t="s">
        <v>53</v>
      </c>
      <c r="B28" s="1">
        <v>36.880000000000003</v>
      </c>
      <c r="C28" s="1">
        <v>38.42</v>
      </c>
      <c r="D28" s="1">
        <v>39.19</v>
      </c>
      <c r="E28" s="1">
        <v>35.450000000000003</v>
      </c>
      <c r="G28" s="6" t="s">
        <v>53</v>
      </c>
      <c r="H28" s="1">
        <v>-5.09</v>
      </c>
      <c r="I28" s="1">
        <v>-4.88</v>
      </c>
      <c r="J28" s="1">
        <v>-5.01</v>
      </c>
      <c r="K28" s="1">
        <v>-3.97</v>
      </c>
      <c r="M28" s="6" t="s">
        <v>53</v>
      </c>
      <c r="N28" s="1">
        <v>12.97</v>
      </c>
      <c r="O28" s="1">
        <v>12.01</v>
      </c>
      <c r="P28" s="1">
        <v>13.85</v>
      </c>
      <c r="Q28" s="1">
        <v>12.33</v>
      </c>
      <c r="T28" s="6" t="s">
        <v>23</v>
      </c>
      <c r="U28" s="1">
        <v>12.306666666666667</v>
      </c>
      <c r="V28" s="1">
        <v>11.073333333333332</v>
      </c>
      <c r="W28" s="1">
        <v>12.75</v>
      </c>
      <c r="X28" s="1">
        <v>12.273333333333333</v>
      </c>
    </row>
    <row r="29" spans="1:24" x14ac:dyDescent="0.3">
      <c r="A29" s="1"/>
      <c r="B29" s="1">
        <v>39.72</v>
      </c>
      <c r="C29" s="1">
        <v>35.840000000000003</v>
      </c>
      <c r="D29" s="1">
        <v>34.28</v>
      </c>
      <c r="E29" s="1">
        <v>36.479999999999997</v>
      </c>
      <c r="G29" s="1"/>
      <c r="H29" s="1">
        <v>-4.57</v>
      </c>
      <c r="I29" s="1">
        <v>-4.0199999999999996</v>
      </c>
      <c r="J29" s="1">
        <v>-4.75</v>
      </c>
      <c r="K29" s="1">
        <v>-4.1500000000000004</v>
      </c>
      <c r="M29" s="1"/>
      <c r="N29" s="1">
        <v>10.91</v>
      </c>
      <c r="O29" s="1">
        <v>11.42</v>
      </c>
      <c r="P29" s="1">
        <v>11.89</v>
      </c>
      <c r="Q29" s="1">
        <v>11.79</v>
      </c>
      <c r="T29" s="6" t="s">
        <v>51</v>
      </c>
      <c r="U29" s="1">
        <v>12.233333333333334</v>
      </c>
      <c r="V29" s="1">
        <v>11.616666666666667</v>
      </c>
      <c r="W29" s="1">
        <v>12.94</v>
      </c>
      <c r="X29" s="1">
        <v>11.82</v>
      </c>
    </row>
    <row r="30" spans="1:24" x14ac:dyDescent="0.3">
      <c r="A30" s="1"/>
      <c r="B30" s="1">
        <v>38.229999999999997</v>
      </c>
      <c r="C30" s="1">
        <v>36.96</v>
      </c>
      <c r="D30" s="1">
        <v>35.57</v>
      </c>
      <c r="E30" s="1">
        <v>38.11</v>
      </c>
      <c r="G30" s="1"/>
      <c r="H30" s="1">
        <v>-4.9000000000000004</v>
      </c>
      <c r="I30" s="1">
        <v>-5.16</v>
      </c>
      <c r="J30" s="1">
        <v>-4.43</v>
      </c>
      <c r="K30" s="1">
        <v>-4.63</v>
      </c>
      <c r="M30" s="1"/>
      <c r="N30" s="1">
        <v>13.06</v>
      </c>
      <c r="O30" s="1">
        <v>13.09</v>
      </c>
      <c r="P30" s="1">
        <v>11.96</v>
      </c>
      <c r="Q30" s="1">
        <v>13.15</v>
      </c>
      <c r="T30" s="6" t="s">
        <v>0</v>
      </c>
      <c r="U30" s="1">
        <v>13.906666666666666</v>
      </c>
      <c r="V30" s="1">
        <v>12.233333333333333</v>
      </c>
      <c r="W30" s="1">
        <v>11.546666666666667</v>
      </c>
      <c r="X30" s="1">
        <v>11.796666666666667</v>
      </c>
    </row>
    <row r="31" spans="1:24" x14ac:dyDescent="0.3">
      <c r="A31" s="1" t="s">
        <v>10</v>
      </c>
      <c r="B31" s="4">
        <f>AVERAGE(B28:B30)</f>
        <v>38.276666666666664</v>
      </c>
      <c r="C31" s="4">
        <f>AVERAGE(C28:C30)</f>
        <v>37.073333333333331</v>
      </c>
      <c r="D31" s="4">
        <f>AVERAGE(D28:D30)</f>
        <v>36.346666666666664</v>
      </c>
      <c r="E31" s="4">
        <f>AVERAGE(E28:E30)</f>
        <v>36.68</v>
      </c>
      <c r="G31" s="1" t="s">
        <v>10</v>
      </c>
      <c r="H31" s="4">
        <f>AVERAGE(H28:H30)</f>
        <v>-4.8533333333333335</v>
      </c>
      <c r="I31" s="4">
        <f>AVERAGE(I28:I30)</f>
        <v>-4.6866666666666665</v>
      </c>
      <c r="J31" s="4">
        <f>AVERAGE(J28:J30)</f>
        <v>-4.7299999999999995</v>
      </c>
      <c r="K31" s="4">
        <f>AVERAGE(K28:K30)</f>
        <v>-4.25</v>
      </c>
      <c r="M31" s="1" t="s">
        <v>10</v>
      </c>
      <c r="N31" s="4">
        <f>AVERAGE(N28:N30)</f>
        <v>12.313333333333334</v>
      </c>
      <c r="O31" s="4">
        <f>AVERAGE(O28:O30)</f>
        <v>12.173333333333332</v>
      </c>
      <c r="P31" s="4">
        <f>AVERAGE(P28:P30)</f>
        <v>12.566666666666668</v>
      </c>
      <c r="Q31" s="4">
        <f>AVERAGE(Q28:Q30)</f>
        <v>12.423333333333332</v>
      </c>
      <c r="T31" s="6" t="s">
        <v>52</v>
      </c>
      <c r="U31" s="1">
        <v>11.969999999999999</v>
      </c>
      <c r="V31" s="1">
        <v>11.270000000000001</v>
      </c>
      <c r="W31" s="1">
        <v>12.013333333333334</v>
      </c>
      <c r="X31" s="1">
        <v>12.993333333333334</v>
      </c>
    </row>
    <row r="32" spans="1:24" x14ac:dyDescent="0.3">
      <c r="A32" s="1" t="s">
        <v>11</v>
      </c>
      <c r="B32" s="1">
        <f>_xlfn.STDEV.P(B28:B30)</f>
        <v>1.1598946312297302</v>
      </c>
      <c r="C32" s="1">
        <f>_xlfn.STDEV.P(C28:C30)</f>
        <v>1.0563248658543549</v>
      </c>
      <c r="D32" s="1">
        <f>_xlfn.STDEV.P(D28:D30)</f>
        <v>2.0783700878867113</v>
      </c>
      <c r="E32" s="1">
        <f>_xlfn.STDEV.P(E28:E30)</f>
        <v>1.0951103445163251</v>
      </c>
      <c r="G32" s="1" t="s">
        <v>11</v>
      </c>
      <c r="H32" s="1">
        <f>_xlfn.STDEV.P(H28:H30)</f>
        <v>0.21483844059096011</v>
      </c>
      <c r="I32" s="1">
        <f>_xlfn.STDEV.P(I28:I30)</f>
        <v>0.48506586036217103</v>
      </c>
      <c r="J32" s="1">
        <f>_xlfn.STDEV.P(J28:J30)</f>
        <v>0.23720595832876265</v>
      </c>
      <c r="K32" s="1">
        <f>_xlfn.STDEV.P(K28:K30)</f>
        <v>0.27856776554368223</v>
      </c>
      <c r="M32" s="1" t="s">
        <v>11</v>
      </c>
      <c r="N32" s="1">
        <f>_xlfn.STDEV.P(N28:N30)</f>
        <v>0.99298651663666748</v>
      </c>
      <c r="O32" s="1">
        <f>_xlfn.STDEV.P(O28:O30)</f>
        <v>0.69148792871282683</v>
      </c>
      <c r="P32" s="1">
        <f>_xlfn.STDEV.P(P28:P30)</f>
        <v>0.90790356805603978</v>
      </c>
      <c r="Q32" s="1">
        <f>_xlfn.STDEV.P(Q28:Q30)</f>
        <v>0.55912630256698059</v>
      </c>
      <c r="T32" s="6" t="s">
        <v>53</v>
      </c>
      <c r="U32" s="1">
        <v>12.313333333333334</v>
      </c>
      <c r="V32" s="1">
        <v>12.173333333333332</v>
      </c>
      <c r="W32" s="1">
        <v>12.566666666666668</v>
      </c>
      <c r="X32" s="1">
        <v>12.423333333333332</v>
      </c>
    </row>
    <row r="34" spans="8:9" x14ac:dyDescent="0.3">
      <c r="H34" s="28"/>
      <c r="I34" s="29"/>
    </row>
  </sheetData>
  <pageMargins left="0.7" right="0.7" top="0.75" bottom="0.75" header="0.3" footer="0.3"/>
  <ignoredErrors>
    <ignoredError sqref="B7:E7 H7:K7 N7:Q7 B8:E8 N8:Q8 I8:K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62C7-00DB-407C-AB52-D6F6C7571AD4}">
  <dimension ref="A1:M45"/>
  <sheetViews>
    <sheetView topLeftCell="A24" workbookViewId="0">
      <selection activeCell="B34" sqref="B34"/>
    </sheetView>
  </sheetViews>
  <sheetFormatPr defaultRowHeight="14.4" x14ac:dyDescent="0.3"/>
  <cols>
    <col min="1" max="1" width="15.109375" bestFit="1" customWidth="1"/>
    <col min="2" max="5" width="12" bestFit="1" customWidth="1"/>
    <col min="9" max="9" width="16.33203125" bestFit="1" customWidth="1"/>
  </cols>
  <sheetData>
    <row r="1" spans="1:13" x14ac:dyDescent="0.3">
      <c r="A1" s="33" t="s">
        <v>50</v>
      </c>
      <c r="B1" s="1">
        <v>0</v>
      </c>
      <c r="C1" s="1">
        <v>5</v>
      </c>
      <c r="D1" s="1">
        <v>10</v>
      </c>
      <c r="E1" s="1">
        <v>15</v>
      </c>
    </row>
    <row r="2" spans="1:13" x14ac:dyDescent="0.3">
      <c r="A2" t="s">
        <v>23</v>
      </c>
      <c r="B2" s="1">
        <v>416.45</v>
      </c>
      <c r="C2" s="1">
        <v>426.69</v>
      </c>
      <c r="D2" s="1">
        <v>402.56</v>
      </c>
      <c r="E2" s="1">
        <v>421.55</v>
      </c>
    </row>
    <row r="3" spans="1:13" ht="15.6" x14ac:dyDescent="0.3">
      <c r="B3" s="1">
        <v>393.25</v>
      </c>
      <c r="C3" s="1">
        <v>383.58</v>
      </c>
      <c r="D3" s="1">
        <v>398.32</v>
      </c>
      <c r="E3" s="1">
        <v>405.21</v>
      </c>
      <c r="I3" s="34" t="s">
        <v>50</v>
      </c>
      <c r="J3" s="35">
        <v>0</v>
      </c>
      <c r="K3" s="35">
        <v>5</v>
      </c>
      <c r="L3" s="35">
        <v>10</v>
      </c>
      <c r="M3" s="35">
        <v>15</v>
      </c>
    </row>
    <row r="4" spans="1:13" ht="15.6" x14ac:dyDescent="0.3">
      <c r="B4" s="1">
        <v>391.19</v>
      </c>
      <c r="C4" s="1">
        <v>390.26</v>
      </c>
      <c r="D4" s="1">
        <v>411.05</v>
      </c>
      <c r="E4" s="1">
        <v>385.27</v>
      </c>
      <c r="I4" s="34" t="s">
        <v>23</v>
      </c>
      <c r="J4" s="35">
        <v>408.93</v>
      </c>
      <c r="K4" s="35">
        <v>402.39399999999995</v>
      </c>
      <c r="L4" s="35">
        <v>395.26400000000001</v>
      </c>
      <c r="M4" s="35">
        <v>398.572</v>
      </c>
    </row>
    <row r="5" spans="1:13" ht="15.6" x14ac:dyDescent="0.3">
      <c r="B5" s="1">
        <v>415.43</v>
      </c>
      <c r="C5" s="1">
        <v>428.33</v>
      </c>
      <c r="D5" s="1">
        <v>385.87</v>
      </c>
      <c r="E5" s="1">
        <v>375.55</v>
      </c>
      <c r="I5" s="34" t="s">
        <v>51</v>
      </c>
      <c r="J5" s="35">
        <v>283.91199999999998</v>
      </c>
      <c r="K5" s="35">
        <v>268.58999999999997</v>
      </c>
      <c r="L5" s="35">
        <v>272.904</v>
      </c>
      <c r="M5" s="35">
        <v>273.46999999999997</v>
      </c>
    </row>
    <row r="6" spans="1:13" ht="15.6" x14ac:dyDescent="0.3">
      <c r="B6" s="30">
        <v>428.33</v>
      </c>
      <c r="C6" s="30">
        <v>383.11</v>
      </c>
      <c r="D6" s="30">
        <v>378.52</v>
      </c>
      <c r="E6" s="30">
        <v>405.28</v>
      </c>
      <c r="I6" s="34" t="s">
        <v>0</v>
      </c>
      <c r="J6" s="35">
        <v>310.20799999999997</v>
      </c>
      <c r="K6" s="35">
        <v>310.68399999999997</v>
      </c>
      <c r="L6" s="35">
        <v>311.89600000000002</v>
      </c>
      <c r="M6" s="35">
        <v>311.072</v>
      </c>
    </row>
    <row r="7" spans="1:13" ht="15.6" x14ac:dyDescent="0.3">
      <c r="A7" s="36" t="s">
        <v>10</v>
      </c>
      <c r="B7" s="1">
        <f>AVERAGE(B2:B6)</f>
        <v>408.93</v>
      </c>
      <c r="C7" s="1">
        <f>AVERAGE(C2:C6)</f>
        <v>402.39399999999995</v>
      </c>
      <c r="D7" s="1">
        <f>AVERAGE(D2:D6)</f>
        <v>395.26400000000001</v>
      </c>
      <c r="E7" s="1">
        <f>AVERAGE(E2:E6)</f>
        <v>398.572</v>
      </c>
      <c r="I7" s="34" t="s">
        <v>52</v>
      </c>
      <c r="J7" s="35">
        <v>310.44799999999998</v>
      </c>
      <c r="K7" s="35">
        <v>304.55200000000002</v>
      </c>
      <c r="L7" s="35">
        <v>312.46600000000001</v>
      </c>
      <c r="M7" s="35">
        <v>310.00599999999997</v>
      </c>
    </row>
    <row r="8" spans="1:13" ht="15.6" x14ac:dyDescent="0.3">
      <c r="A8" s="36" t="s">
        <v>11</v>
      </c>
      <c r="B8" s="1">
        <f>_xlfn.STDEV.P(B2:B6)</f>
        <v>14.392570305543062</v>
      </c>
      <c r="C8" s="1">
        <f>_xlfn.STDEV.P(C2:C6)</f>
        <v>20.669034423504158</v>
      </c>
      <c r="D8" s="1">
        <f>_xlfn.STDEV.P(D2:D6)</f>
        <v>11.665138833292993</v>
      </c>
      <c r="E8" s="1">
        <f>_xlfn.STDEV.P(E2:E6)</f>
        <v>16.272704016235284</v>
      </c>
      <c r="I8" s="34" t="s">
        <v>53</v>
      </c>
      <c r="J8" s="35">
        <v>320.08800000000002</v>
      </c>
      <c r="K8" s="35">
        <v>314.19</v>
      </c>
      <c r="L8" s="35">
        <v>306.166</v>
      </c>
      <c r="M8" s="35">
        <v>308.03000000000003</v>
      </c>
    </row>
    <row r="11" spans="1:13" x14ac:dyDescent="0.3">
      <c r="A11" s="33" t="s">
        <v>50</v>
      </c>
      <c r="B11" s="1">
        <v>0</v>
      </c>
      <c r="C11" s="1">
        <v>5</v>
      </c>
      <c r="D11" s="1">
        <v>10</v>
      </c>
      <c r="E11" s="1">
        <v>15</v>
      </c>
    </row>
    <row r="12" spans="1:13" x14ac:dyDescent="0.3">
      <c r="A12" t="s">
        <v>64</v>
      </c>
      <c r="B12" s="1">
        <v>296.38</v>
      </c>
      <c r="C12" s="1">
        <v>241.58</v>
      </c>
      <c r="D12" s="1">
        <v>290.33999999999997</v>
      </c>
      <c r="E12" s="1">
        <v>284.14</v>
      </c>
    </row>
    <row r="13" spans="1:13" x14ac:dyDescent="0.3">
      <c r="B13" s="1">
        <v>285.11</v>
      </c>
      <c r="C13" s="1">
        <v>279.12</v>
      </c>
      <c r="D13" s="1">
        <v>268.70999999999998</v>
      </c>
      <c r="E13" s="1">
        <v>257.63</v>
      </c>
    </row>
    <row r="14" spans="1:13" x14ac:dyDescent="0.3">
      <c r="B14" s="1">
        <v>304.47000000000003</v>
      </c>
      <c r="C14" s="1">
        <v>285.31</v>
      </c>
      <c r="D14" s="1">
        <v>250.91</v>
      </c>
      <c r="E14" s="1">
        <v>275.12</v>
      </c>
    </row>
    <row r="15" spans="1:13" x14ac:dyDescent="0.3">
      <c r="B15" s="1">
        <v>268.37</v>
      </c>
      <c r="C15" s="1">
        <v>277.61</v>
      </c>
      <c r="D15" s="1">
        <v>299.44</v>
      </c>
      <c r="E15" s="1">
        <v>289.11</v>
      </c>
    </row>
    <row r="16" spans="1:13" x14ac:dyDescent="0.3">
      <c r="B16" s="1">
        <v>265.23</v>
      </c>
      <c r="C16" s="1">
        <v>259.33</v>
      </c>
      <c r="D16" s="1">
        <v>255.12</v>
      </c>
      <c r="E16" s="1">
        <v>261.35000000000002</v>
      </c>
    </row>
    <row r="17" spans="1:5" x14ac:dyDescent="0.3">
      <c r="A17" s="36" t="s">
        <v>10</v>
      </c>
      <c r="B17" s="4">
        <f>AVERAGE(B12:B16)</f>
        <v>283.91199999999998</v>
      </c>
      <c r="C17" s="4">
        <f>AVERAGE(C12:C16)</f>
        <v>268.58999999999997</v>
      </c>
      <c r="D17" s="4">
        <f>AVERAGE(D12:D16)</f>
        <v>272.904</v>
      </c>
      <c r="E17" s="4">
        <f>AVERAGE(E12:E16)</f>
        <v>273.46999999999997</v>
      </c>
    </row>
    <row r="18" spans="1:5" x14ac:dyDescent="0.3">
      <c r="A18" s="36" t="s">
        <v>11</v>
      </c>
      <c r="B18" s="4">
        <f>_xlfn.STDEV.P(B12:B16)</f>
        <v>15.297636941697892</v>
      </c>
      <c r="C18" s="4">
        <f>_xlfn.STDEV.P(C12:C16)</f>
        <v>16.044235101742935</v>
      </c>
      <c r="D18" s="4">
        <f>_xlfn.STDEV.P(D12:D16)</f>
        <v>19.109001648437832</v>
      </c>
      <c r="E18" s="4">
        <f>_xlfn.STDEV.P(E12:E16)</f>
        <v>12.320560052205417</v>
      </c>
    </row>
    <row r="20" spans="1:5" x14ac:dyDescent="0.3">
      <c r="A20" s="33" t="s">
        <v>50</v>
      </c>
      <c r="B20" s="1">
        <v>0</v>
      </c>
      <c r="C20" s="1">
        <v>5</v>
      </c>
      <c r="D20" s="1">
        <v>10</v>
      </c>
      <c r="E20" s="1">
        <v>15</v>
      </c>
    </row>
    <row r="21" spans="1:5" x14ac:dyDescent="0.3">
      <c r="A21" t="s">
        <v>0</v>
      </c>
      <c r="B21" s="1">
        <v>318.35000000000002</v>
      </c>
      <c r="C21" s="1">
        <v>310.02</v>
      </c>
      <c r="D21" s="1">
        <v>322.52999999999997</v>
      </c>
      <c r="E21" s="1">
        <v>321.5</v>
      </c>
    </row>
    <row r="22" spans="1:5" x14ac:dyDescent="0.3">
      <c r="B22" s="1">
        <v>294.18</v>
      </c>
      <c r="C22" s="1">
        <v>295.20999999999998</v>
      </c>
      <c r="D22" s="1">
        <v>296.08999999999997</v>
      </c>
      <c r="E22" s="1">
        <v>285.37</v>
      </c>
    </row>
    <row r="23" spans="1:5" x14ac:dyDescent="0.3">
      <c r="B23" s="1">
        <v>274.63</v>
      </c>
      <c r="C23" s="1">
        <v>290.55</v>
      </c>
      <c r="D23" s="1">
        <v>301.47000000000003</v>
      </c>
      <c r="E23" s="1">
        <v>290.44</v>
      </c>
    </row>
    <row r="24" spans="1:5" x14ac:dyDescent="0.3">
      <c r="B24" s="1">
        <v>309.57</v>
      </c>
      <c r="C24" s="1">
        <v>319.11</v>
      </c>
      <c r="D24" s="1">
        <v>295.20999999999998</v>
      </c>
      <c r="E24" s="1">
        <v>315.48</v>
      </c>
    </row>
    <row r="25" spans="1:5" x14ac:dyDescent="0.3">
      <c r="B25" s="1">
        <v>354.31</v>
      </c>
      <c r="C25" s="1">
        <v>338.53</v>
      </c>
      <c r="D25" s="1">
        <v>344.18</v>
      </c>
      <c r="E25" s="1">
        <v>342.57</v>
      </c>
    </row>
    <row r="26" spans="1:5" x14ac:dyDescent="0.3">
      <c r="A26" s="36" t="s">
        <v>10</v>
      </c>
      <c r="B26" s="4">
        <f>AVERAGE(B21:B25)</f>
        <v>310.20799999999997</v>
      </c>
      <c r="C26" s="4">
        <f>AVERAGE(C21:C25)</f>
        <v>310.68399999999997</v>
      </c>
      <c r="D26" s="4">
        <f>AVERAGE(D21:D25)</f>
        <v>311.89600000000002</v>
      </c>
      <c r="E26" s="4">
        <f>AVERAGE(E21:E25)</f>
        <v>311.072</v>
      </c>
    </row>
    <row r="27" spans="1:5" x14ac:dyDescent="0.3">
      <c r="A27" s="36" t="s">
        <v>11</v>
      </c>
      <c r="B27" s="4">
        <f>_xlfn.STDEV.P(B21:B25)</f>
        <v>26.587126508895242</v>
      </c>
      <c r="C27" s="4">
        <f>_xlfn.STDEV.P(C21:C25)</f>
        <v>17.272294115142891</v>
      </c>
      <c r="D27" s="4">
        <f>_xlfn.STDEV.P(D21:D25)</f>
        <v>18.932999339777101</v>
      </c>
      <c r="E27" s="4">
        <f>_xlfn.STDEV.P(E21:E25)</f>
        <v>21.007474288928687</v>
      </c>
    </row>
    <row r="29" spans="1:5" x14ac:dyDescent="0.3">
      <c r="A29" s="33" t="s">
        <v>50</v>
      </c>
      <c r="B29" s="1">
        <v>0</v>
      </c>
      <c r="C29" s="1">
        <v>5</v>
      </c>
      <c r="D29" s="1">
        <v>10</v>
      </c>
      <c r="E29" s="1">
        <v>15</v>
      </c>
    </row>
    <row r="30" spans="1:5" x14ac:dyDescent="0.3">
      <c r="A30" t="s">
        <v>12</v>
      </c>
      <c r="B30" s="1">
        <v>315.23</v>
      </c>
      <c r="C30" s="1">
        <v>301.42</v>
      </c>
      <c r="D30" s="1">
        <v>309.11</v>
      </c>
      <c r="E30" s="1">
        <v>278.69</v>
      </c>
    </row>
    <row r="31" spans="1:5" x14ac:dyDescent="0.3">
      <c r="B31" s="1">
        <v>332.45</v>
      </c>
      <c r="C31" s="1">
        <v>321.35000000000002</v>
      </c>
      <c r="D31" s="1">
        <v>323.29000000000002</v>
      </c>
      <c r="E31" s="1">
        <v>325.33</v>
      </c>
    </row>
    <row r="32" spans="1:5" x14ac:dyDescent="0.3">
      <c r="B32" s="1">
        <v>295.76</v>
      </c>
      <c r="C32" s="1">
        <v>343.15</v>
      </c>
      <c r="D32" s="1">
        <v>310.23</v>
      </c>
      <c r="E32" s="1">
        <v>311.47000000000003</v>
      </c>
    </row>
    <row r="33" spans="1:5" x14ac:dyDescent="0.3">
      <c r="B33" s="1">
        <v>300.52</v>
      </c>
      <c r="C33" s="1">
        <v>266.31</v>
      </c>
      <c r="D33" s="1">
        <v>295.12</v>
      </c>
      <c r="E33" s="1">
        <v>285.26</v>
      </c>
    </row>
    <row r="34" spans="1:5" x14ac:dyDescent="0.3">
      <c r="B34" s="1">
        <v>308.27999999999997</v>
      </c>
      <c r="C34" s="1">
        <v>290.52999999999997</v>
      </c>
      <c r="D34" s="1">
        <v>324.58</v>
      </c>
      <c r="E34" s="1">
        <v>349.28</v>
      </c>
    </row>
    <row r="35" spans="1:5" x14ac:dyDescent="0.3">
      <c r="A35" s="36" t="s">
        <v>10</v>
      </c>
      <c r="B35" s="4">
        <f>AVERAGE(B30:B34)</f>
        <v>310.44799999999998</v>
      </c>
      <c r="C35" s="4">
        <f>AVERAGE(C30:C34)</f>
        <v>304.55200000000002</v>
      </c>
      <c r="D35" s="4">
        <f>AVERAGE(D30:D34)</f>
        <v>312.46600000000001</v>
      </c>
      <c r="E35" s="4">
        <f>AVERAGE(E30:E34)</f>
        <v>310.00599999999997</v>
      </c>
    </row>
    <row r="36" spans="1:5" x14ac:dyDescent="0.3">
      <c r="A36" s="36" t="s">
        <v>11</v>
      </c>
      <c r="B36" s="4">
        <f>_xlfn.STDEV.P(B30:B34)</f>
        <v>12.852690613252934</v>
      </c>
      <c r="C36" s="4">
        <f>_xlfn.STDEV.P(C30:C34)</f>
        <v>26.233013094191065</v>
      </c>
      <c r="D36" s="4">
        <f>_xlfn.STDEV.P(D30:D34)</f>
        <v>10.780112429840422</v>
      </c>
      <c r="E36" s="4">
        <f>_xlfn.STDEV.P(E30:E34)</f>
        <v>25.971028936104929</v>
      </c>
    </row>
    <row r="38" spans="1:5" x14ac:dyDescent="0.3">
      <c r="A38" s="33" t="s">
        <v>50</v>
      </c>
      <c r="B38" s="1">
        <v>0</v>
      </c>
      <c r="C38" s="1">
        <v>5</v>
      </c>
      <c r="D38" s="1">
        <v>10</v>
      </c>
      <c r="E38" s="1">
        <v>15</v>
      </c>
    </row>
    <row r="39" spans="1:5" x14ac:dyDescent="0.3">
      <c r="A39" t="s">
        <v>14</v>
      </c>
      <c r="B39" s="1">
        <v>392.72</v>
      </c>
      <c r="C39" s="1">
        <v>323.37</v>
      </c>
      <c r="D39" s="1">
        <v>332.77</v>
      </c>
      <c r="E39" s="1">
        <v>340.22</v>
      </c>
    </row>
    <row r="40" spans="1:5" x14ac:dyDescent="0.3">
      <c r="B40" s="1">
        <v>336.16</v>
      </c>
      <c r="C40" s="1">
        <v>354.14</v>
      </c>
      <c r="D40" s="1">
        <v>305.26</v>
      </c>
      <c r="E40" s="1">
        <v>296.2</v>
      </c>
    </row>
    <row r="41" spans="1:5" x14ac:dyDescent="0.3">
      <c r="B41" s="1">
        <v>295.11</v>
      </c>
      <c r="C41" s="1">
        <v>296.67</v>
      </c>
      <c r="D41" s="1">
        <v>294.77</v>
      </c>
      <c r="E41" s="1">
        <v>280.26</v>
      </c>
    </row>
    <row r="42" spans="1:5" x14ac:dyDescent="0.3">
      <c r="B42" s="1">
        <v>275.33</v>
      </c>
      <c r="C42" s="1">
        <v>313.44</v>
      </c>
      <c r="D42" s="1">
        <v>300.14999999999998</v>
      </c>
      <c r="E42" s="1">
        <v>295.33</v>
      </c>
    </row>
    <row r="43" spans="1:5" x14ac:dyDescent="0.3">
      <c r="B43" s="1">
        <v>301.12</v>
      </c>
      <c r="C43" s="1">
        <v>283.33</v>
      </c>
      <c r="D43" s="1">
        <v>297.88</v>
      </c>
      <c r="E43" s="1">
        <v>328.14</v>
      </c>
    </row>
    <row r="44" spans="1:5" x14ac:dyDescent="0.3">
      <c r="A44" s="36" t="s">
        <v>10</v>
      </c>
      <c r="B44" s="4">
        <f>AVERAGE(B39:B43)</f>
        <v>320.08800000000002</v>
      </c>
      <c r="C44" s="4">
        <f>AVERAGE(C39:C43)</f>
        <v>314.19</v>
      </c>
      <c r="D44" s="4">
        <f>AVERAGE(D39:D43)</f>
        <v>306.166</v>
      </c>
      <c r="E44" s="4">
        <f>AVERAGE(E39:E43)</f>
        <v>308.03000000000003</v>
      </c>
    </row>
    <row r="45" spans="1:5" x14ac:dyDescent="0.3">
      <c r="A45" s="36" t="s">
        <v>11</v>
      </c>
      <c r="B45" s="4">
        <f>_xlfn.STDEV.P(B39:B43)</f>
        <v>41.281183800855189</v>
      </c>
      <c r="C45" s="4">
        <f>_xlfn.STDEV.P(C39:C43)</f>
        <v>24.249236689017653</v>
      </c>
      <c r="D45" s="4">
        <f>_xlfn.STDEV.P(D39:D43)</f>
        <v>13.735446989450324</v>
      </c>
      <c r="E45" s="4">
        <f>_xlfn.STDEV.P(E39:E43)</f>
        <v>22.418831370078159</v>
      </c>
    </row>
  </sheetData>
  <pageMargins left="0.7" right="0.7" top="0.75" bottom="0.75" header="0.3" footer="0.3"/>
  <ignoredErrors>
    <ignoredError sqref="B7:E8 B17:E18 B26:E27 B35:E36 B44:E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Disk Diffusion</vt:lpstr>
      <vt:lpstr>Cytotoxicity Test</vt:lpstr>
      <vt:lpstr>MIC</vt:lpstr>
      <vt:lpstr>APC</vt:lpstr>
      <vt:lpstr>pH</vt:lpstr>
      <vt:lpstr>MC</vt:lpstr>
      <vt:lpstr>Color</vt:lpstr>
      <vt:lpstr>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Nguyen, Thi Bich Ngoc</cp:lastModifiedBy>
  <dcterms:created xsi:type="dcterms:W3CDTF">2024-04-29T04:31:50Z</dcterms:created>
  <dcterms:modified xsi:type="dcterms:W3CDTF">2024-10-24T18:26:52Z</dcterms:modified>
</cp:coreProperties>
</file>