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epand\Documents\GitHub\computerworkshop\CW_MSExcel\"/>
    </mc:Choice>
  </mc:AlternateContent>
  <xr:revisionPtr revIDLastSave="0" documentId="13_ncr:1_{4923D2B3-9F1F-453D-8CE3-EA894717BAA3}" xr6:coauthVersionLast="47" xr6:coauthVersionMax="47" xr10:uidLastSave="{00000000-0000-0000-0000-000000000000}"/>
  <bookViews>
    <workbookView xWindow="-120" yWindow="-120" windowWidth="19440" windowHeight="15000" activeTab="4" xr2:uid="{F6302819-4A10-4EA9-AF9E-4A7207C172A4}"/>
  </bookViews>
  <sheets>
    <sheet name="سوال درآمد" sheetId="2" r:id="rId1"/>
    <sheet name="سوال مجموع و رنک" sheetId="3" r:id="rId2"/>
    <sheet name="pivot table" sheetId="4" r:id="rId3"/>
    <sheet name="Sheet5" sheetId="5" r:id="rId4"/>
    <sheet name="Sheet1" sheetId="1" r:id="rId5"/>
  </sheets>
  <calcPr calcId="191029"/>
  <pivotCaches>
    <pivotCache cacheId="26" r:id="rId6"/>
    <pivotCache cacheId="31" r:id="rId7"/>
    <pivotCache cacheId="74"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5" l="1"/>
  <c r="E35" i="5"/>
  <c r="E36" i="5"/>
  <c r="C38" i="3"/>
  <c r="D38" i="3"/>
  <c r="D35" i="3"/>
  <c r="D36" i="3"/>
  <c r="D37" i="3"/>
  <c r="D39" i="3"/>
  <c r="C35" i="3"/>
  <c r="C36" i="3"/>
  <c r="C37" i="3"/>
  <c r="C39" i="3"/>
  <c r="D22" i="3"/>
  <c r="D23" i="3"/>
  <c r="D24" i="3"/>
  <c r="D43" i="2"/>
  <c r="C12" i="3"/>
  <c r="D32" i="2"/>
  <c r="D10" i="2"/>
  <c r="D11" i="2"/>
  <c r="D12" i="2"/>
</calcChain>
</file>

<file path=xl/sharedStrings.xml><?xml version="1.0" encoding="utf-8"?>
<sst xmlns="http://schemas.openxmlformats.org/spreadsheetml/2006/main" count="259" uniqueCount="149">
  <si>
    <t>camera</t>
  </si>
  <si>
    <t>import from web</t>
  </si>
  <si>
    <t>data ribbon</t>
  </si>
  <si>
    <t>customize it</t>
  </si>
  <si>
    <t>forcast sheet</t>
  </si>
  <si>
    <t>validation</t>
  </si>
  <si>
    <t>سوال اول:</t>
  </si>
  <si>
    <t>جدول زیر شامل اطلاعات مربوط به فروش محصولات یک فروشگاه است:</t>
  </si>
  <si>
    <t>A (نام محصول)</t>
  </si>
  <si>
    <t>B (قیمت واحد)</t>
  </si>
  <si>
    <t>C (تعداد فروش)</t>
  </si>
  <si>
    <t>محصول 1</t>
  </si>
  <si>
    <t>محصول 2</t>
  </si>
  <si>
    <t>محصول 3</t>
  </si>
  <si>
    <t>سوال: شما باید در ستون D، کل درآمد هر محصول را محاسبه کنید. درآمد هر محصول از ضرب قیمت واحد (ستون B) در تعداد فروش (ستون C) به دست می‌آید. فرمولی که باید در سلول D2 وارد شود را بنویسید و آن را به تمام ردیف‌ها اعمال کنید.</t>
  </si>
  <si>
    <t>درآمد</t>
  </si>
  <si>
    <t>سوال دوم:</t>
  </si>
  <si>
    <t>جدول زیر شامل اطلاعات فروش محصولات فروشگاه است:</t>
  </si>
  <si>
    <t>D (درآمد)</t>
  </si>
  <si>
    <r>
      <t xml:space="preserve">سوال: با استفاده از تابع </t>
    </r>
    <r>
      <rPr>
        <b/>
        <sz val="11"/>
        <color theme="1"/>
        <rFont val="Calibri"/>
        <family val="2"/>
        <scheme val="minor"/>
      </rPr>
      <t>SUM</t>
    </r>
    <r>
      <rPr>
        <sz val="11"/>
        <color theme="1"/>
        <rFont val="Calibri"/>
        <family val="2"/>
        <scheme val="minor"/>
      </rPr>
      <t>، جمع کل درآمدهای موجود در ستون D را در سلول D5 محاسبه کنید. فرمول مناسب را برای این کار بنویسید.</t>
    </r>
  </si>
  <si>
    <t>Total</t>
  </si>
  <si>
    <t>سوال سوم:</t>
  </si>
  <si>
    <t>جدول زیر شامل اطلاعات مربوط به فروش محصولات است:</t>
  </si>
  <si>
    <r>
      <t xml:space="preserve">سوال: حال می‌خواهیم بدانیم </t>
    </r>
    <r>
      <rPr>
        <b/>
        <sz val="11"/>
        <color theme="1"/>
        <rFont val="Calibri"/>
        <family val="2"/>
        <scheme val="minor"/>
      </rPr>
      <t>میانگین تعداد فروش</t>
    </r>
    <r>
      <rPr>
        <sz val="11"/>
        <color theme="1"/>
        <rFont val="Calibri"/>
        <family val="2"/>
        <scheme val="minor"/>
      </rPr>
      <t xml:space="preserve"> محصولات چقدر است. با استفاده از تابع </t>
    </r>
    <r>
      <rPr>
        <b/>
        <sz val="11"/>
        <color theme="1"/>
        <rFont val="Calibri"/>
        <family val="2"/>
        <scheme val="minor"/>
      </rPr>
      <t>AVERAGE</t>
    </r>
    <r>
      <rPr>
        <sz val="11"/>
        <color theme="1"/>
        <rFont val="Calibri"/>
        <family val="2"/>
        <scheme val="minor"/>
      </rPr>
      <t>، میانگین تعداد فروش محصولات را در سلول C5 محاسبه کنید. فرمول مناسب را بنویسید.</t>
    </r>
  </si>
  <si>
    <t>سوال چهارم (سطح پیشرفته):</t>
  </si>
  <si>
    <t>فرض کنید جدولی از تاریخ‌های فروش و تعداد فروش محصولات در ماه‌های مختلف دارید:</t>
  </si>
  <si>
    <t>A (تاریخ)</t>
  </si>
  <si>
    <t>B (نام محصول)</t>
  </si>
  <si>
    <r>
      <t xml:space="preserve">سوال: می‌خواهیم </t>
    </r>
    <r>
      <rPr>
        <b/>
        <sz val="11"/>
        <color theme="1"/>
        <rFont val="Calibri"/>
        <family val="2"/>
        <scheme val="minor"/>
      </rPr>
      <t>فقط تعداد فروش‌های انجام‌شده در سال 2023</t>
    </r>
    <r>
      <rPr>
        <sz val="11"/>
        <color theme="1"/>
        <rFont val="Calibri"/>
        <family val="2"/>
        <scheme val="minor"/>
      </rPr>
      <t xml:space="preserve"> را جمع کنیم. از تابع </t>
    </r>
    <r>
      <rPr>
        <b/>
        <sz val="11"/>
        <color theme="1"/>
        <rFont val="Calibri"/>
        <family val="2"/>
        <scheme val="minor"/>
      </rPr>
      <t>SUMIFS</t>
    </r>
    <r>
      <rPr>
        <sz val="11"/>
        <color theme="1"/>
        <rFont val="Calibri"/>
        <family val="2"/>
        <scheme val="minor"/>
      </rPr>
      <t xml:space="preserve"> استفاده کنید تا جمع تعداد فروش‌هایی که در سال 2023 انجام شده‌اند را در سلول C5 محاسبه کنید. فرمول مناسب را بنویسید.</t>
    </r>
  </si>
  <si>
    <t>سوال پنجم (سطح متوسط):</t>
  </si>
  <si>
    <t>جدولی از داده‌های محصولات و موجودی انبار به شرح زیر داریم:</t>
  </si>
  <si>
    <t>B (موجودی فعلی)</t>
  </si>
  <si>
    <t>C (حداقل موجودی لازم)</t>
  </si>
  <si>
    <r>
      <t xml:space="preserve">سوال: شما باید مشخص کنید کدام محصولات </t>
    </r>
    <r>
      <rPr>
        <b/>
        <sz val="11"/>
        <color theme="1"/>
        <rFont val="Calibri"/>
        <family val="2"/>
        <scheme val="minor"/>
      </rPr>
      <t>نیاز به سفارش مجدد</t>
    </r>
    <r>
      <rPr>
        <sz val="11"/>
        <color theme="1"/>
        <rFont val="Calibri"/>
        <family val="2"/>
        <scheme val="minor"/>
      </rPr>
      <t xml:space="preserve"> دارند. با استفاده از تابع </t>
    </r>
    <r>
      <rPr>
        <b/>
        <sz val="11"/>
        <color theme="1"/>
        <rFont val="Calibri"/>
        <family val="2"/>
        <scheme val="minor"/>
      </rPr>
      <t>IF</t>
    </r>
    <r>
      <rPr>
        <sz val="11"/>
        <color theme="1"/>
        <rFont val="Calibri"/>
        <family val="2"/>
        <scheme val="minor"/>
      </rPr>
      <t>، در ستون D بنویسید که آیا محصول باید سفارش داده شود یا خیر. اگر موجودی فعلی کمتر از حداقل موجودی لازم بود، در ستون D عبارت "نیاز به سفارش" و در غیر این صورت "کافی" را نمایش دهید.</t>
    </r>
  </si>
  <si>
    <t>سوال ششم (سطح مبتدی):</t>
  </si>
  <si>
    <t>جدولی از اسامی دانشجویان و نمرات آن‌ها به شرح زیر داریم:</t>
  </si>
  <si>
    <t>A (نام دانشجو)</t>
  </si>
  <si>
    <t>B (نمره)</t>
  </si>
  <si>
    <t>علی</t>
  </si>
  <si>
    <t>رضا</t>
  </si>
  <si>
    <t>مریم</t>
  </si>
  <si>
    <t>سارا</t>
  </si>
  <si>
    <r>
      <t xml:space="preserve">سوال: شما باید </t>
    </r>
    <r>
      <rPr>
        <b/>
        <sz val="11"/>
        <color theme="1"/>
        <rFont val="Calibri"/>
        <family val="2"/>
        <scheme val="minor"/>
      </rPr>
      <t>رتبه نمره</t>
    </r>
    <r>
      <rPr>
        <sz val="11"/>
        <color theme="1"/>
        <rFont val="Calibri"/>
        <family val="2"/>
        <scheme val="minor"/>
      </rPr>
      <t xml:space="preserve"> هر دانشجو را نسبت به سایر دانشجویان محاسبه کنید. با استفاده از تابع </t>
    </r>
    <r>
      <rPr>
        <b/>
        <sz val="11"/>
        <color theme="1"/>
        <rFont val="Calibri"/>
        <family val="2"/>
        <scheme val="minor"/>
      </rPr>
      <t>RANK</t>
    </r>
    <r>
      <rPr>
        <sz val="11"/>
        <color theme="1"/>
        <rFont val="Calibri"/>
        <family val="2"/>
        <scheme val="minor"/>
      </rPr>
      <t>، در ستون C رتبه هر دانشجو را بر اساس نمره‌اش به دست آورید.</t>
    </r>
  </si>
  <si>
    <t>محصول 4</t>
  </si>
  <si>
    <t>محصول 5</t>
  </si>
  <si>
    <t>محصول 6</t>
  </si>
  <si>
    <t>*</t>
  </si>
  <si>
    <t>Column1</t>
  </si>
  <si>
    <t>D</t>
  </si>
  <si>
    <t>C</t>
  </si>
  <si>
    <t>d</t>
  </si>
  <si>
    <t>مجتبی</t>
  </si>
  <si>
    <t>جدول زیر شامل اطلاعات فروش محصولات یک فروشگاه است:</t>
  </si>
  <si>
    <t>D (تاریخ فروش)</t>
  </si>
  <si>
    <r>
      <t xml:space="preserve">سوال: با استفاده از </t>
    </r>
    <r>
      <rPr>
        <b/>
        <sz val="11"/>
        <color theme="1"/>
        <rFont val="Calibri"/>
        <family val="2"/>
        <scheme val="minor"/>
      </rPr>
      <t>Pivot Table</t>
    </r>
    <r>
      <rPr>
        <sz val="11"/>
        <color theme="1"/>
        <rFont val="Calibri"/>
        <family val="2"/>
        <scheme val="minor"/>
      </rPr>
      <t xml:space="preserve">، جدولی ایجاد کنید که </t>
    </r>
    <r>
      <rPr>
        <b/>
        <sz val="11"/>
        <color theme="1"/>
        <rFont val="Calibri"/>
        <family val="2"/>
        <scheme val="minor"/>
      </rPr>
      <t>مجموع تعداد فروش</t>
    </r>
    <r>
      <rPr>
        <sz val="11"/>
        <color theme="1"/>
        <rFont val="Calibri"/>
        <family val="2"/>
        <scheme val="minor"/>
      </rPr>
      <t xml:space="preserve"> هر محصول را نمایش دهد. در این جدول:</t>
    </r>
  </si>
  <si>
    <r>
      <t xml:space="preserve">1. نام محصول به عنوان </t>
    </r>
    <r>
      <rPr>
        <b/>
        <sz val="11"/>
        <color theme="1"/>
        <rFont val="Calibri"/>
        <family val="2"/>
        <scheme val="minor"/>
      </rPr>
      <t>Rows</t>
    </r>
    <r>
      <rPr>
        <sz val="11"/>
        <color theme="1"/>
        <rFont val="Calibri"/>
        <family val="2"/>
        <scheme val="minor"/>
      </rPr>
      <t xml:space="preserve"> قرار گیرد.</t>
    </r>
  </si>
  <si>
    <r>
      <t xml:space="preserve">2. مجموع تعداد فروش (ستون C) به عنوان </t>
    </r>
    <r>
      <rPr>
        <b/>
        <sz val="11"/>
        <color theme="1"/>
        <rFont val="Calibri"/>
        <family val="2"/>
        <scheme val="minor"/>
      </rPr>
      <t>Values</t>
    </r>
    <r>
      <rPr>
        <sz val="11"/>
        <color theme="1"/>
        <rFont val="Calibri"/>
        <family val="2"/>
        <scheme val="minor"/>
      </rPr>
      <t xml:space="preserve"> قرار گیرد.</t>
    </r>
  </si>
  <si>
    <t>سوال هشتم (تنظیمات Ribbon برای قالب‌بندی سریع):</t>
  </si>
  <si>
    <t>جدول زیر شامل نمرات دانشجویان است:</t>
  </si>
  <si>
    <t>سوال: با استفاده از تنظیمات ریبون (Ribbon) در اکسل:</t>
  </si>
  <si>
    <r>
      <t>1. نمرات بالاتر از 18</t>
    </r>
    <r>
      <rPr>
        <sz val="11"/>
        <color theme="1"/>
        <rFont val="Calibri"/>
        <family val="2"/>
        <scheme val="minor"/>
      </rPr>
      <t xml:space="preserve"> را با </t>
    </r>
    <r>
      <rPr>
        <b/>
        <sz val="11"/>
        <color theme="1"/>
        <rFont val="Calibri"/>
        <family val="2"/>
        <scheme val="minor"/>
      </rPr>
      <t>رنگ سبز</t>
    </r>
    <r>
      <rPr>
        <sz val="11"/>
        <color theme="1"/>
        <rFont val="Calibri"/>
        <family val="2"/>
        <scheme val="minor"/>
      </rPr>
      <t xml:space="preserve"> و </t>
    </r>
    <r>
      <rPr>
        <b/>
        <sz val="11"/>
        <color theme="1"/>
        <rFont val="Calibri"/>
        <family val="2"/>
        <scheme val="minor"/>
      </rPr>
      <t>نمرات کمتر از 15</t>
    </r>
    <r>
      <rPr>
        <sz val="11"/>
        <color theme="1"/>
        <rFont val="Calibri"/>
        <family val="2"/>
        <scheme val="minor"/>
      </rPr>
      <t xml:space="preserve"> را با </t>
    </r>
    <r>
      <rPr>
        <b/>
        <sz val="11"/>
        <color theme="1"/>
        <rFont val="Calibri"/>
        <family val="2"/>
        <scheme val="minor"/>
      </rPr>
      <t>رنگ قرمز</t>
    </r>
    <r>
      <rPr>
        <sz val="11"/>
        <color theme="1"/>
        <rFont val="Calibri"/>
        <family val="2"/>
        <scheme val="minor"/>
      </rPr>
      <t xml:space="preserve"> قالب‌بندی کنید. (برای این کار از گزینه </t>
    </r>
    <r>
      <rPr>
        <b/>
        <sz val="11"/>
        <color theme="1"/>
        <rFont val="Calibri"/>
        <family val="2"/>
        <scheme val="minor"/>
      </rPr>
      <t>Conditional Formatting</t>
    </r>
    <r>
      <rPr>
        <sz val="11"/>
        <color theme="1"/>
        <rFont val="Calibri"/>
        <family val="2"/>
        <scheme val="minor"/>
      </rPr>
      <t xml:space="preserve"> در ریبون </t>
    </r>
    <r>
      <rPr>
        <b/>
        <sz val="11"/>
        <color theme="1"/>
        <rFont val="Calibri"/>
        <family val="2"/>
        <scheme val="minor"/>
      </rPr>
      <t>Home</t>
    </r>
    <r>
      <rPr>
        <sz val="11"/>
        <color theme="1"/>
        <rFont val="Calibri"/>
        <family val="2"/>
        <scheme val="minor"/>
      </rPr>
      <t xml:space="preserve"> استفاده کنید).</t>
    </r>
  </si>
  <si>
    <r>
      <t>2. مرکز</t>
    </r>
    <r>
      <rPr>
        <sz val="11"/>
        <color theme="1"/>
        <rFont val="Calibri"/>
        <family val="2"/>
        <scheme val="minor"/>
      </rPr>
      <t xml:space="preserve"> (Center) کنید سلول‌های ستون‌های A و B را از طریق گزینه‌های </t>
    </r>
    <r>
      <rPr>
        <b/>
        <sz val="11"/>
        <color theme="1"/>
        <rFont val="Calibri"/>
        <family val="2"/>
        <scheme val="minor"/>
      </rPr>
      <t>Alignment</t>
    </r>
    <r>
      <rPr>
        <sz val="11"/>
        <color theme="1"/>
        <rFont val="Calibri"/>
        <family val="2"/>
        <scheme val="minor"/>
      </rPr>
      <t xml:space="preserve"> در ریبون </t>
    </r>
    <r>
      <rPr>
        <b/>
        <sz val="11"/>
        <color theme="1"/>
        <rFont val="Calibri"/>
        <family val="2"/>
        <scheme val="minor"/>
      </rPr>
      <t>Home</t>
    </r>
    <r>
      <rPr>
        <sz val="11"/>
        <color theme="1"/>
        <rFont val="Calibri"/>
        <family val="2"/>
        <scheme val="minor"/>
      </rPr>
      <t>.</t>
    </r>
  </si>
  <si>
    <t>سوال نهم (استفاده از Pivot Table برای تحلیل داده‌های تاریخی):</t>
  </si>
  <si>
    <t>جدول زیر اطلاعات فروش را در ماه‌های مختلف نمایش می‌دهد:</t>
  </si>
  <si>
    <t>B (تعداد فروش)</t>
  </si>
  <si>
    <t>C (تاریخ فروش)</t>
  </si>
  <si>
    <r>
      <t xml:space="preserve">سوال: یک </t>
    </r>
    <r>
      <rPr>
        <b/>
        <sz val="11"/>
        <color theme="1"/>
        <rFont val="Calibri"/>
        <family val="2"/>
        <scheme val="minor"/>
      </rPr>
      <t>Pivot Table</t>
    </r>
    <r>
      <rPr>
        <sz val="11"/>
        <color theme="1"/>
        <rFont val="Calibri"/>
        <family val="2"/>
        <scheme val="minor"/>
      </rPr>
      <t xml:space="preserve"> ایجاد کنید که مجموع تعداد فروش محصولات را </t>
    </r>
    <r>
      <rPr>
        <b/>
        <sz val="11"/>
        <color theme="1"/>
        <rFont val="Calibri"/>
        <family val="2"/>
        <scheme val="minor"/>
      </rPr>
      <t>بر اساس ماه</t>
    </r>
    <r>
      <rPr>
        <sz val="11"/>
        <color theme="1"/>
        <rFont val="Calibri"/>
        <family val="2"/>
        <scheme val="minor"/>
      </rPr>
      <t xml:space="preserve"> نمایش دهد. (راهنمایی: در قسمت Rows، ستون تاریخ را اضافه کنید و با راست‌کلیک روی تاریخ‌ها، گزینه Group by Month را انتخاب کنید).</t>
    </r>
  </si>
  <si>
    <t>سوال دهم (استفاده از Ribbon برای تحلیل سریع داده‌ها):</t>
  </si>
  <si>
    <t>جدول زیر شامل اطلاعات مربوط به نمرات و تعداد ساعات مطالعه دانشجویان است:</t>
  </si>
  <si>
    <t>C (ساعات مطالعه)</t>
  </si>
  <si>
    <t>سوال:</t>
  </si>
  <si>
    <r>
      <t xml:space="preserve">1. با استفاده از </t>
    </r>
    <r>
      <rPr>
        <b/>
        <sz val="11"/>
        <color theme="1"/>
        <rFont val="Calibri"/>
        <family val="2"/>
        <scheme val="minor"/>
      </rPr>
      <t>Quick Analysis Tool</t>
    </r>
    <r>
      <rPr>
        <sz val="11"/>
        <color theme="1"/>
        <rFont val="Calibri"/>
        <family val="2"/>
        <scheme val="minor"/>
      </rPr>
      <t xml:space="preserve"> (ابزار تحلیل سریع) در ریبون </t>
    </r>
    <r>
      <rPr>
        <b/>
        <sz val="11"/>
        <color theme="1"/>
        <rFont val="Calibri"/>
        <family val="2"/>
        <scheme val="minor"/>
      </rPr>
      <t>Home</t>
    </r>
    <r>
      <rPr>
        <sz val="11"/>
        <color theme="1"/>
        <rFont val="Calibri"/>
        <family val="2"/>
        <scheme val="minor"/>
      </rPr>
      <t xml:space="preserve">، یک </t>
    </r>
    <r>
      <rPr>
        <b/>
        <sz val="11"/>
        <color theme="1"/>
        <rFont val="Calibri"/>
        <family val="2"/>
        <scheme val="minor"/>
      </rPr>
      <t>Chart</t>
    </r>
    <r>
      <rPr>
        <sz val="11"/>
        <color theme="1"/>
        <rFont val="Calibri"/>
        <family val="2"/>
        <scheme val="minor"/>
      </rPr>
      <t xml:space="preserve"> (نمودار) از مقایسه نمره و ساعات مطالعه برای هر دانشجو ایجاد کنید.</t>
    </r>
  </si>
  <si>
    <r>
      <t xml:space="preserve">2. سپس از گزینه </t>
    </r>
    <r>
      <rPr>
        <b/>
        <sz val="11"/>
        <color theme="1"/>
        <rFont val="Calibri"/>
        <family val="2"/>
        <scheme val="minor"/>
      </rPr>
      <t>Data Bars</t>
    </r>
    <r>
      <rPr>
        <sz val="11"/>
        <color theme="1"/>
        <rFont val="Calibri"/>
        <family val="2"/>
        <scheme val="minor"/>
      </rPr>
      <t xml:space="preserve"> در بخش </t>
    </r>
    <r>
      <rPr>
        <b/>
        <sz val="11"/>
        <color theme="1"/>
        <rFont val="Calibri"/>
        <family val="2"/>
        <scheme val="minor"/>
      </rPr>
      <t>Conditional Formatting</t>
    </r>
    <r>
      <rPr>
        <sz val="11"/>
        <color theme="1"/>
        <rFont val="Calibri"/>
        <family val="2"/>
        <scheme val="minor"/>
      </rPr>
      <t xml:space="preserve"> استفاده کنید تا ساعات مطالعه دانشجویان به صورت میله‌ای در سلول‌ها نمایش داده شود.</t>
    </r>
  </si>
  <si>
    <t>Row Labels</t>
  </si>
  <si>
    <t>Grand Total</t>
  </si>
  <si>
    <t>Sum of C (تعداد فروش)</t>
  </si>
  <si>
    <t>سوال هفتم (استفاده از Pivot Table برای تحلیل داده‌ها):</t>
  </si>
  <si>
    <t>Jan</t>
  </si>
  <si>
    <t>Feb</t>
  </si>
  <si>
    <t>Mar</t>
  </si>
  <si>
    <t>Apr</t>
  </si>
  <si>
    <t>Sum of B (تعداد فروش)</t>
  </si>
  <si>
    <t>سوال یازدهم (طراحی هنری با استفاده از نمودارها):</t>
  </si>
  <si>
    <t>جدول زیر شامل درصد فروش محصولات مختلف در یک فروشگاه است:</t>
  </si>
  <si>
    <t>B (درصد فروش)</t>
  </si>
  <si>
    <r>
      <t xml:space="preserve">سوال: با استفاده از </t>
    </r>
    <r>
      <rPr>
        <b/>
        <sz val="11"/>
        <color theme="1"/>
        <rFont val="Calibri"/>
        <family val="2"/>
        <scheme val="minor"/>
      </rPr>
      <t>نمودار پای</t>
    </r>
    <r>
      <rPr>
        <sz val="11"/>
        <color theme="1"/>
        <rFont val="Calibri"/>
        <family val="2"/>
        <scheme val="minor"/>
      </rPr>
      <t xml:space="preserve"> (Pie Chart)، یک نمودار طراحی کنید که به طور گرافیکی درصد فروش هر محصول را نمایش دهد. سپس:</t>
    </r>
  </si>
  <si>
    <r>
      <t>1. رنگ‌های خلاقانه</t>
    </r>
    <r>
      <rPr>
        <sz val="11"/>
        <color theme="1"/>
        <rFont val="Calibri"/>
        <family val="2"/>
        <scheme val="minor"/>
      </rPr>
      <t xml:space="preserve"> برای هر بخش از نمودار انتخاب کنید.</t>
    </r>
  </si>
  <si>
    <r>
      <t>2. عنوانی مناسب</t>
    </r>
    <r>
      <rPr>
        <sz val="11"/>
        <color theme="1"/>
        <rFont val="Calibri"/>
        <family val="2"/>
        <scheme val="minor"/>
      </rPr>
      <t xml:space="preserve"> برای نمودار انتخاب کرده و آن را در بالای نمودار قرار دهید.</t>
    </r>
  </si>
  <si>
    <r>
      <t>3. برچسب‌های درصدی</t>
    </r>
    <r>
      <rPr>
        <sz val="11"/>
        <color theme="1"/>
        <rFont val="Calibri"/>
        <family val="2"/>
        <scheme val="minor"/>
      </rPr>
      <t xml:space="preserve"> را به هر بخش اضافه کنید.</t>
    </r>
  </si>
  <si>
    <t>سوال دوازدهم (کاربرد عملی در مدیریت پروژه):</t>
  </si>
  <si>
    <t>جدول زیر شامل اطلاعاتی از پروژه‌های کاری یک تیم است:</t>
  </si>
  <si>
    <t>A (نام پروژه)</t>
  </si>
  <si>
    <t>B (تاریخ شروع)</t>
  </si>
  <si>
    <t>C (تاریخ پایان)</t>
  </si>
  <si>
    <t>D (وضعیت)</t>
  </si>
  <si>
    <t>پروژه 1</t>
  </si>
  <si>
    <t>تکمیل شده</t>
  </si>
  <si>
    <t>پروژه 2</t>
  </si>
  <si>
    <t>در حال انجام</t>
  </si>
  <si>
    <t>پروژه 3</t>
  </si>
  <si>
    <t>برنامه‌ریزی شده</t>
  </si>
  <si>
    <r>
      <t xml:space="preserve">سوال: از </t>
    </r>
    <r>
      <rPr>
        <b/>
        <sz val="11"/>
        <color theme="1"/>
        <rFont val="Calibri"/>
        <family val="2"/>
        <scheme val="minor"/>
      </rPr>
      <t>نمودار گانت</t>
    </r>
    <r>
      <rPr>
        <sz val="11"/>
        <color theme="1"/>
        <rFont val="Calibri"/>
        <family val="2"/>
        <scheme val="minor"/>
      </rPr>
      <t xml:space="preserve"> (Gantt Chart) برای نمایش </t>
    </r>
    <r>
      <rPr>
        <b/>
        <sz val="11"/>
        <color theme="1"/>
        <rFont val="Calibri"/>
        <family val="2"/>
        <scheme val="minor"/>
      </rPr>
      <t>زمان‌بندی پروژه‌ها</t>
    </r>
    <r>
      <rPr>
        <sz val="11"/>
        <color theme="1"/>
        <rFont val="Calibri"/>
        <family val="2"/>
        <scheme val="minor"/>
      </rPr>
      <t xml:space="preserve"> استفاده کنید. در این نمودار:</t>
    </r>
  </si>
  <si>
    <r>
      <t>1. نوارهای زمانی</t>
    </r>
    <r>
      <rPr>
        <sz val="11"/>
        <color theme="1"/>
        <rFont val="Calibri"/>
        <family val="2"/>
        <scheme val="minor"/>
      </rPr>
      <t xml:space="preserve"> برای هر پروژه ایجاد کنید.</t>
    </r>
  </si>
  <si>
    <r>
      <t>2. رنگ‌های مختلف</t>
    </r>
    <r>
      <rPr>
        <sz val="11"/>
        <color theme="1"/>
        <rFont val="Calibri"/>
        <family val="2"/>
        <scheme val="minor"/>
      </rPr>
      <t xml:space="preserve"> برای وضعیت‌های مختلف (تکمیل شده، در حال انجام، برنامه‌ریزی شده) انتخاب کنید.</t>
    </r>
  </si>
  <si>
    <r>
      <t>3. تاریخ‌های شروع و پایان</t>
    </r>
    <r>
      <rPr>
        <sz val="11"/>
        <color theme="1"/>
        <rFont val="Calibri"/>
        <family val="2"/>
        <scheme val="minor"/>
      </rPr>
      <t xml:space="preserve"> هر پروژه را روی محور افقی نشان دهید.</t>
    </r>
  </si>
  <si>
    <t>سوال سیزدهم (استفاده هنری از Conditional Formatting):</t>
  </si>
  <si>
    <t>جدول زیر شامل نمرات و وضعیت هنری دانش‌آموزان در یک کلاس هنر است:</t>
  </si>
  <si>
    <t>A (نام دانش‌آموز)</t>
  </si>
  <si>
    <t>C (وضعیت هنر)</t>
  </si>
  <si>
    <t>دانش‌آموز 1</t>
  </si>
  <si>
    <t>عالی</t>
  </si>
  <si>
    <t>دانش‌آموز 2</t>
  </si>
  <si>
    <t>متوسط</t>
  </si>
  <si>
    <t>دانش‌آموز 3</t>
  </si>
  <si>
    <t>ضعیف</t>
  </si>
  <si>
    <t>دانش‌آموز 4</t>
  </si>
  <si>
    <r>
      <t xml:space="preserve">سوال: با استفاده از </t>
    </r>
    <r>
      <rPr>
        <b/>
        <sz val="11"/>
        <color theme="1"/>
        <rFont val="Calibri"/>
        <family val="2"/>
        <scheme val="minor"/>
      </rPr>
      <t>Conditional Formatting</t>
    </r>
    <r>
      <rPr>
        <sz val="11"/>
        <color theme="1"/>
        <rFont val="Calibri"/>
        <family val="2"/>
        <scheme val="minor"/>
      </rPr>
      <t>، قالب‌بندی زیر را انجام دهید:</t>
    </r>
  </si>
  <si>
    <r>
      <t xml:space="preserve">1. برای نمرات </t>
    </r>
    <r>
      <rPr>
        <b/>
        <sz val="11"/>
        <color theme="1"/>
        <rFont val="Calibri"/>
        <family val="2"/>
        <scheme val="minor"/>
      </rPr>
      <t>بالای 80</t>
    </r>
    <r>
      <rPr>
        <sz val="11"/>
        <color theme="1"/>
        <rFont val="Calibri"/>
        <family val="2"/>
        <scheme val="minor"/>
      </rPr>
      <t xml:space="preserve">، رنگ سلول‌ها را </t>
    </r>
    <r>
      <rPr>
        <b/>
        <sz val="11"/>
        <color theme="1"/>
        <rFont val="Calibri"/>
        <family val="2"/>
        <scheme val="minor"/>
      </rPr>
      <t>سبز</t>
    </r>
    <r>
      <rPr>
        <sz val="11"/>
        <color theme="1"/>
        <rFont val="Calibri"/>
        <family val="2"/>
        <scheme val="minor"/>
      </rPr>
      <t xml:space="preserve"> کنید.</t>
    </r>
  </si>
  <si>
    <r>
      <t xml:space="preserve">2. برای نمرات </t>
    </r>
    <r>
      <rPr>
        <b/>
        <sz val="11"/>
        <color theme="1"/>
        <rFont val="Calibri"/>
        <family val="2"/>
        <scheme val="minor"/>
      </rPr>
      <t>بین 60 تا 80</t>
    </r>
    <r>
      <rPr>
        <sz val="11"/>
        <color theme="1"/>
        <rFont val="Calibri"/>
        <family val="2"/>
        <scheme val="minor"/>
      </rPr>
      <t xml:space="preserve">، سلول‌ها را </t>
    </r>
    <r>
      <rPr>
        <b/>
        <sz val="11"/>
        <color theme="1"/>
        <rFont val="Calibri"/>
        <family val="2"/>
        <scheme val="minor"/>
      </rPr>
      <t>زرد</t>
    </r>
    <r>
      <rPr>
        <sz val="11"/>
        <color theme="1"/>
        <rFont val="Calibri"/>
        <family val="2"/>
        <scheme val="minor"/>
      </rPr>
      <t xml:space="preserve"> کنید.</t>
    </r>
  </si>
  <si>
    <r>
      <t xml:space="preserve">3. برای نمرات </t>
    </r>
    <r>
      <rPr>
        <b/>
        <sz val="11"/>
        <color theme="1"/>
        <rFont val="Calibri"/>
        <family val="2"/>
        <scheme val="minor"/>
      </rPr>
      <t>کمتر از 60</t>
    </r>
    <r>
      <rPr>
        <sz val="11"/>
        <color theme="1"/>
        <rFont val="Calibri"/>
        <family val="2"/>
        <scheme val="minor"/>
      </rPr>
      <t xml:space="preserve">، رنگ سلول‌ها را </t>
    </r>
    <r>
      <rPr>
        <b/>
        <sz val="11"/>
        <color theme="1"/>
        <rFont val="Calibri"/>
        <family val="2"/>
        <scheme val="minor"/>
      </rPr>
      <t>قرمز</t>
    </r>
    <r>
      <rPr>
        <sz val="11"/>
        <color theme="1"/>
        <rFont val="Calibri"/>
        <family val="2"/>
        <scheme val="minor"/>
      </rPr>
      <t xml:space="preserve"> کنید.</t>
    </r>
  </si>
  <si>
    <r>
      <t xml:space="preserve">4. در ستون </t>
    </r>
    <r>
      <rPr>
        <b/>
        <sz val="11"/>
        <color theme="1"/>
        <rFont val="Calibri"/>
        <family val="2"/>
        <scheme val="minor"/>
      </rPr>
      <t>وضعیت هنر</t>
    </r>
    <r>
      <rPr>
        <sz val="11"/>
        <color theme="1"/>
        <rFont val="Calibri"/>
        <family val="2"/>
        <scheme val="minor"/>
      </rPr>
      <t xml:space="preserve">، هر کجا وضعیت "عالی" بود، </t>
    </r>
    <r>
      <rPr>
        <b/>
        <sz val="11"/>
        <color theme="1"/>
        <rFont val="Calibri"/>
        <family val="2"/>
        <scheme val="minor"/>
      </rPr>
      <t>فونت را بولد</t>
    </r>
    <r>
      <rPr>
        <sz val="11"/>
        <color theme="1"/>
        <rFont val="Calibri"/>
        <family val="2"/>
        <scheme val="minor"/>
      </rPr>
      <t xml:space="preserve"> و رنگ فونت را </t>
    </r>
    <r>
      <rPr>
        <b/>
        <sz val="11"/>
        <color theme="1"/>
        <rFont val="Calibri"/>
        <family val="2"/>
        <scheme val="minor"/>
      </rPr>
      <t>آبی</t>
    </r>
    <r>
      <rPr>
        <sz val="11"/>
        <color theme="1"/>
        <rFont val="Calibri"/>
        <family val="2"/>
        <scheme val="minor"/>
      </rPr>
      <t xml:space="preserve"> کنید.</t>
    </r>
  </si>
  <si>
    <t>سوال چهاردهم (ایجاد طراحی خلاقانه با استفاده از نمودارهای ترکیبی):</t>
  </si>
  <si>
    <t>جدول زیر شامل اطلاعات مالی یک شرکت است:</t>
  </si>
  <si>
    <t>A (ماه)</t>
  </si>
  <si>
    <t>B (درآمد)</t>
  </si>
  <si>
    <t>C (هزینه)</t>
  </si>
  <si>
    <t>ژانویه</t>
  </si>
  <si>
    <t>فوریه</t>
  </si>
  <si>
    <t>مارس</t>
  </si>
  <si>
    <r>
      <t xml:space="preserve">سوال: با استفاده از </t>
    </r>
    <r>
      <rPr>
        <b/>
        <sz val="11"/>
        <color theme="1"/>
        <rFont val="Calibri"/>
        <family val="2"/>
        <scheme val="minor"/>
      </rPr>
      <t>نمودار ترکیبی</t>
    </r>
    <r>
      <rPr>
        <sz val="11"/>
        <color theme="1"/>
        <rFont val="Calibri"/>
        <family val="2"/>
        <scheme val="minor"/>
      </rPr>
      <t xml:space="preserve"> (Combo Chart)، نموداری طراحی کنید که </t>
    </r>
    <r>
      <rPr>
        <b/>
        <sz val="11"/>
        <color theme="1"/>
        <rFont val="Calibri"/>
        <family val="2"/>
        <scheme val="minor"/>
      </rPr>
      <t>درآمد</t>
    </r>
    <r>
      <rPr>
        <sz val="11"/>
        <color theme="1"/>
        <rFont val="Calibri"/>
        <family val="2"/>
        <scheme val="minor"/>
      </rPr>
      <t xml:space="preserve"> را به صورت نمودار ستونی و </t>
    </r>
    <r>
      <rPr>
        <b/>
        <sz val="11"/>
        <color theme="1"/>
        <rFont val="Calibri"/>
        <family val="2"/>
        <scheme val="minor"/>
      </rPr>
      <t>هزینه‌ها</t>
    </r>
    <r>
      <rPr>
        <sz val="11"/>
        <color theme="1"/>
        <rFont val="Calibri"/>
        <family val="2"/>
        <scheme val="minor"/>
      </rPr>
      <t xml:space="preserve"> را به صورت نمودار خطی نمایش دهد. سپس:</t>
    </r>
  </si>
  <si>
    <r>
      <t xml:space="preserve">1. برای نمودار </t>
    </r>
    <r>
      <rPr>
        <b/>
        <sz val="11"/>
        <color theme="1"/>
        <rFont val="Calibri"/>
        <family val="2"/>
        <scheme val="minor"/>
      </rPr>
      <t>خطی</t>
    </r>
    <r>
      <rPr>
        <sz val="11"/>
        <color theme="1"/>
        <rFont val="Calibri"/>
        <family val="2"/>
        <scheme val="minor"/>
      </rPr>
      <t xml:space="preserve">، از رنگ </t>
    </r>
    <r>
      <rPr>
        <b/>
        <sz val="11"/>
        <color theme="1"/>
        <rFont val="Calibri"/>
        <family val="2"/>
        <scheme val="minor"/>
      </rPr>
      <t>قرمز</t>
    </r>
    <r>
      <rPr>
        <sz val="11"/>
        <color theme="1"/>
        <rFont val="Calibri"/>
        <family val="2"/>
        <scheme val="minor"/>
      </rPr>
      <t xml:space="preserve"> استفاده کنید.</t>
    </r>
  </si>
  <si>
    <r>
      <t xml:space="preserve">2. برای نمودار </t>
    </r>
    <r>
      <rPr>
        <b/>
        <sz val="11"/>
        <color theme="1"/>
        <rFont val="Calibri"/>
        <family val="2"/>
        <scheme val="minor"/>
      </rPr>
      <t>ستونی</t>
    </r>
    <r>
      <rPr>
        <sz val="11"/>
        <color theme="1"/>
        <rFont val="Calibri"/>
        <family val="2"/>
        <scheme val="minor"/>
      </rPr>
      <t xml:space="preserve">، رنگ‌های </t>
    </r>
    <r>
      <rPr>
        <b/>
        <sz val="11"/>
        <color theme="1"/>
        <rFont val="Calibri"/>
        <family val="2"/>
        <scheme val="minor"/>
      </rPr>
      <t>سبز و آبی</t>
    </r>
    <r>
      <rPr>
        <sz val="11"/>
        <color theme="1"/>
        <rFont val="Calibri"/>
        <family val="2"/>
        <scheme val="minor"/>
      </rPr>
      <t xml:space="preserve"> به تناوب به ستون‌ها اختصاص دهید.</t>
    </r>
  </si>
  <si>
    <r>
      <t>3. عنوانی مناسب</t>
    </r>
    <r>
      <rPr>
        <sz val="11"/>
        <color theme="1"/>
        <rFont val="Calibri"/>
        <family val="2"/>
        <scheme val="minor"/>
      </rPr>
      <t xml:space="preserve"> برای نمودار انتخاب کنید.</t>
    </r>
  </si>
  <si>
    <t>سوال پانزدهم (استفاده عملی از Pivot Table برای تحلیل داده‌ها):</t>
  </si>
  <si>
    <t>جدول زیر شامل اطلاعات فروش در ماه‌های مختلف است:</t>
  </si>
  <si>
    <t>B (محصول)</t>
  </si>
  <si>
    <t>C (فروش)</t>
  </si>
  <si>
    <r>
      <t xml:space="preserve">سوال: یک </t>
    </r>
    <r>
      <rPr>
        <b/>
        <sz val="11"/>
        <color theme="1"/>
        <rFont val="Calibri"/>
        <family val="2"/>
        <scheme val="minor"/>
      </rPr>
      <t>Pivot Table</t>
    </r>
    <r>
      <rPr>
        <sz val="11"/>
        <color theme="1"/>
        <rFont val="Calibri"/>
        <family val="2"/>
        <scheme val="minor"/>
      </rPr>
      <t xml:space="preserve"> ایجاد کنید که:</t>
    </r>
  </si>
  <si>
    <r>
      <t>1. مجموع فروش</t>
    </r>
    <r>
      <rPr>
        <sz val="11"/>
        <color theme="1"/>
        <rFont val="Calibri"/>
        <family val="2"/>
        <scheme val="minor"/>
      </rPr>
      <t xml:space="preserve"> هر محصول را در ماه‌های مختلف نمایش دهد.</t>
    </r>
  </si>
  <si>
    <r>
      <t xml:space="preserve">2. ماه‌ها به عنوان </t>
    </r>
    <r>
      <rPr>
        <b/>
        <sz val="11"/>
        <color theme="1"/>
        <rFont val="Calibri"/>
        <family val="2"/>
        <scheme val="minor"/>
      </rPr>
      <t>سطرها</t>
    </r>
    <r>
      <rPr>
        <sz val="11"/>
        <color theme="1"/>
        <rFont val="Calibri"/>
        <family val="2"/>
        <scheme val="minor"/>
      </rPr>
      <t xml:space="preserve"> و محصولات به عنوان </t>
    </r>
    <r>
      <rPr>
        <b/>
        <sz val="11"/>
        <color theme="1"/>
        <rFont val="Calibri"/>
        <family val="2"/>
        <scheme val="minor"/>
      </rPr>
      <t>ستون‌ها</t>
    </r>
    <r>
      <rPr>
        <sz val="11"/>
        <color theme="1"/>
        <rFont val="Calibri"/>
        <family val="2"/>
        <scheme val="minor"/>
      </rPr>
      <t xml:space="preserve"> قرار گیرند.</t>
    </r>
  </si>
  <si>
    <r>
      <t xml:space="preserve">3. در نهایت، </t>
    </r>
    <r>
      <rPr>
        <b/>
        <sz val="11"/>
        <color theme="1"/>
        <rFont val="Calibri"/>
        <family val="2"/>
        <scheme val="minor"/>
      </rPr>
      <t>مجموع کل فروش</t>
    </r>
    <r>
      <rPr>
        <sz val="11"/>
        <color theme="1"/>
        <rFont val="Calibri"/>
        <family val="2"/>
        <scheme val="minor"/>
      </rPr>
      <t xml:space="preserve"> هر محصول در تمام ماه‌ها را در انتهای جدول نمایش دهید.</t>
    </r>
  </si>
  <si>
    <t>Sum</t>
  </si>
  <si>
    <t>Average</t>
  </si>
  <si>
    <t>Running Total</t>
  </si>
  <si>
    <t>Count</t>
  </si>
  <si>
    <t>مدت زمان</t>
  </si>
  <si>
    <t>https://www.youtube.com/watch?v=zC22yPmc6Kw</t>
  </si>
  <si>
    <t>Sum of C (فروش)</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</si>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</sst>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b/>
      <sz val="13.5"/>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0" borderId="0" xfId="0" applyFont="1" applyAlignment="1">
      <alignment horizontal="right" vertical="center" readingOrder="2"/>
    </xf>
    <xf numFmtId="0" fontId="3" fillId="0" borderId="0" xfId="0" applyFont="1" applyAlignment="1">
      <alignment horizontal="right" vertical="center" readingOrder="2"/>
    </xf>
    <xf numFmtId="0" fontId="0" fillId="0" borderId="0" xfId="0" applyAlignment="1">
      <alignment horizontal="center" vertical="center" wrapText="1" readingOrder="2"/>
    </xf>
    <xf numFmtId="0" fontId="2" fillId="0" borderId="0" xfId="0" applyFont="1" applyAlignment="1">
      <alignment horizontal="center" vertical="center" wrapText="1" readingOrder="1"/>
    </xf>
    <xf numFmtId="0" fontId="3" fillId="0" borderId="0" xfId="0" applyFont="1" applyAlignment="1">
      <alignment horizontal="center" vertical="center" wrapText="1" readingOrder="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xf numFmtId="14" fontId="0" fillId="0" borderId="0" xfId="0" applyNumberFormat="1" applyAlignment="1">
      <alignment vertical="center" wrapText="1"/>
    </xf>
    <xf numFmtId="14" fontId="0" fillId="0" borderId="0" xfId="0" applyNumberFormat="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vertical="center" wrapText="1"/>
    </xf>
    <xf numFmtId="0" fontId="0" fillId="0" borderId="0" xfId="0" applyAlignment="1">
      <alignment horizontal="left" vertical="center" indent="1"/>
    </xf>
    <xf numFmtId="0" fontId="4" fillId="0" borderId="0" xfId="0" applyFont="1" applyAlignment="1">
      <alignment vertical="center"/>
    </xf>
    <xf numFmtId="0" fontId="0" fillId="0" borderId="0" xfId="0" applyAlignment="1">
      <alignment readingOrder="2"/>
    </xf>
    <xf numFmtId="0" fontId="1" fillId="0" borderId="0" xfId="0" applyFont="1" applyAlignment="1">
      <alignment horizontal="center" vertical="center" wrapText="1" readingOrder="2"/>
    </xf>
    <xf numFmtId="0" fontId="0" fillId="0" borderId="0" xfId="0" applyAlignment="1">
      <alignment vertical="center" wrapText="1" readingOrder="2"/>
    </xf>
    <xf numFmtId="14" fontId="0" fillId="0" borderId="0" xfId="0" applyNumberFormat="1" applyAlignment="1">
      <alignment vertical="center" wrapText="1" readingOrder="2"/>
    </xf>
    <xf numFmtId="0" fontId="0" fillId="0" borderId="0" xfId="0" applyAlignment="1">
      <alignment horizontal="left" vertical="center" readingOrder="2"/>
    </xf>
    <xf numFmtId="0" fontId="4" fillId="0" borderId="0" xfId="0" applyFont="1" applyAlignment="1">
      <alignment vertical="center" readingOrder="2"/>
    </xf>
    <xf numFmtId="0" fontId="0" fillId="0" borderId="0" xfId="0" applyAlignment="1">
      <alignment horizontal="center" vertical="center" readingOrder="2"/>
    </xf>
    <xf numFmtId="0" fontId="0" fillId="0" borderId="0" xfId="0" pivotButton="1"/>
    <xf numFmtId="0" fontId="0" fillId="0" borderId="0" xfId="0" applyAlignment="1">
      <alignment horizontal="right"/>
    </xf>
    <xf numFmtId="0" fontId="0" fillId="0" borderId="0" xfId="0" applyNumberFormat="1"/>
    <xf numFmtId="0" fontId="1" fillId="0" borderId="0" xfId="0" applyFont="1" applyAlignment="1">
      <alignment readingOrder="2"/>
    </xf>
    <xf numFmtId="0" fontId="1" fillId="0" borderId="0" xfId="0" applyFont="1" applyAlignment="1">
      <alignment horizontal="center" vertical="center" readingOrder="2"/>
    </xf>
    <xf numFmtId="9" fontId="0" fillId="0" borderId="0" xfId="0" applyNumberFormat="1" applyAlignment="1">
      <alignment vertical="center" wrapText="1"/>
    </xf>
    <xf numFmtId="0" fontId="5" fillId="0" borderId="0" xfId="1" applyAlignment="1">
      <alignment horizontal="center"/>
    </xf>
    <xf numFmtId="0" fontId="5" fillId="0" borderId="0" xfId="1" applyAlignment="1">
      <alignment horizontal="center"/>
    </xf>
  </cellXfs>
  <cellStyles count="2">
    <cellStyle name="Hyperlink" xfId="1" builtinId="8"/>
    <cellStyle name="Normal" xfId="0" builtinId="0"/>
  </cellStyles>
  <dxfs count="118">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font>
    </dxf>
    <dxf>
      <font>
        <b/>
        <i val="0"/>
      </font>
    </dxf>
    <dxf>
      <font>
        <color rgb="FF9C5700"/>
      </font>
      <fill>
        <patternFill>
          <bgColor rgb="FFFFEB9C"/>
        </patternFill>
      </fill>
    </dxf>
    <dxf>
      <font>
        <b/>
        <i val="0"/>
      </font>
    </dxf>
    <dxf>
      <font>
        <b/>
        <i val="0"/>
      </font>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numFmt numFmtId="19" formatCode="m/d/yyyy"/>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numFmt numFmtId="19" formatCode="m/d/yy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numFmt numFmtId="13" formatCode="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2"/>
    </dxf>
    <dxf>
      <numFmt numFmtId="19" formatCode="m/d/yyyy"/>
      <alignment horizontal="general"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alignment horizontal="center" vertical="center" textRotation="0" wrapText="1" indent="0" justifyLastLine="0" shrinkToFit="0" readingOrder="2"/>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2"/>
    </dxf>
    <dxf>
      <alignment horizontal="center" vertical="center" textRotation="0" wrapText="1" indent="0" justifyLastLine="0" shrinkToFit="0" readingOrder="2"/>
    </dxf>
    <dxf>
      <alignment horizontal="center" vertical="center" textRotation="0" wrapText="1" indent="0" justifyLastLine="0" shrinkToFit="0" readingOrder="2"/>
    </dxf>
    <dxf>
      <alignment horizontal="general" vertical="center" textRotation="0" wrapText="1" indent="0" justifyLastLine="0" shrinkToFit="0" readingOrder="2"/>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2"/>
    </dxf>
    <dxf>
      <numFmt numFmtId="19" formatCode="m/d/yyyy"/>
      <alignment horizontal="general"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alignment horizontal="general" vertical="center" textRotation="0" wrapText="1" indent="0" justifyLastLine="0" shrinkToFit="0" readingOrder="2"/>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
      <font>
        <b val="0"/>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'pivot table'!$B$56:$B$59</c:f>
              <c:numCache>
                <c:formatCode>General</c:formatCode>
                <c:ptCount val="4"/>
                <c:pt idx="0">
                  <c:v>18</c:v>
                </c:pt>
                <c:pt idx="1">
                  <c:v>14</c:v>
                </c:pt>
                <c:pt idx="2">
                  <c:v>20</c:v>
                </c:pt>
                <c:pt idx="3">
                  <c:v>16</c:v>
                </c:pt>
              </c:numCache>
            </c:numRef>
          </c:xVal>
          <c:yVal>
            <c:numRef>
              <c:f>'pivot table'!$C$56:$C$59</c:f>
              <c:numCache>
                <c:formatCode>General</c:formatCode>
                <c:ptCount val="4"/>
                <c:pt idx="0">
                  <c:v>25</c:v>
                </c:pt>
                <c:pt idx="1">
                  <c:v>15</c:v>
                </c:pt>
                <c:pt idx="2">
                  <c:v>30</c:v>
                </c:pt>
                <c:pt idx="3">
                  <c:v>20</c:v>
                </c:pt>
              </c:numCache>
            </c:numRef>
          </c:yVal>
          <c:smooth val="0"/>
          <c:extLst>
            <c:ext xmlns:c16="http://schemas.microsoft.com/office/drawing/2014/chart" uri="{C3380CC4-5D6E-409C-BE32-E72D297353CC}">
              <c16:uniqueId val="{00000000-1B0F-4113-9EC5-2085AC0E9941}"/>
            </c:ext>
          </c:extLst>
        </c:ser>
        <c:dLbls>
          <c:dLblPos val="t"/>
          <c:showLegendKey val="0"/>
          <c:showVal val="1"/>
          <c:showCatName val="0"/>
          <c:showSerName val="0"/>
          <c:showPercent val="0"/>
          <c:showBubbleSize val="0"/>
        </c:dLbls>
        <c:axId val="391229775"/>
        <c:axId val="391226895"/>
      </c:scatterChart>
      <c:valAx>
        <c:axId val="391229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6895"/>
        <c:crosses val="autoZero"/>
        <c:crossBetween val="midCat"/>
      </c:valAx>
      <c:valAx>
        <c:axId val="39122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Study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297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a-IR"/>
              <a:t>درصد</a:t>
            </a:r>
            <a:r>
              <a:rPr lang="fa-IR" baseline="0"/>
              <a:t> فروش محصولات</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Pt>
            <c:idx val="2"/>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Sheet5!$A$6:$A$8</c:f>
              <c:strCache>
                <c:ptCount val="3"/>
                <c:pt idx="0">
                  <c:v>محصول 1</c:v>
                </c:pt>
                <c:pt idx="1">
                  <c:v>محصول 2</c:v>
                </c:pt>
                <c:pt idx="2">
                  <c:v>محصول 3</c:v>
                </c:pt>
              </c:strCache>
            </c:strRef>
          </c:cat>
          <c:val>
            <c:numRef>
              <c:f>Sheet5!$B$6:$B$8</c:f>
              <c:numCache>
                <c:formatCode>0%</c:formatCode>
                <c:ptCount val="3"/>
                <c:pt idx="0">
                  <c:v>0.25</c:v>
                </c:pt>
                <c:pt idx="1">
                  <c:v>0.4</c:v>
                </c:pt>
                <c:pt idx="2">
                  <c:v>0.35</c:v>
                </c:pt>
              </c:numCache>
            </c:numRef>
          </c:val>
          <c:extLst>
            <c:ext xmlns:c16="http://schemas.microsoft.com/office/drawing/2014/chart" uri="{C3380CC4-5D6E-409C-BE32-E72D297353CC}">
              <c16:uniqueId val="{00000000-F69A-49EC-95A9-D3302679A87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Sheet5!$B$33</c:f>
              <c:strCache>
                <c:ptCount val="1"/>
                <c:pt idx="0">
                  <c:v>B (تاریخ شروع)</c:v>
                </c:pt>
              </c:strCache>
            </c:strRef>
          </c:tx>
          <c:spPr>
            <a:noFill/>
            <a:ln>
              <a:noFill/>
            </a:ln>
            <a:effectLst/>
          </c:spPr>
          <c:invertIfNegative val="0"/>
          <c:cat>
            <c:strRef>
              <c:f>Sheet5!$A$34:$A$36</c:f>
              <c:strCache>
                <c:ptCount val="3"/>
                <c:pt idx="0">
                  <c:v>پروژه 1</c:v>
                </c:pt>
                <c:pt idx="1">
                  <c:v>پروژه 2</c:v>
                </c:pt>
                <c:pt idx="2">
                  <c:v>پروژه 3</c:v>
                </c:pt>
              </c:strCache>
            </c:strRef>
          </c:cat>
          <c:val>
            <c:numRef>
              <c:f>Sheet5!$B$34:$B$36</c:f>
              <c:numCache>
                <c:formatCode>m/d/yyyy</c:formatCode>
                <c:ptCount val="3"/>
                <c:pt idx="0">
                  <c:v>44936</c:v>
                </c:pt>
                <c:pt idx="1">
                  <c:v>44986</c:v>
                </c:pt>
                <c:pt idx="2">
                  <c:v>45031</c:v>
                </c:pt>
              </c:numCache>
            </c:numRef>
          </c:val>
          <c:extLst>
            <c:ext xmlns:c16="http://schemas.microsoft.com/office/drawing/2014/chart" uri="{C3380CC4-5D6E-409C-BE32-E72D297353CC}">
              <c16:uniqueId val="{00000000-30A6-4F64-82E4-E0B217B6FFA3}"/>
            </c:ext>
          </c:extLst>
        </c:ser>
        <c:ser>
          <c:idx val="1"/>
          <c:order val="1"/>
          <c:tx>
            <c:strRef>
              <c:f>Sheet5!$E$33</c:f>
              <c:strCache>
                <c:ptCount val="1"/>
                <c:pt idx="0">
                  <c:v>مدت زمان</c:v>
                </c:pt>
              </c:strCache>
            </c:strRef>
          </c:tx>
          <c:spPr>
            <a:solidFill>
              <a:schemeClr val="accent2"/>
            </a:solidFill>
            <a:ln>
              <a:noFill/>
            </a:ln>
            <a:effectLst/>
          </c:spPr>
          <c:invertIfNegative val="0"/>
          <c:cat>
            <c:strRef>
              <c:f>Sheet5!$A$34:$A$36</c:f>
              <c:strCache>
                <c:ptCount val="3"/>
                <c:pt idx="0">
                  <c:v>پروژه 1</c:v>
                </c:pt>
                <c:pt idx="1">
                  <c:v>پروژه 2</c:v>
                </c:pt>
                <c:pt idx="2">
                  <c:v>پروژه 3</c:v>
                </c:pt>
              </c:strCache>
            </c:strRef>
          </c:cat>
          <c:val>
            <c:numRef>
              <c:f>Sheet5!$E$34:$E$36</c:f>
              <c:numCache>
                <c:formatCode>General</c:formatCode>
                <c:ptCount val="3"/>
                <c:pt idx="0">
                  <c:v>41</c:v>
                </c:pt>
                <c:pt idx="1">
                  <c:v>40</c:v>
                </c:pt>
                <c:pt idx="2">
                  <c:v>47</c:v>
                </c:pt>
              </c:numCache>
            </c:numRef>
          </c:val>
          <c:extLst>
            <c:ext xmlns:c16="http://schemas.microsoft.com/office/drawing/2014/chart" uri="{C3380CC4-5D6E-409C-BE32-E72D297353CC}">
              <c16:uniqueId val="{00000001-30A6-4F64-82E4-E0B217B6FFA3}"/>
            </c:ext>
          </c:extLst>
        </c:ser>
        <c:dLbls>
          <c:showLegendKey val="0"/>
          <c:showVal val="0"/>
          <c:showCatName val="0"/>
          <c:showSerName val="0"/>
          <c:showPercent val="0"/>
          <c:showBubbleSize val="0"/>
        </c:dLbls>
        <c:gapWidth val="150"/>
        <c:overlap val="100"/>
        <c:axId val="284673823"/>
        <c:axId val="284673343"/>
      </c:barChart>
      <c:catAx>
        <c:axId val="2846738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73343"/>
        <c:crosses val="autoZero"/>
        <c:auto val="1"/>
        <c:lblAlgn val="ctr"/>
        <c:lblOffset val="100"/>
        <c:noMultiLvlLbl val="0"/>
      </c:catAx>
      <c:valAx>
        <c:axId val="284673343"/>
        <c:scaling>
          <c:orientation val="minMax"/>
          <c:max val="45076"/>
          <c:min val="44927"/>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27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73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Sheet5!$A$63</c:f>
          <c:strCache>
            <c:ptCount val="1"/>
            <c:pt idx="0">
              <c:v>سوال چهاردهم (ایجاد طراحی خلاقانه با استفاده از نمودارهای ترکیبی):</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Sheet5!$B$67</c:f>
              <c:strCache>
                <c:ptCount val="1"/>
                <c:pt idx="0">
                  <c:v>B (درآمد)</c:v>
                </c:pt>
              </c:strCache>
            </c:strRef>
          </c:tx>
          <c:spPr>
            <a:solidFill>
              <a:schemeClr val="accent6">
                <a:lumMod val="75000"/>
              </a:schemeClr>
            </a:solidFill>
            <a:ln>
              <a:noFill/>
            </a:ln>
            <a:effectLst/>
          </c:spPr>
          <c:invertIfNegative val="0"/>
          <c:cat>
            <c:strRef>
              <c:f>Sheet5!$A$68:$A$70</c:f>
              <c:strCache>
                <c:ptCount val="3"/>
                <c:pt idx="0">
                  <c:v>ژانویه</c:v>
                </c:pt>
                <c:pt idx="1">
                  <c:v>فوریه</c:v>
                </c:pt>
                <c:pt idx="2">
                  <c:v>مارس</c:v>
                </c:pt>
              </c:strCache>
            </c:strRef>
          </c:cat>
          <c:val>
            <c:numRef>
              <c:f>Sheet5!$B$68:$B$70</c:f>
              <c:numCache>
                <c:formatCode>General</c:formatCode>
                <c:ptCount val="3"/>
                <c:pt idx="0">
                  <c:v>1500000</c:v>
                </c:pt>
                <c:pt idx="1">
                  <c:v>1600000</c:v>
                </c:pt>
                <c:pt idx="2">
                  <c:v>1700000</c:v>
                </c:pt>
              </c:numCache>
            </c:numRef>
          </c:val>
          <c:extLst>
            <c:ext xmlns:c16="http://schemas.microsoft.com/office/drawing/2014/chart" uri="{C3380CC4-5D6E-409C-BE32-E72D297353CC}">
              <c16:uniqueId val="{00000000-D203-4133-92A9-BC8CD9D4911A}"/>
            </c:ext>
          </c:extLst>
        </c:ser>
        <c:dLbls>
          <c:showLegendKey val="0"/>
          <c:showVal val="0"/>
          <c:showCatName val="0"/>
          <c:showSerName val="0"/>
          <c:showPercent val="0"/>
          <c:showBubbleSize val="0"/>
        </c:dLbls>
        <c:gapWidth val="219"/>
        <c:overlap val="-27"/>
        <c:axId val="2006794655"/>
        <c:axId val="2006791775"/>
      </c:barChart>
      <c:lineChart>
        <c:grouping val="standard"/>
        <c:varyColors val="0"/>
        <c:ser>
          <c:idx val="1"/>
          <c:order val="1"/>
          <c:tx>
            <c:strRef>
              <c:f>Sheet5!$C$67</c:f>
              <c:strCache>
                <c:ptCount val="1"/>
                <c:pt idx="0">
                  <c:v>C (هزینه)</c:v>
                </c:pt>
              </c:strCache>
            </c:strRef>
          </c:tx>
          <c:spPr>
            <a:ln w="28575" cap="rnd">
              <a:solidFill>
                <a:srgbClr val="FF0000"/>
              </a:solidFill>
              <a:round/>
            </a:ln>
            <a:effectLst/>
          </c:spPr>
          <c:marker>
            <c:symbol val="none"/>
          </c:marker>
          <c:cat>
            <c:strRef>
              <c:f>Sheet5!$A$68:$A$70</c:f>
              <c:strCache>
                <c:ptCount val="3"/>
                <c:pt idx="0">
                  <c:v>ژانویه</c:v>
                </c:pt>
                <c:pt idx="1">
                  <c:v>فوریه</c:v>
                </c:pt>
                <c:pt idx="2">
                  <c:v>مارس</c:v>
                </c:pt>
              </c:strCache>
            </c:strRef>
          </c:cat>
          <c:val>
            <c:numRef>
              <c:f>Sheet5!$C$68:$C$70</c:f>
              <c:numCache>
                <c:formatCode>General</c:formatCode>
                <c:ptCount val="3"/>
                <c:pt idx="0">
                  <c:v>800000</c:v>
                </c:pt>
                <c:pt idx="1">
                  <c:v>850000</c:v>
                </c:pt>
                <c:pt idx="2">
                  <c:v>900000</c:v>
                </c:pt>
              </c:numCache>
            </c:numRef>
          </c:val>
          <c:smooth val="0"/>
          <c:extLst>
            <c:ext xmlns:c16="http://schemas.microsoft.com/office/drawing/2014/chart" uri="{C3380CC4-5D6E-409C-BE32-E72D297353CC}">
              <c16:uniqueId val="{00000001-D203-4133-92A9-BC8CD9D4911A}"/>
            </c:ext>
          </c:extLst>
        </c:ser>
        <c:dLbls>
          <c:showLegendKey val="0"/>
          <c:showVal val="0"/>
          <c:showCatName val="0"/>
          <c:showSerName val="0"/>
          <c:showPercent val="0"/>
          <c:showBubbleSize val="0"/>
        </c:dLbls>
        <c:marker val="1"/>
        <c:smooth val="0"/>
        <c:axId val="2006794655"/>
        <c:axId val="2006791775"/>
      </c:lineChart>
      <c:catAx>
        <c:axId val="200679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91775"/>
        <c:crosses val="autoZero"/>
        <c:auto val="1"/>
        <c:lblAlgn val="ctr"/>
        <c:lblOffset val="100"/>
        <c:noMultiLvlLbl val="0"/>
      </c:catAx>
      <c:valAx>
        <c:axId val="200679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94655"/>
        <c:crosses val="autoZero"/>
        <c:crossBetween val="between"/>
      </c:valAx>
      <c:spPr>
        <a:noFill/>
        <a:ln>
          <a:noFill/>
        </a:ln>
        <a:effectLst/>
      </c:spPr>
    </c:plotArea>
    <c:legend>
      <c:legendPos val="b"/>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981075</xdr:colOff>
      <xdr:row>47</xdr:row>
      <xdr:rowOff>71437</xdr:rowOff>
    </xdr:from>
    <xdr:to>
      <xdr:col>7</xdr:col>
      <xdr:colOff>933450</xdr:colOff>
      <xdr:row>61</xdr:row>
      <xdr:rowOff>109537</xdr:rowOff>
    </xdr:to>
    <xdr:graphicFrame macro="">
      <xdr:nvGraphicFramePr>
        <xdr:cNvPr id="2" name="Chart 1">
          <a:extLst>
            <a:ext uri="{FF2B5EF4-FFF2-40B4-BE49-F238E27FC236}">
              <a16:creationId xmlns:a16="http://schemas.microsoft.com/office/drawing/2014/main" id="{4AA65C61-3D3A-E98A-96E1-C7E60A9D2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138112</xdr:rowOff>
    </xdr:from>
    <xdr:to>
      <xdr:col>8</xdr:col>
      <xdr:colOff>514350</xdr:colOff>
      <xdr:row>8</xdr:row>
      <xdr:rowOff>38100</xdr:rowOff>
    </xdr:to>
    <xdr:graphicFrame macro="">
      <xdr:nvGraphicFramePr>
        <xdr:cNvPr id="2" name="Chart 1">
          <a:extLst>
            <a:ext uri="{FF2B5EF4-FFF2-40B4-BE49-F238E27FC236}">
              <a16:creationId xmlns:a16="http://schemas.microsoft.com/office/drawing/2014/main" id="{A8845C09-7AB1-CF9A-A0C0-C810EEDF7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52388</xdr:colOff>
      <xdr:row>23</xdr:row>
      <xdr:rowOff>309562</xdr:rowOff>
    </xdr:from>
    <xdr:to>
      <xdr:col>13</xdr:col>
      <xdr:colOff>357188</xdr:colOff>
      <xdr:row>38</xdr:row>
      <xdr:rowOff>4762</xdr:rowOff>
    </xdr:to>
    <xdr:graphicFrame macro="">
      <xdr:nvGraphicFramePr>
        <xdr:cNvPr id="6" name="Chart 5">
          <a:extLst>
            <a:ext uri="{FF2B5EF4-FFF2-40B4-BE49-F238E27FC236}">
              <a16:creationId xmlns:a16="http://schemas.microsoft.com/office/drawing/2014/main" id="{177E7BAE-800F-7BF4-B48E-BC53C69D9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52388</xdr:colOff>
      <xdr:row>75</xdr:row>
      <xdr:rowOff>166687</xdr:rowOff>
    </xdr:from>
    <xdr:to>
      <xdr:col>11</xdr:col>
      <xdr:colOff>347663</xdr:colOff>
      <xdr:row>90</xdr:row>
      <xdr:rowOff>14287</xdr:rowOff>
    </xdr:to>
    <xdr:graphicFrame macro="">
      <xdr:nvGraphicFramePr>
        <xdr:cNvPr id="7" name="Chart 6">
          <a:extLst>
            <a:ext uri="{FF2B5EF4-FFF2-40B4-BE49-F238E27FC236}">
              <a16:creationId xmlns:a16="http://schemas.microsoft.com/office/drawing/2014/main" id="{922AE3E5-EA12-3673-4A60-9FB319CDB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pand" refreshedDate="45575.143274421294" createdVersion="8" refreshedVersion="8" minRefreshableVersion="3" recordCount="5" xr:uid="{4AC7D3EB-7EF8-44D8-A38F-58D94728CD6B}">
  <cacheSource type="worksheet">
    <worksheetSource name="Table9"/>
  </cacheSource>
  <cacheFields count="4">
    <cacheField name="A (نام محصول)" numFmtId="0">
      <sharedItems count="3">
        <s v="محصول 1"/>
        <s v="محصول 2"/>
        <s v="محصول 3"/>
      </sharedItems>
    </cacheField>
    <cacheField name="B (قیمت واحد)" numFmtId="0">
      <sharedItems containsSemiMixedTypes="0" containsString="0" containsNumber="1" containsInteger="1" minValue="50000" maxValue="120000"/>
    </cacheField>
    <cacheField name="C (تعداد فروش)" numFmtId="0">
      <sharedItems containsSemiMixedTypes="0" containsString="0" containsNumber="1" containsInteger="1" minValue="5" maxValue="12"/>
    </cacheField>
    <cacheField name="D (تاریخ فروش)" numFmtId="14">
      <sharedItems containsSemiMixedTypes="0" containsNonDate="0" containsDate="1" containsString="0" minDate="2023-01-15T00:00:00" maxDate="2023-04-02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pand" refreshedDate="45575.147089467595" createdVersion="8" refreshedVersion="8" minRefreshableVersion="3" recordCount="5" xr:uid="{323E7E8F-4245-4C15-A6CB-FBAD4CA405E7}">
  <cacheSource type="worksheet">
    <worksheetSource name="Table11"/>
  </cacheSource>
  <cacheFields count="4">
    <cacheField name="A (نام محصول)" numFmtId="0">
      <sharedItems/>
    </cacheField>
    <cacheField name="B (تعداد فروش)" numFmtId="0">
      <sharedItems containsSemiMixedTypes="0" containsString="0" containsNumber="1" containsInteger="1" minValue="10" maxValue="25"/>
    </cacheField>
    <cacheField name="C (تاریخ فروش)" numFmtId="14">
      <sharedItems containsSemiMixedTypes="0" containsNonDate="0" containsDate="1" containsString="0" minDate="2023-01-15T00:00:00" maxDate="2023-04-02T00:00:00" count="5">
        <d v="2023-01-15T00:00:00"/>
        <d v="2023-02-20T00:00:00"/>
        <d v="2023-03-10T00:00:00"/>
        <d v="2023-03-25T00:00:00"/>
        <d v="2023-04-01T00:00:00"/>
      </sharedItems>
      <fieldGroup par="3"/>
    </cacheField>
    <cacheField name="Months (C (تاریخ فروش))" numFmtId="0" databaseField="0">
      <fieldGroup base="2">
        <rangePr groupBy="months" startDate="2023-01-15T00:00:00" endDate="2023-04-02T00:00:00"/>
        <groupItems count="14">
          <s v="&lt;1/15/2023"/>
          <s v="Jan"/>
          <s v="Feb"/>
          <s v="Mar"/>
          <s v="Apr"/>
          <s v="May"/>
          <s v="Jun"/>
          <s v="Jul"/>
          <s v="Aug"/>
          <s v="Sep"/>
          <s v="Oct"/>
          <s v="Nov"/>
          <s v="Dec"/>
          <s v="&gt;4/2/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pand" refreshedDate="45575.188586805554" createdVersion="8" refreshedVersion="8" minRefreshableVersion="3" recordCount="6" xr:uid="{51A85434-AD2F-492A-B2E9-35CEE6B1DFD8}">
  <cacheSource type="worksheet">
    <worksheetSource name="Table17"/>
  </cacheSource>
  <cacheFields count="3">
    <cacheField name="A (ماه)" numFmtId="0">
      <sharedItems count="3">
        <s v="ژانویه"/>
        <s v="فوریه"/>
        <s v="مارس"/>
      </sharedItems>
    </cacheField>
    <cacheField name="B (محصول)" numFmtId="0">
      <sharedItems count="2">
        <s v="محصول 1"/>
        <s v="محصول 2"/>
      </sharedItems>
    </cacheField>
    <cacheField name="C (فروش)" numFmtId="0">
      <sharedItems containsSemiMixedTypes="0" containsString="0" containsNumber="1" containsInteger="1" minValue="300" maxValue="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00"/>
    <n v="10"/>
    <d v="2023-01-15T00:00:00"/>
  </r>
  <r>
    <x v="1"/>
    <n v="75000"/>
    <n v="5"/>
    <d v="2023-02-20T00:00:00"/>
  </r>
  <r>
    <x v="2"/>
    <n v="120000"/>
    <n v="7"/>
    <d v="2023-03-10T00:00:00"/>
  </r>
  <r>
    <x v="0"/>
    <n v="50000"/>
    <n v="8"/>
    <d v="2023-03-25T00:00:00"/>
  </r>
  <r>
    <x v="1"/>
    <n v="75000"/>
    <n v="12"/>
    <d v="2023-04-0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محصول 1"/>
    <n v="15"/>
    <x v="0"/>
  </r>
  <r>
    <s v="محصول 2"/>
    <n v="25"/>
    <x v="1"/>
  </r>
  <r>
    <s v="محصول 3"/>
    <n v="10"/>
    <x v="2"/>
  </r>
  <r>
    <s v="محصول 1"/>
    <n v="20"/>
    <x v="3"/>
  </r>
  <r>
    <s v="محصول 2"/>
    <n v="18"/>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500"/>
  </r>
  <r>
    <x v="0"/>
    <x v="1"/>
    <n v="300"/>
  </r>
  <r>
    <x v="1"/>
    <x v="0"/>
    <n v="700"/>
  </r>
  <r>
    <x v="1"/>
    <x v="1"/>
    <n v="400"/>
  </r>
  <r>
    <x v="2"/>
    <x v="0"/>
    <n v="600"/>
  </r>
  <r>
    <x v="2"/>
    <x v="1"/>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82639C-75D7-45A6-9ADF-B643BCE8CA6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0:F45" firstHeaderRow="1" firstDataRow="1" firstDataCol="1"/>
  <pivotFields count="4">
    <pivotField showAll="0"/>
    <pivotField dataField="1" showAll="0"/>
    <pivotField axis="axisRow" numFmtId="14" showAll="0">
      <items count="6">
        <item x="0"/>
        <item x="1"/>
        <item x="2"/>
        <item x="3"/>
        <item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2"/>
  </rowFields>
  <rowItems count="5">
    <i>
      <x v="1"/>
    </i>
    <i>
      <x v="2"/>
    </i>
    <i>
      <x v="3"/>
    </i>
    <i>
      <x v="4"/>
    </i>
    <i t="grand">
      <x/>
    </i>
  </rowItems>
  <colItems count="1">
    <i/>
  </colItems>
  <dataFields count="1">
    <dataField name="Sum of B (تعداد فروش)"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9779C-7603-452D-9D79-47B8252DF991}"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9" firstHeaderRow="1" firstDataRow="1" firstDataCol="1"/>
  <pivotFields count="4">
    <pivotField axis="axisRow" showAll="0">
      <items count="4">
        <item x="0"/>
        <item x="1"/>
        <item x="2"/>
        <item t="default"/>
      </items>
    </pivotField>
    <pivotField showAll="0"/>
    <pivotField dataField="1" showAll="0"/>
    <pivotField numFmtId="14" showAll="0"/>
  </pivotFields>
  <rowFields count="1">
    <field x="0"/>
  </rowFields>
  <rowItems count="4">
    <i>
      <x/>
    </i>
    <i>
      <x v="1"/>
    </i>
    <i>
      <x v="2"/>
    </i>
    <i t="grand">
      <x/>
    </i>
  </rowItems>
  <colItems count="1">
    <i/>
  </colItems>
  <dataFields count="1">
    <dataField name="Sum of C (تعداد فروش)"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4FB06-F67A-4102-A53D-1C26144ECD2C}" name="PivotTable2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4:K99" firstHeaderRow="1" firstDataRow="2" firstDataCol="1"/>
  <pivotFields count="3">
    <pivotField axis="axisRow" showAll="0">
      <items count="4">
        <item x="0"/>
        <item x="1"/>
        <item x="2"/>
        <item t="default"/>
      </items>
    </pivotField>
    <pivotField axis="axisCol" showAll="0">
      <items count="3">
        <item x="0"/>
        <item x="1"/>
        <item t="default"/>
      </items>
    </pivotField>
    <pivotField dataField="1" showAll="0"/>
  </pivotFields>
  <rowFields count="1">
    <field x="0"/>
  </rowFields>
  <rowItems count="4">
    <i>
      <x/>
    </i>
    <i>
      <x v="1"/>
    </i>
    <i>
      <x v="2"/>
    </i>
    <i t="grand">
      <x/>
    </i>
  </rowItems>
  <colFields count="1">
    <field x="1"/>
  </colFields>
  <colItems count="3">
    <i>
      <x/>
    </i>
    <i>
      <x v="1"/>
    </i>
    <i t="grand">
      <x/>
    </i>
  </colItems>
  <dataFields count="1">
    <dataField name="Sum of C (فروش)"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B82974-3D1B-46E0-AB4F-7B6AE765A9BF}" name="Table1" displayName="Table1" ref="A3:C6" totalsRowShown="0" headerRowDxfId="114" dataDxfId="113">
  <autoFilter ref="A3:C6" xr:uid="{25B82974-3D1B-46E0-AB4F-7B6AE765A9BF}"/>
  <tableColumns count="3">
    <tableColumn id="1" xr3:uid="{2005AA35-53E7-446E-9612-FCFDFF358A7B}" name="A (نام محصول)" dataDxfId="117"/>
    <tableColumn id="2" xr3:uid="{831070E0-5866-463B-A7A3-6C6E593ACD02}" name="B (قیمت واحد)" dataDxfId="116"/>
    <tableColumn id="3" xr3:uid="{A45069A1-51D0-4899-9A29-481B6F489015}" name="C (تعداد فروش)" dataDxfId="11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AFE19F-2D65-42D5-B19F-636DE5ACECAC}" name="Table10" displayName="Table10" ref="A23:B27" totalsRowShown="0" headerRowDxfId="51" dataDxfId="50">
  <autoFilter ref="A23:B27" xr:uid="{EBAFE19F-2D65-42D5-B19F-636DE5ACECAC}"/>
  <tableColumns count="2">
    <tableColumn id="1" xr3:uid="{47951D43-D313-4DB2-9A1B-47D4F7530284}" name="A (نام دانشجو)" dataDxfId="53"/>
    <tableColumn id="2" xr3:uid="{DF6BAD57-AF64-4633-96C8-B0DC431EBB94}" name="B (نمره)" dataDxfId="52"/>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15EB9F-D714-4E5A-9BD5-E9286D45BCCF}" name="Table11" displayName="Table11" ref="A40:C45" totalsRowShown="0" headerRowDxfId="46">
  <autoFilter ref="A40:C45" xr:uid="{8C15EB9F-D714-4E5A-9BD5-E9286D45BCCF}"/>
  <tableColumns count="3">
    <tableColumn id="1" xr3:uid="{DC173472-0D39-4B0B-8386-095275F9A9C2}" name="A (نام محصول)" dataDxfId="49"/>
    <tableColumn id="2" xr3:uid="{8FAA2B7B-5107-4F42-AE4C-2729DE44126C}" name="B (تعداد فروش)" dataDxfId="48"/>
    <tableColumn id="3" xr3:uid="{9393FB40-5B78-48C7-8A5B-A34583FD413C}" name="C (تاریخ فروش)" dataDxfId="4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C54DE84-C9A4-4303-9128-58F15CCF51D3}" name="Table12" displayName="Table12" ref="A55:C59" totalsRowShown="0" headerRowDxfId="41" dataDxfId="42">
  <autoFilter ref="A55:C59" xr:uid="{FC54DE84-C9A4-4303-9128-58F15CCF51D3}"/>
  <tableColumns count="3">
    <tableColumn id="1" xr3:uid="{264D83DF-9F68-4C8C-9DE2-2F4C76E69B63}" name="A (نام دانشجو)" dataDxfId="45"/>
    <tableColumn id="2" xr3:uid="{BC74A8FD-584B-494C-871C-EA10B78CD17F}" name="B (نمره)" dataDxfId="44"/>
    <tableColumn id="3" xr3:uid="{AB76936A-10A2-4B12-BBDC-4C64C342806E}" name="C (ساعات مطالعه)" dataDxfId="4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254F3BB-6849-4042-B549-85DA9F01DCBB}" name="Table14" displayName="Table14" ref="A5:B8" totalsRowShown="0" headerRowDxfId="38">
  <autoFilter ref="A5:B8" xr:uid="{8254F3BB-6849-4042-B549-85DA9F01DCBB}"/>
  <tableColumns count="2">
    <tableColumn id="1" xr3:uid="{51A03692-DF46-406A-8E0C-99263C6A7926}" name="A (نام محصول)" dataDxfId="40"/>
    <tableColumn id="2" xr3:uid="{9942AB76-FDFC-4EB8-A151-788612A83072}" name="B (درصد فروش)" dataDxfId="3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5202BC0-F6EB-417A-8E53-AAB3C51901D9}" name="Table15" displayName="Table15" ref="A22:D25" totalsRowShown="0" headerRowDxfId="33">
  <autoFilter ref="A22:D25" xr:uid="{05202BC0-F6EB-417A-8E53-AAB3C51901D9}"/>
  <tableColumns count="4">
    <tableColumn id="1" xr3:uid="{9219EDA7-AC61-493F-8ECB-5B1C99173AD5}" name="A (نام پروژه)" dataDxfId="37"/>
    <tableColumn id="2" xr3:uid="{13B6A920-40A4-4F51-8D44-A24222E1896E}" name="B (تاریخ شروع)" dataDxfId="36"/>
    <tableColumn id="3" xr3:uid="{EFC36A34-441B-47A1-8095-CABA4329112A}" name="C (تاریخ پایان)" dataDxfId="35"/>
    <tableColumn id="4" xr3:uid="{BFD6088F-D360-4781-8A11-77E8E4AAF57D}" name="D (وضعیت)" dataDxfId="3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198A8D0-6A0C-4292-AE82-473DE7CFE672}" name="Table1516" displayName="Table1516" ref="A33:E36" totalsRowShown="0" headerRowDxfId="32">
  <autoFilter ref="A33:E36" xr:uid="{A198A8D0-6A0C-4292-AE82-473DE7CFE672}"/>
  <tableColumns count="5">
    <tableColumn id="1" xr3:uid="{F799093B-F4D7-4EC6-A954-520A580CD8A2}" name="A (نام پروژه)" dataDxfId="31"/>
    <tableColumn id="2" xr3:uid="{8970865D-3A6D-4969-A236-E3A60B70EE7F}" name="B (تاریخ شروع)" dataDxfId="27"/>
    <tableColumn id="3" xr3:uid="{B1F5CDE2-5BFA-471D-B2D8-CA16B8C02F5B}" name="C (تاریخ پایان)" dataDxfId="30"/>
    <tableColumn id="4" xr3:uid="{B68FC73F-B5B5-4EE1-9F66-FA8DBCDEB953}" name="D (وضعیت)" dataDxfId="29"/>
    <tableColumn id="5" xr3:uid="{5107F912-5C7F-4615-99BC-77CDD5FF2D8F}" name="مدت زمان" dataDxfId="28">
      <calculatedColumnFormula>Table1516[[#This Row],[C (تاریخ پایان)]]-Table1516[[#This Row],[B (تاریخ شروع)]]</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F69477B-1789-4FEE-806B-14DD78BAD863}" name="Table16" displayName="Table16" ref="A48:C52" totalsRowShown="0" headerRowDxfId="20" dataDxfId="21">
  <autoFilter ref="A48:C52" xr:uid="{5F69477B-1789-4FEE-806B-14DD78BAD863}"/>
  <tableColumns count="3">
    <tableColumn id="1" xr3:uid="{204051BE-3D6B-4764-9B39-5778BDF9F7A4}" name="A (نام دانش‌آموز)" dataDxfId="24"/>
    <tableColumn id="2" xr3:uid="{73B8CE32-3060-4A40-A98F-5DD71168A1C6}" name="B (نمره)" dataDxfId="23"/>
    <tableColumn id="3" xr3:uid="{191D1B19-78B4-4478-BD56-309AEA94ABA8}" name="C (وضعیت هنر)" dataDxfId="2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C7E64F-16E0-4548-AB1C-DA8215304E18}" name="Table17" displayName="Table17" ref="A84:C90" totalsRowShown="0" headerRowDxfId="5" dataDxfId="6">
  <autoFilter ref="A84:C90" xr:uid="{32C7E64F-16E0-4548-AB1C-DA8215304E18}"/>
  <tableColumns count="3">
    <tableColumn id="1" xr3:uid="{93E48B20-F7AB-4BCF-831C-571F18B23B00}" name="A (ماه)" dataDxfId="9"/>
    <tableColumn id="2" xr3:uid="{54B0921A-7853-4D0A-B11D-8F6897A09280}" name="B (محصول)" dataDxfId="8"/>
    <tableColumn id="3" xr3:uid="{59A6B6BA-AEEA-4262-9D48-08181FCDD75A}" name="C (فروش)" dataDxfId="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8DCCFC3-3C65-430C-BA11-29C5AE706C8F}" name="Table18" displayName="Table18" ref="A67:C70" totalsRowShown="0" headerRowDxfId="0" dataDxfId="1">
  <autoFilter ref="A67:C70" xr:uid="{38DCCFC3-3C65-430C-BA11-29C5AE706C8F}"/>
  <tableColumns count="3">
    <tableColumn id="1" xr3:uid="{4C7E62D7-ECAE-479E-9036-62E408C379D5}" name="A (ماه)" dataDxfId="4"/>
    <tableColumn id="2" xr3:uid="{22F453D5-6856-4E59-B474-A68227623A56}" name="B (درآمد)" dataDxfId="3"/>
    <tableColumn id="3" xr3:uid="{94E1A7D4-A671-4E3B-B56D-3C0C63CFDBF3}" name="C (هزینه)"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04FC37-53E5-4FA1-B291-4B9C374571FB}" name="Table13" displayName="Table13" ref="A9:D12" totalsRowShown="0" headerRowDxfId="112" dataDxfId="111">
  <autoFilter ref="A9:D12" xr:uid="{B204FC37-53E5-4FA1-B291-4B9C374571FB}"/>
  <tableColumns count="4">
    <tableColumn id="1" xr3:uid="{7AA080A9-AC44-42C3-8E38-5E35EE1B68E2}" name="A (نام محصول)" dataDxfId="110"/>
    <tableColumn id="2" xr3:uid="{51788911-346C-4835-9EAD-1FE83398C3AF}" name="B (قیمت واحد)" dataDxfId="109"/>
    <tableColumn id="3" xr3:uid="{5717A6E7-E29B-4A9D-87D4-340314EDCDFC}" name="C (تعداد فروش)" dataDxfId="108"/>
    <tableColumn id="4" xr3:uid="{562EAB33-17C0-4EE2-882F-D3290E44D9CA}" name="درآمد" dataDxfId="107">
      <calculatedColumnFormula>Table13[[#This Row],[C (تعداد فروش)]]*Table13[[#This Row],[B (قیمت واحد)]]</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D150CB-2850-4B03-A626-FA808748C274}" name="Table3" displayName="Table3" ref="A20:D23" totalsRowShown="0" headerRowDxfId="101" dataDxfId="102">
  <autoFilter ref="A20:D23" xr:uid="{48D150CB-2850-4B03-A626-FA808748C274}"/>
  <tableColumns count="4">
    <tableColumn id="1" xr3:uid="{1F2FF5F8-2444-4093-B961-8B86865E5736}" name="A (نام محصول)" dataDxfId="106"/>
    <tableColumn id="2" xr3:uid="{99C9F544-9496-4CFD-A979-0CA38C031E6F}" name="B (قیمت واحد)" dataDxfId="105"/>
    <tableColumn id="3" xr3:uid="{5EE08417-1D1D-40C2-922B-4F23C7B8EF0E}" name="C (تعداد فروش)" dataDxfId="104"/>
    <tableColumn id="4" xr3:uid="{EEA118A7-8546-460E-9613-B4217CECEE8E}" name="D (درآمد)" dataDxfId="10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010517-33C6-4C6F-AE1A-A3720E4FAC1C}" name="Table35" displayName="Table35" ref="A28:D32" totalsRowCount="1" headerRowDxfId="100" dataDxfId="99">
  <autoFilter ref="A28:D31" xr:uid="{03010517-33C6-4C6F-AE1A-A3720E4FAC1C}"/>
  <tableColumns count="4">
    <tableColumn id="1" xr3:uid="{EAD6C343-9C05-4A78-969C-03DCBEBCDAC0}" name="A (نام محصول)" totalsRowLabel="Total" dataDxfId="98" totalsRowDxfId="94"/>
    <tableColumn id="2" xr3:uid="{80D1152D-73C0-4C66-9464-52428FE4BEC6}" name="B (قیمت واحد)" dataDxfId="97" totalsRowDxfId="93"/>
    <tableColumn id="3" xr3:uid="{B6DFA4D0-7E8C-447A-92F0-FDDD47216135}" name="C (تعداد فروش)" dataDxfId="96" totalsRowDxfId="92"/>
    <tableColumn id="4" xr3:uid="{6F72E6AA-13ED-4D1B-AF16-21ADA9D4A2D4}" name="D (درآمد)" totalsRowFunction="custom" dataDxfId="95" totalsRowDxfId="91">
      <totalsRowFormula>SUM(Table35[D (درآمد)])</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EE1574-5014-45C2-96A0-6085E07ACD1E}" name="Table8" displayName="Table8" ref="A39:D43" totalsRowCount="1" headerRowDxfId="67" dataDxfId="68">
  <autoFilter ref="A39:D42" xr:uid="{63EE1574-5014-45C2-96A0-6085E07ACD1E}"/>
  <tableColumns count="4">
    <tableColumn id="1" xr3:uid="{12ED20A1-6CDF-4330-9918-8D102E49DC4B}" name="A (نام محصول)" dataDxfId="72" totalsRowDxfId="66"/>
    <tableColumn id="2" xr3:uid="{2EDB9955-D93F-4442-9D69-41620B990F92}" name="B (قیمت واحد)" dataDxfId="71" totalsRowDxfId="65"/>
    <tableColumn id="3" xr3:uid="{57A493AC-01F0-44B1-96A5-78CB85B1BD2D}" name="C (تعداد فروش)" dataDxfId="70" totalsRowDxfId="64"/>
    <tableColumn id="4" xr3:uid="{6339FC8F-00AD-4A60-A439-F73CC8A7D7DD}" name="D (درآمد)" totalsRowFunction="custom" dataDxfId="69" totalsRowDxfId="63">
      <totalsRowFormula>SUM(Table8[D (درآمد)])/SUM(Table8[C (تعداد فروش)])</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04AE0E-E189-40DC-AA4A-1DFD2E288AF4}" name="Table5" displayName="Table5" ref="A5:D12" totalsRowCount="1" headerRowDxfId="78" dataDxfId="77">
  <autoFilter ref="A5:D11" xr:uid="{BC04AE0E-E189-40DC-AA4A-1DFD2E288AF4}"/>
  <tableColumns count="4">
    <tableColumn id="1" xr3:uid="{EA763311-75D1-4D36-874D-BEBF6392ACFF}" name="A (تاریخ)" dataDxfId="81" totalsRowDxfId="75"/>
    <tableColumn id="2" xr3:uid="{65932D0E-3FC1-431D-B7C2-3A4B3B99786C}" name="B (نام محصول)" dataDxfId="80" totalsRowDxfId="74"/>
    <tableColumn id="3" xr3:uid="{435FF51A-30BE-445C-8DB6-C442EFE4D1D9}" name="C (تعداد فروش)" totalsRowFunction="custom" dataDxfId="79" totalsRowDxfId="73">
      <totalsRowFormula>SUMIFS(Table5[C (تعداد فروش)],Table5[A (تاریخ)],"&gt;=1/1/2023",Table5[A (تاریخ)],"&lt;=12/30/2023")</totalsRowFormula>
    </tableColumn>
    <tableColumn id="4" xr3:uid="{E1A18726-4C1B-49BD-A11F-811362373C19}" name="Column1" dataDxfId="7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0B7458-4F24-4C50-AFDD-013D591D9F7E}" name="Table6" displayName="Table6" ref="A21:D24" totalsRowShown="0" headerRowDxfId="86" dataDxfId="87">
  <autoFilter ref="A21:D24" xr:uid="{760B7458-4F24-4C50-AFDD-013D591D9F7E}"/>
  <tableColumns count="4">
    <tableColumn id="1" xr3:uid="{322A31B4-5B18-46D0-8997-F5C29323C0DC}" name="A (نام محصول)" dataDxfId="90"/>
    <tableColumn id="2" xr3:uid="{070FBAA9-3C29-4B23-9F63-C26EF5C6DCBD}" name="B (موجودی فعلی)" dataDxfId="89"/>
    <tableColumn id="3" xr3:uid="{FD31BB47-BB1B-4563-ABAA-0F573C26B805}" name="C (حداقل موجودی لازم)" dataDxfId="88"/>
    <tableColumn id="4" xr3:uid="{9BB50A6F-6E76-4B2C-8885-44B7EE8A1C22}" name="D" dataDxfId="62">
      <calculatedColumnFormula>IF(Table6[[#This Row],[B (موجودی فعلی)]]&gt;=Table6[[#This Row],[C (حداقل موجودی لازم)]],"قابل قبول","نیاز به سفارش مجدد")</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6E0E16-2387-488C-B594-F1F9619F696D}" name="Table7" displayName="Table7" ref="A34:D39" totalsRowShown="0" headerRowDxfId="82" dataDxfId="83">
  <autoFilter ref="A34:D39" xr:uid="{BE6E0E16-2387-488C-B594-F1F9619F696D}"/>
  <tableColumns count="4">
    <tableColumn id="1" xr3:uid="{63509F13-CCE9-42CB-9376-315FD278B345}" name="A (نام دانشجو)" dataDxfId="85"/>
    <tableColumn id="2" xr3:uid="{97047FE0-F4A8-4277-90E5-B5EC304696B8}" name="B (نمره)" dataDxfId="84"/>
    <tableColumn id="3" xr3:uid="{03EDB751-C1D7-47B0-9C87-EA7FEFB2822F}" name="C" dataDxfId="61">
      <calculatedColumnFormula>_xlfn.RANK.AVG(Table7[[#This Row],[B (نمره)]],Table7[B (نمره)])</calculatedColumnFormula>
    </tableColumn>
    <tableColumn id="4" xr3:uid="{883A739A-C29E-4C7D-9E2E-AD2AA1645C89}" name="d" dataDxfId="60">
      <calculatedColumnFormula>_xlfn.RANK.EQ(Table7[[#This Row],[B (نمره)]],Table7[B (نمره)])</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C4392D8-7D4B-45E7-A802-B7B39A7E5936}" name="Table9" displayName="Table9" ref="A5:D10" totalsRowShown="0" headerRowDxfId="55" dataDxfId="54">
  <autoFilter ref="A5:D10" xr:uid="{AC4392D8-7D4B-45E7-A802-B7B39A7E5936}"/>
  <tableColumns count="4">
    <tableColumn id="1" xr3:uid="{F44DF34B-931A-4AD2-8E7D-F3086E2B954C}" name="A (نام محصول)" dataDxfId="59"/>
    <tableColumn id="2" xr3:uid="{29F0C57B-ECD1-4A14-BBC7-94D3EC4D2105}" name="B (قیمت واحد)" dataDxfId="58"/>
    <tableColumn id="3" xr3:uid="{32D6ADF2-794C-4A44-95E2-FF2B52048DB6}" name="C (تعداد فروش)" dataDxfId="57"/>
    <tableColumn id="4" xr3:uid="{406F4DBA-3E53-4CA4-9C9B-8837D6DD1B37}" name="D (تاریخ فروش)" dataDxfId="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drawing" Target="../drawings/drawing2.xml"/><Relationship Id="rId7" Type="http://schemas.openxmlformats.org/officeDocument/2006/relationships/table" Target="../tables/table16.xml"/><Relationship Id="rId2" Type="http://schemas.openxmlformats.org/officeDocument/2006/relationships/hyperlink" Target="https://www.youtube.com/watch?v=zC22yPmc6Kw" TargetMode="External"/><Relationship Id="rId1" Type="http://schemas.openxmlformats.org/officeDocument/2006/relationships/pivotTable" Target="../pivotTables/pivotTable3.xm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 Id="rId9"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CEB2-0040-497D-AF68-C0F595B8B1EC}">
  <dimension ref="A1:D44"/>
  <sheetViews>
    <sheetView rightToLeft="1" topLeftCell="A19" workbookViewId="0">
      <selection activeCell="D46" sqref="D46"/>
    </sheetView>
  </sheetViews>
  <sheetFormatPr defaultRowHeight="15" x14ac:dyDescent="0.25"/>
  <cols>
    <col min="1" max="1" width="15.140625" customWidth="1"/>
    <col min="2" max="2" width="14.85546875" customWidth="1"/>
    <col min="3" max="3" width="15.42578125" customWidth="1"/>
    <col min="4" max="4" width="17.7109375" customWidth="1"/>
  </cols>
  <sheetData>
    <row r="1" spans="1:4" ht="15.75" x14ac:dyDescent="0.25">
      <c r="A1" s="1" t="s">
        <v>6</v>
      </c>
    </row>
    <row r="2" spans="1:4" ht="15.75" x14ac:dyDescent="0.25">
      <c r="A2" s="2" t="s">
        <v>7</v>
      </c>
    </row>
    <row r="3" spans="1:4" ht="15.75" x14ac:dyDescent="0.25">
      <c r="A3" s="4" t="s">
        <v>8</v>
      </c>
      <c r="B3" s="4" t="s">
        <v>9</v>
      </c>
      <c r="C3" s="4" t="s">
        <v>10</v>
      </c>
    </row>
    <row r="4" spans="1:4" ht="15.75" x14ac:dyDescent="0.25">
      <c r="A4" s="5" t="s">
        <v>11</v>
      </c>
      <c r="B4" s="5">
        <v>50000</v>
      </c>
      <c r="C4" s="5">
        <v>10</v>
      </c>
    </row>
    <row r="5" spans="1:4" ht="15.75" x14ac:dyDescent="0.25">
      <c r="A5" s="5" t="s">
        <v>12</v>
      </c>
      <c r="B5" s="5">
        <v>75000</v>
      </c>
      <c r="C5" s="5">
        <v>5</v>
      </c>
    </row>
    <row r="6" spans="1:4" ht="15.75" x14ac:dyDescent="0.25">
      <c r="A6" s="5" t="s">
        <v>13</v>
      </c>
      <c r="B6" s="5">
        <v>120000</v>
      </c>
      <c r="C6" s="5">
        <v>7</v>
      </c>
    </row>
    <row r="7" spans="1:4" ht="15.75" x14ac:dyDescent="0.25">
      <c r="A7" s="2" t="s">
        <v>14</v>
      </c>
    </row>
    <row r="9" spans="1:4" ht="15.75" x14ac:dyDescent="0.25">
      <c r="A9" s="4" t="s">
        <v>8</v>
      </c>
      <c r="B9" s="4" t="s">
        <v>9</v>
      </c>
      <c r="C9" s="4" t="s">
        <v>10</v>
      </c>
      <c r="D9" s="4" t="s">
        <v>15</v>
      </c>
    </row>
    <row r="10" spans="1:4" ht="15.75" x14ac:dyDescent="0.25">
      <c r="A10" s="5" t="s">
        <v>11</v>
      </c>
      <c r="B10" s="5">
        <v>50000</v>
      </c>
      <c r="C10" s="5">
        <v>10</v>
      </c>
      <c r="D10" s="5">
        <f>Table13[[#This Row],[C (تعداد فروش)]]*Table13[[#This Row],[B (قیمت واحد)]]</f>
        <v>500000</v>
      </c>
    </row>
    <row r="11" spans="1:4" ht="15.75" x14ac:dyDescent="0.25">
      <c r="A11" s="5" t="s">
        <v>12</v>
      </c>
      <c r="B11" s="5">
        <v>75000</v>
      </c>
      <c r="C11" s="5">
        <v>5</v>
      </c>
      <c r="D11" s="5">
        <f>Table13[[#This Row],[C (تعداد فروش)]]*Table13[[#This Row],[B (قیمت واحد)]]</f>
        <v>375000</v>
      </c>
    </row>
    <row r="12" spans="1:4" ht="15.75" x14ac:dyDescent="0.25">
      <c r="A12" s="5" t="s">
        <v>13</v>
      </c>
      <c r="B12" s="5">
        <v>120000</v>
      </c>
      <c r="C12" s="5">
        <v>7</v>
      </c>
      <c r="D12" s="5">
        <f>Table13[[#This Row],[C (تعداد فروش)]]*Table13[[#This Row],[B (قیمت واحد)]]</f>
        <v>840000</v>
      </c>
    </row>
    <row r="16" spans="1:4" s="9" customFormat="1" x14ac:dyDescent="0.25">
      <c r="A16" s="9" t="s">
        <v>16</v>
      </c>
    </row>
    <row r="18" spans="1:4" x14ac:dyDescent="0.25">
      <c r="A18" t="s">
        <v>17</v>
      </c>
    </row>
    <row r="20" spans="1:4" x14ac:dyDescent="0.25">
      <c r="A20" s="7" t="s">
        <v>8</v>
      </c>
      <c r="B20" s="7" t="s">
        <v>9</v>
      </c>
      <c r="C20" s="7" t="s">
        <v>10</v>
      </c>
      <c r="D20" s="7" t="s">
        <v>18</v>
      </c>
    </row>
    <row r="21" spans="1:4" x14ac:dyDescent="0.25">
      <c r="A21" s="8" t="s">
        <v>11</v>
      </c>
      <c r="B21" s="8">
        <v>50000</v>
      </c>
      <c r="C21" s="8">
        <v>10</v>
      </c>
      <c r="D21" s="8">
        <v>500000</v>
      </c>
    </row>
    <row r="22" spans="1:4" x14ac:dyDescent="0.25">
      <c r="A22" s="8" t="s">
        <v>12</v>
      </c>
      <c r="B22" s="8">
        <v>75000</v>
      </c>
      <c r="C22" s="8">
        <v>5</v>
      </c>
      <c r="D22" s="8">
        <v>375000</v>
      </c>
    </row>
    <row r="23" spans="1:4" x14ac:dyDescent="0.25">
      <c r="A23" s="8" t="s">
        <v>13</v>
      </c>
      <c r="B23" s="8">
        <v>120000</v>
      </c>
      <c r="C23" s="8">
        <v>7</v>
      </c>
      <c r="D23" s="8">
        <v>840000</v>
      </c>
    </row>
    <row r="25" spans="1:4" x14ac:dyDescent="0.25">
      <c r="A25" t="s">
        <v>19</v>
      </c>
    </row>
    <row r="28" spans="1:4" x14ac:dyDescent="0.25">
      <c r="A28" s="7" t="s">
        <v>8</v>
      </c>
      <c r="B28" s="7" t="s">
        <v>9</v>
      </c>
      <c r="C28" s="7" t="s">
        <v>10</v>
      </c>
      <c r="D28" s="7" t="s">
        <v>18</v>
      </c>
    </row>
    <row r="29" spans="1:4" x14ac:dyDescent="0.25">
      <c r="A29" s="8" t="s">
        <v>11</v>
      </c>
      <c r="B29" s="8">
        <v>50000</v>
      </c>
      <c r="C29" s="8">
        <v>10</v>
      </c>
      <c r="D29" s="8">
        <v>500000</v>
      </c>
    </row>
    <row r="30" spans="1:4" x14ac:dyDescent="0.25">
      <c r="A30" s="8" t="s">
        <v>12</v>
      </c>
      <c r="B30" s="8">
        <v>75000</v>
      </c>
      <c r="C30" s="8">
        <v>5</v>
      </c>
      <c r="D30" s="8">
        <v>375000</v>
      </c>
    </row>
    <row r="31" spans="1:4" x14ac:dyDescent="0.25">
      <c r="A31" s="8" t="s">
        <v>13</v>
      </c>
      <c r="B31" s="8">
        <v>120000</v>
      </c>
      <c r="C31" s="8">
        <v>7</v>
      </c>
      <c r="D31" s="8">
        <v>840000</v>
      </c>
    </row>
    <row r="32" spans="1:4" x14ac:dyDescent="0.25">
      <c r="A32" s="8" t="s">
        <v>20</v>
      </c>
      <c r="B32" s="8"/>
      <c r="C32" s="8"/>
      <c r="D32" s="8">
        <f>SUM(Table35[D (درآمد)])</f>
        <v>1715000</v>
      </c>
    </row>
    <row r="35" spans="1:4" x14ac:dyDescent="0.25">
      <c r="A35" s="9" t="s">
        <v>21</v>
      </c>
    </row>
    <row r="37" spans="1:4" x14ac:dyDescent="0.25">
      <c r="A37" t="s">
        <v>22</v>
      </c>
    </row>
    <row r="39" spans="1:4" x14ac:dyDescent="0.25">
      <c r="A39" s="7" t="s">
        <v>8</v>
      </c>
      <c r="B39" s="7" t="s">
        <v>9</v>
      </c>
      <c r="C39" s="7" t="s">
        <v>10</v>
      </c>
      <c r="D39" s="7" t="s">
        <v>18</v>
      </c>
    </row>
    <row r="40" spans="1:4" x14ac:dyDescent="0.25">
      <c r="A40" s="8" t="s">
        <v>11</v>
      </c>
      <c r="B40" s="8">
        <v>50000</v>
      </c>
      <c r="C40" s="8">
        <v>10</v>
      </c>
      <c r="D40" s="8">
        <v>500000</v>
      </c>
    </row>
    <row r="41" spans="1:4" x14ac:dyDescent="0.25">
      <c r="A41" s="8" t="s">
        <v>12</v>
      </c>
      <c r="B41" s="8">
        <v>75000</v>
      </c>
      <c r="C41" s="8">
        <v>5</v>
      </c>
      <c r="D41" s="8">
        <v>375000</v>
      </c>
    </row>
    <row r="42" spans="1:4" x14ac:dyDescent="0.25">
      <c r="A42" s="8" t="s">
        <v>13</v>
      </c>
      <c r="B42" s="8">
        <v>120000</v>
      </c>
      <c r="C42" s="8">
        <v>7</v>
      </c>
      <c r="D42" s="8">
        <v>840000</v>
      </c>
    </row>
    <row r="43" spans="1:4" x14ac:dyDescent="0.25">
      <c r="A43" s="8"/>
      <c r="B43" s="8"/>
      <c r="C43" s="8"/>
      <c r="D43" s="8">
        <f>SUM(Table8[D (درآمد)])/SUM(Table8[C (تعداد فروش)])</f>
        <v>77954.545454545456</v>
      </c>
    </row>
    <row r="44" spans="1:4" x14ac:dyDescent="0.25">
      <c r="A44" t="s">
        <v>23</v>
      </c>
    </row>
  </sheetData>
  <pageMargins left="0.7" right="0.7" top="0.75" bottom="0.75" header="0.3" footer="0.3"/>
  <tableParts count="5">
    <tablePart r:id="rId1"/>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1892-A4CA-4745-A15D-8C0364C36CDC}">
  <dimension ref="A1:D41"/>
  <sheetViews>
    <sheetView rightToLeft="1" topLeftCell="A12" workbookViewId="0">
      <selection activeCell="A38" sqref="A38:XFD38"/>
    </sheetView>
  </sheetViews>
  <sheetFormatPr defaultRowHeight="15" x14ac:dyDescent="0.25"/>
  <cols>
    <col min="1" max="1" width="15.140625" customWidth="1"/>
    <col min="2" max="2" width="16.5703125" customWidth="1"/>
    <col min="3" max="3" width="21.42578125" customWidth="1"/>
    <col min="4" max="4" width="15.7109375" bestFit="1" customWidth="1"/>
  </cols>
  <sheetData>
    <row r="1" spans="1:4" s="9" customFormat="1" x14ac:dyDescent="0.25">
      <c r="A1" s="9" t="s">
        <v>24</v>
      </c>
    </row>
    <row r="3" spans="1:4" x14ac:dyDescent="0.25">
      <c r="A3" t="s">
        <v>25</v>
      </c>
    </row>
    <row r="5" spans="1:4" x14ac:dyDescent="0.25">
      <c r="A5" s="7" t="s">
        <v>26</v>
      </c>
      <c r="B5" s="7" t="s">
        <v>27</v>
      </c>
      <c r="C5" s="7" t="s">
        <v>10</v>
      </c>
      <c r="D5" s="7" t="s">
        <v>47</v>
      </c>
    </row>
    <row r="6" spans="1:4" x14ac:dyDescent="0.25">
      <c r="A6" s="11">
        <v>44941</v>
      </c>
      <c r="B6" s="6" t="s">
        <v>11</v>
      </c>
      <c r="C6" s="6">
        <v>15</v>
      </c>
      <c r="D6" s="12" t="s">
        <v>46</v>
      </c>
    </row>
    <row r="7" spans="1:4" x14ac:dyDescent="0.25">
      <c r="A7" s="11">
        <v>44977</v>
      </c>
      <c r="B7" s="6" t="s">
        <v>12</v>
      </c>
      <c r="C7" s="6">
        <v>25</v>
      </c>
      <c r="D7" s="12" t="s">
        <v>46</v>
      </c>
    </row>
    <row r="8" spans="1:4" x14ac:dyDescent="0.25">
      <c r="A8" s="11">
        <v>43174</v>
      </c>
      <c r="B8" s="6" t="s">
        <v>13</v>
      </c>
      <c r="C8" s="6">
        <v>30</v>
      </c>
      <c r="D8" s="12"/>
    </row>
    <row r="9" spans="1:4" x14ac:dyDescent="0.25">
      <c r="A9" s="11">
        <v>45418</v>
      </c>
      <c r="B9" s="6" t="s">
        <v>43</v>
      </c>
      <c r="C9" s="6">
        <v>12</v>
      </c>
      <c r="D9" s="12"/>
    </row>
    <row r="10" spans="1:4" x14ac:dyDescent="0.25">
      <c r="A10" s="11">
        <v>40225</v>
      </c>
      <c r="B10" s="6" t="s">
        <v>44</v>
      </c>
      <c r="C10" s="6">
        <v>1136</v>
      </c>
      <c r="D10" s="12"/>
    </row>
    <row r="11" spans="1:4" x14ac:dyDescent="0.25">
      <c r="A11" s="11">
        <v>44995</v>
      </c>
      <c r="B11" s="6" t="s">
        <v>45</v>
      </c>
      <c r="C11" s="6">
        <v>10</v>
      </c>
      <c r="D11" s="12" t="s">
        <v>46</v>
      </c>
    </row>
    <row r="12" spans="1:4" x14ac:dyDescent="0.25">
      <c r="A12" s="11"/>
      <c r="B12" s="6"/>
      <c r="C12" s="6">
        <f>SUMIFS(Table5[C (تعداد فروش)],Table5[A (تاریخ)],"&gt;=1/1/2023",Table5[A (تاریخ)],"&lt;=12/30/2023")</f>
        <v>50</v>
      </c>
    </row>
    <row r="14" spans="1:4" x14ac:dyDescent="0.25">
      <c r="A14" t="s">
        <v>28</v>
      </c>
    </row>
    <row r="17" spans="1:4" x14ac:dyDescent="0.25">
      <c r="A17" s="9" t="s">
        <v>29</v>
      </c>
    </row>
    <row r="19" spans="1:4" x14ac:dyDescent="0.25">
      <c r="A19" t="s">
        <v>30</v>
      </c>
    </row>
    <row r="21" spans="1:4" x14ac:dyDescent="0.25">
      <c r="A21" s="7" t="s">
        <v>8</v>
      </c>
      <c r="B21" s="7" t="s">
        <v>31</v>
      </c>
      <c r="C21" s="7" t="s">
        <v>32</v>
      </c>
      <c r="D21" s="7" t="s">
        <v>48</v>
      </c>
    </row>
    <row r="22" spans="1:4" x14ac:dyDescent="0.25">
      <c r="A22" s="8" t="s">
        <v>11</v>
      </c>
      <c r="B22" s="8">
        <v>20</v>
      </c>
      <c r="C22" s="8">
        <v>15</v>
      </c>
      <c r="D22" s="8" t="str">
        <f>IF(Table6[[#This Row],[B (موجودی فعلی)]]&gt;=Table6[[#This Row],[C (حداقل موجودی لازم)]],"قابل قبول","نیاز به سفارش مجدد")</f>
        <v>قابل قبول</v>
      </c>
    </row>
    <row r="23" spans="1:4" x14ac:dyDescent="0.25">
      <c r="A23" s="8" t="s">
        <v>12</v>
      </c>
      <c r="B23" s="8">
        <v>10</v>
      </c>
      <c r="C23" s="8">
        <v>10</v>
      </c>
      <c r="D23" s="8" t="str">
        <f>IF(Table6[[#This Row],[B (موجودی فعلی)]]&gt;=Table6[[#This Row],[C (حداقل موجودی لازم)]],"قابل قبول","نیاز به سفارش مجدد")</f>
        <v>قابل قبول</v>
      </c>
    </row>
    <row r="24" spans="1:4" x14ac:dyDescent="0.25">
      <c r="A24" s="8" t="s">
        <v>13</v>
      </c>
      <c r="B24" s="8">
        <v>5</v>
      </c>
      <c r="C24" s="8">
        <v>8</v>
      </c>
      <c r="D24" s="8" t="str">
        <f>IF(Table6[[#This Row],[B (موجودی فعلی)]]&gt;=Table6[[#This Row],[C (حداقل موجودی لازم)]],"قابل قبول","نیاز به سفارش مجدد")</f>
        <v>نیاز به سفارش مجدد</v>
      </c>
    </row>
    <row r="26" spans="1:4" x14ac:dyDescent="0.25">
      <c r="A26" t="s">
        <v>33</v>
      </c>
    </row>
    <row r="30" spans="1:4" x14ac:dyDescent="0.25">
      <c r="A30" s="9" t="s">
        <v>34</v>
      </c>
    </row>
    <row r="32" spans="1:4" x14ac:dyDescent="0.25">
      <c r="A32" t="s">
        <v>35</v>
      </c>
    </row>
    <row r="34" spans="1:4" x14ac:dyDescent="0.25">
      <c r="A34" s="7" t="s">
        <v>36</v>
      </c>
      <c r="B34" s="7" t="s">
        <v>37</v>
      </c>
      <c r="C34" s="7" t="s">
        <v>49</v>
      </c>
      <c r="D34" s="7" t="s">
        <v>50</v>
      </c>
    </row>
    <row r="35" spans="1:4" x14ac:dyDescent="0.25">
      <c r="A35" s="8" t="s">
        <v>38</v>
      </c>
      <c r="B35" s="8">
        <v>18</v>
      </c>
      <c r="C35" s="8">
        <f>_xlfn.RANK.AVG(Table7[[#This Row],[B (نمره)]],Table7[B (نمره)])</f>
        <v>2</v>
      </c>
      <c r="D35" s="8">
        <f>_xlfn.RANK.EQ(Table7[[#This Row],[B (نمره)]],Table7[B (نمره)])</f>
        <v>2</v>
      </c>
    </row>
    <row r="36" spans="1:4" x14ac:dyDescent="0.25">
      <c r="A36" s="8" t="s">
        <v>39</v>
      </c>
      <c r="B36" s="8">
        <v>14</v>
      </c>
      <c r="C36" s="8">
        <f>_xlfn.RANK.AVG(Table7[[#This Row],[B (نمره)]],Table7[B (نمره)])</f>
        <v>4.5</v>
      </c>
      <c r="D36" s="8">
        <f>_xlfn.RANK.EQ(Table7[[#This Row],[B (نمره)]],Table7[B (نمره)])</f>
        <v>4</v>
      </c>
    </row>
    <row r="37" spans="1:4" x14ac:dyDescent="0.25">
      <c r="A37" s="8" t="s">
        <v>40</v>
      </c>
      <c r="B37" s="8">
        <v>20</v>
      </c>
      <c r="C37" s="8">
        <f>_xlfn.RANK.AVG(Table7[[#This Row],[B (نمره)]],Table7[B (نمره)])</f>
        <v>1</v>
      </c>
      <c r="D37" s="8">
        <f>_xlfn.RANK.EQ(Table7[[#This Row],[B (نمره)]],Table7[B (نمره)])</f>
        <v>1</v>
      </c>
    </row>
    <row r="38" spans="1:4" x14ac:dyDescent="0.25">
      <c r="A38" s="8" t="s">
        <v>51</v>
      </c>
      <c r="B38" s="8">
        <v>14</v>
      </c>
      <c r="C38" s="13">
        <f>_xlfn.RANK.AVG(Table7[[#This Row],[B (نمره)]],Table7[B (نمره)])</f>
        <v>4.5</v>
      </c>
      <c r="D38" s="13">
        <f>_xlfn.RANK.EQ(Table7[[#This Row],[B (نمره)]],Table7[B (نمره)])</f>
        <v>4</v>
      </c>
    </row>
    <row r="39" spans="1:4" x14ac:dyDescent="0.25">
      <c r="A39" s="8" t="s">
        <v>41</v>
      </c>
      <c r="B39" s="8">
        <v>16</v>
      </c>
      <c r="C39" s="8">
        <f>_xlfn.RANK.AVG(Table7[[#This Row],[B (نمره)]],Table7[B (نمره)])</f>
        <v>3</v>
      </c>
      <c r="D39" s="8">
        <f>_xlfn.RANK.EQ(Table7[[#This Row],[B (نمره)]],Table7[B (نمره)])</f>
        <v>3</v>
      </c>
    </row>
    <row r="41" spans="1:4" x14ac:dyDescent="0.25">
      <c r="A41" t="s">
        <v>42</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8F42-E0C2-47AF-B4D6-8A8AE84064D7}">
  <dimension ref="A1:I64"/>
  <sheetViews>
    <sheetView rightToLeft="1" topLeftCell="A39" workbookViewId="0">
      <selection activeCell="C72" sqref="C72"/>
    </sheetView>
  </sheetViews>
  <sheetFormatPr defaultRowHeight="15" x14ac:dyDescent="0.25"/>
  <cols>
    <col min="1" max="1" width="23.7109375" style="16" customWidth="1"/>
    <col min="2" max="2" width="15.5703125" style="16" customWidth="1"/>
    <col min="3" max="3" width="16.85546875" style="16" customWidth="1"/>
    <col min="4" max="4" width="23" style="16" customWidth="1"/>
    <col min="5" max="5" width="13.140625" style="16" bestFit="1" customWidth="1"/>
    <col min="6" max="6" width="20" style="16" bestFit="1" customWidth="1"/>
    <col min="7" max="7" width="13.140625" style="16" bestFit="1" customWidth="1"/>
    <col min="8" max="8" width="20" style="16" bestFit="1" customWidth="1"/>
    <col min="9" max="16384" width="9.140625" style="16"/>
  </cols>
  <sheetData>
    <row r="1" spans="1:9" x14ac:dyDescent="0.25">
      <c r="A1" s="26" t="s">
        <v>76</v>
      </c>
    </row>
    <row r="3" spans="1:9" x14ac:dyDescent="0.25">
      <c r="A3" s="16" t="s">
        <v>52</v>
      </c>
    </row>
    <row r="5" spans="1:9" x14ac:dyDescent="0.25">
      <c r="A5" s="17" t="s">
        <v>8</v>
      </c>
      <c r="B5" s="17" t="s">
        <v>9</v>
      </c>
      <c r="C5" s="17" t="s">
        <v>10</v>
      </c>
      <c r="D5" s="17" t="s">
        <v>53</v>
      </c>
      <c r="G5" s="23" t="s">
        <v>73</v>
      </c>
      <c r="H5" t="s">
        <v>75</v>
      </c>
      <c r="I5"/>
    </row>
    <row r="6" spans="1:9" x14ac:dyDescent="0.25">
      <c r="A6" s="18" t="s">
        <v>11</v>
      </c>
      <c r="B6" s="18">
        <v>50000</v>
      </c>
      <c r="C6" s="18">
        <v>10</v>
      </c>
      <c r="D6" s="19">
        <v>44941</v>
      </c>
      <c r="G6" s="24" t="s">
        <v>11</v>
      </c>
      <c r="H6" s="25">
        <v>18</v>
      </c>
      <c r="I6"/>
    </row>
    <row r="7" spans="1:9" x14ac:dyDescent="0.25">
      <c r="A7" s="18" t="s">
        <v>12</v>
      </c>
      <c r="B7" s="18">
        <v>75000</v>
      </c>
      <c r="C7" s="18">
        <v>5</v>
      </c>
      <c r="D7" s="19">
        <v>44977</v>
      </c>
      <c r="G7" s="24" t="s">
        <v>12</v>
      </c>
      <c r="H7" s="25">
        <v>17</v>
      </c>
      <c r="I7"/>
    </row>
    <row r="8" spans="1:9" x14ac:dyDescent="0.25">
      <c r="A8" s="18" t="s">
        <v>13</v>
      </c>
      <c r="B8" s="18">
        <v>120000</v>
      </c>
      <c r="C8" s="18">
        <v>7</v>
      </c>
      <c r="D8" s="19">
        <v>44995</v>
      </c>
      <c r="G8" s="24" t="s">
        <v>13</v>
      </c>
      <c r="H8" s="25">
        <v>7</v>
      </c>
      <c r="I8"/>
    </row>
    <row r="9" spans="1:9" x14ac:dyDescent="0.25">
      <c r="A9" s="18" t="s">
        <v>11</v>
      </c>
      <c r="B9" s="18">
        <v>50000</v>
      </c>
      <c r="C9" s="18">
        <v>8</v>
      </c>
      <c r="D9" s="19">
        <v>45010</v>
      </c>
      <c r="G9" s="24" t="s">
        <v>74</v>
      </c>
      <c r="H9" s="25">
        <v>42</v>
      </c>
      <c r="I9"/>
    </row>
    <row r="10" spans="1:9" x14ac:dyDescent="0.25">
      <c r="A10" s="18" t="s">
        <v>12</v>
      </c>
      <c r="B10" s="18">
        <v>75000</v>
      </c>
      <c r="C10" s="18">
        <v>12</v>
      </c>
      <c r="D10" s="19">
        <v>45017</v>
      </c>
      <c r="G10"/>
      <c r="H10"/>
      <c r="I10"/>
    </row>
    <row r="11" spans="1:9" x14ac:dyDescent="0.25">
      <c r="G11"/>
      <c r="H11"/>
      <c r="I11"/>
    </row>
    <row r="12" spans="1:9" x14ac:dyDescent="0.25">
      <c r="A12" s="16" t="s">
        <v>54</v>
      </c>
      <c r="G12"/>
      <c r="H12"/>
      <c r="I12"/>
    </row>
    <row r="13" spans="1:9" x14ac:dyDescent="0.25">
      <c r="A13" s="20"/>
      <c r="G13"/>
      <c r="H13"/>
      <c r="I13"/>
    </row>
    <row r="14" spans="1:9" x14ac:dyDescent="0.25">
      <c r="A14" s="22" t="s">
        <v>55</v>
      </c>
      <c r="B14" s="22"/>
      <c r="G14"/>
      <c r="H14"/>
      <c r="I14"/>
    </row>
    <row r="15" spans="1:9" x14ac:dyDescent="0.25">
      <c r="A15" s="22" t="s">
        <v>56</v>
      </c>
      <c r="B15" s="22"/>
      <c r="C15" s="22"/>
      <c r="G15"/>
      <c r="H15"/>
      <c r="I15"/>
    </row>
    <row r="16" spans="1:9" x14ac:dyDescent="0.25">
      <c r="G16"/>
      <c r="H16"/>
      <c r="I16"/>
    </row>
    <row r="17" spans="1:9" x14ac:dyDescent="0.25">
      <c r="G17"/>
      <c r="H17"/>
      <c r="I17"/>
    </row>
    <row r="18" spans="1:9" x14ac:dyDescent="0.25">
      <c r="G18"/>
      <c r="H18"/>
      <c r="I18"/>
    </row>
    <row r="19" spans="1:9" ht="18" x14ac:dyDescent="0.25">
      <c r="A19" s="21" t="s">
        <v>57</v>
      </c>
      <c r="G19"/>
      <c r="H19"/>
      <c r="I19"/>
    </row>
    <row r="20" spans="1:9" x14ac:dyDescent="0.25">
      <c r="G20"/>
      <c r="H20"/>
      <c r="I20"/>
    </row>
    <row r="21" spans="1:9" x14ac:dyDescent="0.25">
      <c r="A21" s="16" t="s">
        <v>58</v>
      </c>
      <c r="G21"/>
      <c r="H21"/>
      <c r="I21"/>
    </row>
    <row r="22" spans="1:9" x14ac:dyDescent="0.25">
      <c r="G22"/>
      <c r="H22"/>
      <c r="I22"/>
    </row>
    <row r="23" spans="1:9" x14ac:dyDescent="0.25">
      <c r="A23" s="17" t="s">
        <v>36</v>
      </c>
      <c r="B23" s="17" t="s">
        <v>37</v>
      </c>
    </row>
    <row r="24" spans="1:9" x14ac:dyDescent="0.25">
      <c r="A24" s="3" t="s">
        <v>38</v>
      </c>
      <c r="B24" s="3">
        <v>18</v>
      </c>
    </row>
    <row r="25" spans="1:9" x14ac:dyDescent="0.25">
      <c r="A25" s="3" t="s">
        <v>39</v>
      </c>
      <c r="B25" s="3">
        <v>14</v>
      </c>
    </row>
    <row r="26" spans="1:9" x14ac:dyDescent="0.25">
      <c r="A26" s="3" t="s">
        <v>40</v>
      </c>
      <c r="B26" s="3">
        <v>20</v>
      </c>
    </row>
    <row r="27" spans="1:9" x14ac:dyDescent="0.25">
      <c r="A27" s="3" t="s">
        <v>41</v>
      </c>
      <c r="B27" s="3">
        <v>16</v>
      </c>
    </row>
    <row r="29" spans="1:9" x14ac:dyDescent="0.25">
      <c r="A29" s="16" t="s">
        <v>59</v>
      </c>
    </row>
    <row r="30" spans="1:9" x14ac:dyDescent="0.25">
      <c r="A30" s="20"/>
    </row>
    <row r="31" spans="1:9" x14ac:dyDescent="0.25">
      <c r="A31" s="27" t="s">
        <v>60</v>
      </c>
      <c r="B31" s="27"/>
      <c r="C31" s="27"/>
      <c r="D31" s="27"/>
      <c r="E31" s="27"/>
      <c r="F31" s="27"/>
      <c r="G31" s="27"/>
      <c r="H31" s="27"/>
    </row>
    <row r="32" spans="1:9" x14ac:dyDescent="0.25">
      <c r="A32" s="27" t="s">
        <v>61</v>
      </c>
      <c r="B32" s="27"/>
      <c r="C32" s="27"/>
      <c r="D32" s="27"/>
      <c r="E32" s="27"/>
      <c r="F32" s="27"/>
      <c r="G32" s="27"/>
      <c r="H32" s="27"/>
    </row>
    <row r="36" spans="1:7" ht="18" x14ac:dyDescent="0.25">
      <c r="A36" s="21" t="s">
        <v>62</v>
      </c>
    </row>
    <row r="38" spans="1:7" x14ac:dyDescent="0.25">
      <c r="A38" s="16" t="s">
        <v>63</v>
      </c>
    </row>
    <row r="40" spans="1:7" x14ac:dyDescent="0.25">
      <c r="A40" s="17" t="s">
        <v>8</v>
      </c>
      <c r="B40" s="17" t="s">
        <v>64</v>
      </c>
      <c r="C40" s="17" t="s">
        <v>65</v>
      </c>
      <c r="E40" s="23" t="s">
        <v>73</v>
      </c>
      <c r="F40" t="s">
        <v>81</v>
      </c>
      <c r="G40"/>
    </row>
    <row r="41" spans="1:7" x14ac:dyDescent="0.25">
      <c r="A41" s="18" t="s">
        <v>11</v>
      </c>
      <c r="B41" s="18">
        <v>15</v>
      </c>
      <c r="C41" s="19">
        <v>44941</v>
      </c>
      <c r="E41" s="24" t="s">
        <v>77</v>
      </c>
      <c r="F41" s="25">
        <v>15</v>
      </c>
      <c r="G41"/>
    </row>
    <row r="42" spans="1:7" x14ac:dyDescent="0.25">
      <c r="A42" s="18" t="s">
        <v>12</v>
      </c>
      <c r="B42" s="18">
        <v>25</v>
      </c>
      <c r="C42" s="19">
        <v>44977</v>
      </c>
      <c r="E42" s="24" t="s">
        <v>78</v>
      </c>
      <c r="F42" s="25">
        <v>25</v>
      </c>
      <c r="G42"/>
    </row>
    <row r="43" spans="1:7" x14ac:dyDescent="0.25">
      <c r="A43" s="18" t="s">
        <v>13</v>
      </c>
      <c r="B43" s="18">
        <v>10</v>
      </c>
      <c r="C43" s="19">
        <v>44995</v>
      </c>
      <c r="E43" s="24" t="s">
        <v>79</v>
      </c>
      <c r="F43" s="25">
        <v>30</v>
      </c>
      <c r="G43"/>
    </row>
    <row r="44" spans="1:7" x14ac:dyDescent="0.25">
      <c r="A44" s="18" t="s">
        <v>11</v>
      </c>
      <c r="B44" s="18">
        <v>20</v>
      </c>
      <c r="C44" s="19">
        <v>45010</v>
      </c>
      <c r="E44" s="24" t="s">
        <v>80</v>
      </c>
      <c r="F44" s="25">
        <v>18</v>
      </c>
      <c r="G44"/>
    </row>
    <row r="45" spans="1:7" x14ac:dyDescent="0.25">
      <c r="A45" s="18" t="s">
        <v>12</v>
      </c>
      <c r="B45" s="18">
        <v>18</v>
      </c>
      <c r="C45" s="19">
        <v>45017</v>
      </c>
      <c r="E45" s="24" t="s">
        <v>74</v>
      </c>
      <c r="F45" s="25">
        <v>88</v>
      </c>
      <c r="G45"/>
    </row>
    <row r="46" spans="1:7" x14ac:dyDescent="0.25">
      <c r="E46"/>
      <c r="F46"/>
      <c r="G46"/>
    </row>
    <row r="47" spans="1:7" x14ac:dyDescent="0.25">
      <c r="A47" s="16" t="s">
        <v>66</v>
      </c>
      <c r="E47"/>
      <c r="F47"/>
      <c r="G47"/>
    </row>
    <row r="48" spans="1:7" x14ac:dyDescent="0.25">
      <c r="E48"/>
      <c r="F48"/>
      <c r="G48"/>
    </row>
    <row r="49" spans="1:7" x14ac:dyDescent="0.25">
      <c r="E49"/>
      <c r="F49"/>
      <c r="G49"/>
    </row>
    <row r="50" spans="1:7" x14ac:dyDescent="0.25">
      <c r="E50"/>
      <c r="F50"/>
      <c r="G50"/>
    </row>
    <row r="51" spans="1:7" ht="18" x14ac:dyDescent="0.25">
      <c r="A51" s="21" t="s">
        <v>67</v>
      </c>
      <c r="E51"/>
      <c r="F51"/>
      <c r="G51"/>
    </row>
    <row r="52" spans="1:7" x14ac:dyDescent="0.25">
      <c r="E52"/>
      <c r="F52"/>
      <c r="G52"/>
    </row>
    <row r="53" spans="1:7" x14ac:dyDescent="0.25">
      <c r="A53" s="16" t="s">
        <v>68</v>
      </c>
      <c r="E53"/>
      <c r="F53"/>
      <c r="G53"/>
    </row>
    <row r="54" spans="1:7" x14ac:dyDescent="0.25">
      <c r="E54"/>
      <c r="F54"/>
      <c r="G54"/>
    </row>
    <row r="55" spans="1:7" x14ac:dyDescent="0.25">
      <c r="A55" s="17" t="s">
        <v>36</v>
      </c>
      <c r="B55" s="17" t="s">
        <v>37</v>
      </c>
      <c r="C55" s="17" t="s">
        <v>69</v>
      </c>
      <c r="E55"/>
      <c r="F55"/>
      <c r="G55"/>
    </row>
    <row r="56" spans="1:7" x14ac:dyDescent="0.25">
      <c r="A56" s="18" t="s">
        <v>38</v>
      </c>
      <c r="B56" s="18">
        <v>18</v>
      </c>
      <c r="C56" s="18">
        <v>25</v>
      </c>
      <c r="E56"/>
      <c r="F56"/>
      <c r="G56"/>
    </row>
    <row r="57" spans="1:7" x14ac:dyDescent="0.25">
      <c r="A57" s="18" t="s">
        <v>39</v>
      </c>
      <c r="B57" s="18">
        <v>14</v>
      </c>
      <c r="C57" s="18">
        <v>15</v>
      </c>
      <c r="E57"/>
      <c r="F57"/>
      <c r="G57"/>
    </row>
    <row r="58" spans="1:7" x14ac:dyDescent="0.25">
      <c r="A58" s="18" t="s">
        <v>40</v>
      </c>
      <c r="B58" s="18">
        <v>20</v>
      </c>
      <c r="C58" s="18">
        <v>30</v>
      </c>
    </row>
    <row r="59" spans="1:7" x14ac:dyDescent="0.25">
      <c r="A59" s="18" t="s">
        <v>41</v>
      </c>
      <c r="B59" s="18">
        <v>16</v>
      </c>
      <c r="C59" s="18">
        <v>20</v>
      </c>
    </row>
    <row r="61" spans="1:7" x14ac:dyDescent="0.25">
      <c r="A61" s="16" t="s">
        <v>70</v>
      </c>
    </row>
    <row r="62" spans="1:7" x14ac:dyDescent="0.25">
      <c r="A62" s="20"/>
    </row>
    <row r="63" spans="1:7" x14ac:dyDescent="0.25">
      <c r="A63" s="22" t="s">
        <v>71</v>
      </c>
      <c r="B63" s="22"/>
      <c r="C63" s="22"/>
      <c r="D63" s="22"/>
      <c r="E63" s="22"/>
      <c r="F63" s="22"/>
      <c r="G63" s="22"/>
    </row>
    <row r="64" spans="1:7" x14ac:dyDescent="0.25">
      <c r="A64" s="22" t="s">
        <v>72</v>
      </c>
      <c r="B64" s="22"/>
      <c r="C64" s="22"/>
      <c r="D64" s="22"/>
      <c r="E64" s="22"/>
      <c r="F64" s="22"/>
      <c r="G64" s="22"/>
    </row>
  </sheetData>
  <mergeCells count="6">
    <mergeCell ref="A32:H32"/>
    <mergeCell ref="A63:G63"/>
    <mergeCell ref="A64:G64"/>
    <mergeCell ref="A14:B14"/>
    <mergeCell ref="A15:C15"/>
    <mergeCell ref="A31:H31"/>
  </mergeCells>
  <conditionalFormatting sqref="B24:B27">
    <cfRule type="cellIs" dxfId="26" priority="1" operator="greaterThanOrEqual">
      <formula>18</formula>
    </cfRule>
    <cfRule type="cellIs" dxfId="25" priority="3" operator="lessThanOrEqual">
      <formula>15</formula>
    </cfRule>
  </conditionalFormatting>
  <pageMargins left="0.7" right="0.7" top="0.75" bottom="0.75" header="0.3" footer="0.3"/>
  <drawing r:id="rId3"/>
  <tableParts count="4">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8D9F-B67A-4D32-B07B-5426C8F3092D}">
  <dimension ref="A1:K99"/>
  <sheetViews>
    <sheetView rightToLeft="1" topLeftCell="E71" workbookViewId="0">
      <selection activeCell="K96" sqref="K96"/>
    </sheetView>
  </sheetViews>
  <sheetFormatPr defaultRowHeight="15" x14ac:dyDescent="0.25"/>
  <cols>
    <col min="1" max="1" width="16.140625" customWidth="1"/>
    <col min="2" max="2" width="18.140625" bestFit="1" customWidth="1"/>
    <col min="3" max="3" width="15.28515625" customWidth="1"/>
    <col min="4" max="4" width="12.42578125" customWidth="1"/>
    <col min="5" max="5" width="9.28515625" customWidth="1"/>
    <col min="8" max="8" width="15.28515625" bestFit="1" customWidth="1"/>
    <col min="9" max="9" width="16.28515625" bestFit="1" customWidth="1"/>
    <col min="10" max="10" width="8.42578125" bestFit="1" customWidth="1"/>
    <col min="11" max="11" width="11.28515625" bestFit="1" customWidth="1"/>
  </cols>
  <sheetData>
    <row r="1" spans="1:7" ht="18" x14ac:dyDescent="0.25">
      <c r="A1" s="15" t="s">
        <v>82</v>
      </c>
    </row>
    <row r="3" spans="1:7" x14ac:dyDescent="0.25">
      <c r="A3" t="s">
        <v>83</v>
      </c>
    </row>
    <row r="5" spans="1:7" ht="30" x14ac:dyDescent="0.25">
      <c r="A5" s="7" t="s">
        <v>8</v>
      </c>
      <c r="B5" s="7" t="s">
        <v>84</v>
      </c>
    </row>
    <row r="6" spans="1:7" x14ac:dyDescent="0.25">
      <c r="A6" s="8" t="s">
        <v>11</v>
      </c>
      <c r="B6" s="28">
        <v>0.25</v>
      </c>
    </row>
    <row r="7" spans="1:7" x14ac:dyDescent="0.25">
      <c r="A7" s="8" t="s">
        <v>12</v>
      </c>
      <c r="B7" s="28">
        <v>0.4</v>
      </c>
    </row>
    <row r="8" spans="1:7" x14ac:dyDescent="0.25">
      <c r="A8" s="8" t="s">
        <v>13</v>
      </c>
      <c r="B8" s="28">
        <v>0.35</v>
      </c>
    </row>
    <row r="10" spans="1:7" x14ac:dyDescent="0.25">
      <c r="A10" t="s">
        <v>85</v>
      </c>
    </row>
    <row r="11" spans="1:7" x14ac:dyDescent="0.25">
      <c r="A11" s="14"/>
    </row>
    <row r="12" spans="1:7" x14ac:dyDescent="0.25">
      <c r="A12" s="27" t="s">
        <v>86</v>
      </c>
      <c r="B12" s="27"/>
      <c r="C12" s="27"/>
      <c r="D12" s="27"/>
      <c r="E12" s="27"/>
      <c r="F12" s="27"/>
    </row>
    <row r="13" spans="1:7" x14ac:dyDescent="0.25">
      <c r="A13" s="27" t="s">
        <v>87</v>
      </c>
      <c r="B13" s="27"/>
      <c r="C13" s="27"/>
      <c r="D13" s="27"/>
      <c r="E13" s="27"/>
      <c r="F13" s="27"/>
      <c r="G13" s="27"/>
    </row>
    <row r="14" spans="1:7" x14ac:dyDescent="0.25">
      <c r="A14" s="27" t="s">
        <v>88</v>
      </c>
      <c r="B14" s="27"/>
      <c r="C14" s="27"/>
      <c r="D14" s="27"/>
      <c r="E14" s="27"/>
      <c r="F14" s="27"/>
      <c r="G14" s="27"/>
    </row>
    <row r="18" spans="1:8" ht="18" x14ac:dyDescent="0.25">
      <c r="A18" s="15" t="s">
        <v>89</v>
      </c>
    </row>
    <row r="20" spans="1:8" x14ac:dyDescent="0.25">
      <c r="A20" t="s">
        <v>90</v>
      </c>
    </row>
    <row r="22" spans="1:8" ht="30" x14ac:dyDescent="0.25">
      <c r="A22" s="7" t="s">
        <v>91</v>
      </c>
      <c r="B22" s="7" t="s">
        <v>92</v>
      </c>
      <c r="C22" s="7" t="s">
        <v>93</v>
      </c>
      <c r="D22" s="7" t="s">
        <v>94</v>
      </c>
    </row>
    <row r="23" spans="1:8" x14ac:dyDescent="0.25">
      <c r="A23" s="8" t="s">
        <v>95</v>
      </c>
      <c r="B23" s="10">
        <v>44936</v>
      </c>
      <c r="C23" s="10">
        <v>44977</v>
      </c>
      <c r="D23" s="8" t="s">
        <v>96</v>
      </c>
    </row>
    <row r="24" spans="1:8" ht="30" x14ac:dyDescent="0.25">
      <c r="A24" s="8" t="s">
        <v>97</v>
      </c>
      <c r="B24" s="10">
        <v>44986</v>
      </c>
      <c r="C24" s="10">
        <v>45026</v>
      </c>
      <c r="D24" s="8" t="s">
        <v>98</v>
      </c>
    </row>
    <row r="25" spans="1:8" ht="30" x14ac:dyDescent="0.25">
      <c r="A25" s="8" t="s">
        <v>99</v>
      </c>
      <c r="B25" s="10">
        <v>45031</v>
      </c>
      <c r="C25" s="10">
        <v>45078</v>
      </c>
      <c r="D25" s="8" t="s">
        <v>100</v>
      </c>
    </row>
    <row r="27" spans="1:8" x14ac:dyDescent="0.25">
      <c r="A27" t="s">
        <v>101</v>
      </c>
    </row>
    <row r="28" spans="1:8" x14ac:dyDescent="0.25">
      <c r="A28" s="14"/>
    </row>
    <row r="29" spans="1:8" x14ac:dyDescent="0.25">
      <c r="A29" s="27" t="s">
        <v>102</v>
      </c>
      <c r="B29" s="27"/>
      <c r="C29" s="27"/>
      <c r="D29" s="27"/>
      <c r="E29" s="27"/>
    </row>
    <row r="30" spans="1:8" x14ac:dyDescent="0.25">
      <c r="A30" s="27" t="s">
        <v>103</v>
      </c>
      <c r="B30" s="27"/>
      <c r="C30" s="27"/>
      <c r="D30" s="27"/>
      <c r="E30" s="27"/>
      <c r="F30" s="27"/>
      <c r="G30" s="27"/>
      <c r="H30" s="27"/>
    </row>
    <row r="31" spans="1:8" x14ac:dyDescent="0.25">
      <c r="A31" s="27" t="s">
        <v>104</v>
      </c>
      <c r="B31" s="27"/>
      <c r="C31" s="27"/>
      <c r="D31" s="27"/>
      <c r="E31" s="27"/>
    </row>
    <row r="33" spans="1:5" x14ac:dyDescent="0.25">
      <c r="A33" s="7" t="s">
        <v>91</v>
      </c>
      <c r="B33" s="7" t="s">
        <v>92</v>
      </c>
      <c r="C33" s="7" t="s">
        <v>93</v>
      </c>
      <c r="D33" s="7" t="s">
        <v>94</v>
      </c>
      <c r="E33" s="7" t="s">
        <v>145</v>
      </c>
    </row>
    <row r="34" spans="1:5" x14ac:dyDescent="0.25">
      <c r="A34" s="8" t="s">
        <v>95</v>
      </c>
      <c r="B34" s="10">
        <v>44936</v>
      </c>
      <c r="C34" s="10">
        <v>44977</v>
      </c>
      <c r="D34" s="8" t="s">
        <v>96</v>
      </c>
      <c r="E34">
        <f>Table1516[[#This Row],[C (تاریخ پایان)]]-Table1516[[#This Row],[B (تاریخ شروع)]]</f>
        <v>41</v>
      </c>
    </row>
    <row r="35" spans="1:5" x14ac:dyDescent="0.25">
      <c r="A35" s="8" t="s">
        <v>97</v>
      </c>
      <c r="B35" s="10">
        <v>44986</v>
      </c>
      <c r="C35" s="10">
        <v>45026</v>
      </c>
      <c r="D35" s="8" t="s">
        <v>98</v>
      </c>
      <c r="E35">
        <f>Table1516[[#This Row],[C (تاریخ پایان)]]-Table1516[[#This Row],[B (تاریخ شروع)]]</f>
        <v>40</v>
      </c>
    </row>
    <row r="36" spans="1:5" x14ac:dyDescent="0.25">
      <c r="A36" s="8" t="s">
        <v>99</v>
      </c>
      <c r="B36" s="10">
        <v>45031</v>
      </c>
      <c r="C36" s="10">
        <v>45078</v>
      </c>
      <c r="D36" s="8" t="s">
        <v>100</v>
      </c>
      <c r="E36">
        <f>Table1516[[#This Row],[C (تاریخ پایان)]]-Table1516[[#This Row],[B (تاریخ شروع)]]</f>
        <v>47</v>
      </c>
    </row>
    <row r="37" spans="1:5" x14ac:dyDescent="0.25">
      <c r="A37" t="s">
        <v>106</v>
      </c>
    </row>
    <row r="40" spans="1:5" x14ac:dyDescent="0.25">
      <c r="A40" s="30" t="s">
        <v>146</v>
      </c>
      <c r="B40" s="30"/>
      <c r="C40" s="30"/>
      <c r="D40" s="30"/>
    </row>
    <row r="41" spans="1:5" x14ac:dyDescent="0.25">
      <c r="A41" s="29"/>
      <c r="B41" s="29"/>
      <c r="C41" s="29"/>
      <c r="D41" s="29"/>
    </row>
    <row r="43" spans="1:5" x14ac:dyDescent="0.25">
      <c r="A43" s="7"/>
      <c r="B43" s="7"/>
      <c r="C43" s="7"/>
    </row>
    <row r="44" spans="1:5" ht="18" x14ac:dyDescent="0.25">
      <c r="A44" s="15" t="s">
        <v>105</v>
      </c>
    </row>
    <row r="46" spans="1:5" x14ac:dyDescent="0.25">
      <c r="A46" t="s">
        <v>106</v>
      </c>
    </row>
    <row r="48" spans="1:5" x14ac:dyDescent="0.25">
      <c r="A48" s="7" t="s">
        <v>107</v>
      </c>
      <c r="B48" s="7" t="s">
        <v>37</v>
      </c>
      <c r="C48" s="7" t="s">
        <v>108</v>
      </c>
    </row>
    <row r="49" spans="1:6" x14ac:dyDescent="0.25">
      <c r="A49" s="8" t="s">
        <v>109</v>
      </c>
      <c r="B49" s="8">
        <v>85</v>
      </c>
      <c r="C49" s="8" t="s">
        <v>110</v>
      </c>
    </row>
    <row r="50" spans="1:6" x14ac:dyDescent="0.25">
      <c r="A50" s="8" t="s">
        <v>111</v>
      </c>
      <c r="B50" s="8">
        <v>70</v>
      </c>
      <c r="C50" s="8" t="s">
        <v>112</v>
      </c>
    </row>
    <row r="51" spans="1:6" x14ac:dyDescent="0.25">
      <c r="A51" s="8" t="s">
        <v>113</v>
      </c>
      <c r="B51" s="8">
        <v>55</v>
      </c>
      <c r="C51" s="8" t="s">
        <v>114</v>
      </c>
    </row>
    <row r="52" spans="1:6" x14ac:dyDescent="0.25">
      <c r="A52" s="8" t="s">
        <v>115</v>
      </c>
      <c r="B52" s="8">
        <v>90</v>
      </c>
      <c r="C52" s="8" t="s">
        <v>110</v>
      </c>
    </row>
    <row r="54" spans="1:6" x14ac:dyDescent="0.25">
      <c r="A54" t="s">
        <v>116</v>
      </c>
    </row>
    <row r="55" spans="1:6" x14ac:dyDescent="0.25">
      <c r="A55" s="14"/>
    </row>
    <row r="56" spans="1:6" x14ac:dyDescent="0.25">
      <c r="A56" s="22" t="s">
        <v>117</v>
      </c>
      <c r="B56" s="22"/>
      <c r="C56" s="22"/>
      <c r="D56" s="22"/>
      <c r="E56" s="22"/>
      <c r="F56" s="22"/>
    </row>
    <row r="57" spans="1:6" x14ac:dyDescent="0.25">
      <c r="A57" s="22" t="s">
        <v>118</v>
      </c>
      <c r="B57" s="22"/>
      <c r="C57" s="22"/>
      <c r="D57" s="22"/>
      <c r="E57" s="22"/>
      <c r="F57" s="16"/>
    </row>
    <row r="58" spans="1:6" x14ac:dyDescent="0.25">
      <c r="A58" s="22" t="s">
        <v>119</v>
      </c>
      <c r="B58" s="22"/>
      <c r="C58" s="22"/>
      <c r="D58" s="22"/>
      <c r="E58" s="22"/>
      <c r="F58" s="16"/>
    </row>
    <row r="59" spans="1:6" x14ac:dyDescent="0.25">
      <c r="A59" s="22" t="s">
        <v>120</v>
      </c>
      <c r="B59" s="22"/>
      <c r="C59" s="22"/>
      <c r="D59" s="22"/>
      <c r="E59" s="22"/>
      <c r="F59" s="16"/>
    </row>
    <row r="63" spans="1:6" ht="18" x14ac:dyDescent="0.25">
      <c r="A63" s="15" t="s">
        <v>121</v>
      </c>
    </row>
    <row r="65" spans="1:6" x14ac:dyDescent="0.25">
      <c r="A65" t="s">
        <v>122</v>
      </c>
    </row>
    <row r="67" spans="1:6" x14ac:dyDescent="0.25">
      <c r="A67" s="7" t="s">
        <v>123</v>
      </c>
      <c r="B67" s="7" t="s">
        <v>124</v>
      </c>
      <c r="C67" s="7" t="s">
        <v>125</v>
      </c>
    </row>
    <row r="68" spans="1:6" x14ac:dyDescent="0.25">
      <c r="A68" s="8" t="s">
        <v>126</v>
      </c>
      <c r="B68" s="8">
        <v>1500000</v>
      </c>
      <c r="C68" s="8">
        <v>800000</v>
      </c>
    </row>
    <row r="69" spans="1:6" x14ac:dyDescent="0.25">
      <c r="A69" s="8" t="s">
        <v>127</v>
      </c>
      <c r="B69" s="8">
        <v>1600000</v>
      </c>
      <c r="C69" s="8">
        <v>850000</v>
      </c>
    </row>
    <row r="70" spans="1:6" x14ac:dyDescent="0.25">
      <c r="A70" s="8" t="s">
        <v>128</v>
      </c>
      <c r="B70" s="8">
        <v>1700000</v>
      </c>
      <c r="C70" s="8">
        <v>900000</v>
      </c>
    </row>
    <row r="72" spans="1:6" x14ac:dyDescent="0.25">
      <c r="A72" t="s">
        <v>129</v>
      </c>
    </row>
    <row r="73" spans="1:6" x14ac:dyDescent="0.25">
      <c r="A73" s="14"/>
    </row>
    <row r="74" spans="1:6" x14ac:dyDescent="0.25">
      <c r="A74" s="22" t="s">
        <v>130</v>
      </c>
      <c r="B74" s="22"/>
      <c r="C74" s="22"/>
      <c r="D74" s="22"/>
      <c r="E74" s="22"/>
      <c r="F74" s="22"/>
    </row>
    <row r="75" spans="1:6" x14ac:dyDescent="0.25">
      <c r="A75" s="22" t="s">
        <v>131</v>
      </c>
      <c r="B75" s="22"/>
      <c r="C75" s="22"/>
      <c r="D75" s="22"/>
      <c r="E75" s="22"/>
      <c r="F75" s="22"/>
    </row>
    <row r="76" spans="1:6" x14ac:dyDescent="0.25">
      <c r="A76" s="27" t="s">
        <v>132</v>
      </c>
      <c r="B76" s="27"/>
      <c r="C76" s="27"/>
      <c r="D76" s="27"/>
      <c r="E76" s="27"/>
      <c r="F76" s="16"/>
    </row>
    <row r="80" spans="1:6" ht="18" x14ac:dyDescent="0.25">
      <c r="A80" s="15" t="s">
        <v>133</v>
      </c>
    </row>
    <row r="82" spans="1:11" x14ac:dyDescent="0.25">
      <c r="A82" t="s">
        <v>134</v>
      </c>
    </row>
    <row r="84" spans="1:11" x14ac:dyDescent="0.25">
      <c r="A84" s="7" t="s">
        <v>123</v>
      </c>
      <c r="B84" s="7" t="s">
        <v>135</v>
      </c>
      <c r="C84" s="7" t="s">
        <v>136</v>
      </c>
    </row>
    <row r="85" spans="1:11" x14ac:dyDescent="0.25">
      <c r="A85" s="8" t="s">
        <v>126</v>
      </c>
      <c r="B85" s="8" t="s">
        <v>11</v>
      </c>
      <c r="C85" s="8">
        <v>500</v>
      </c>
    </row>
    <row r="86" spans="1:11" x14ac:dyDescent="0.25">
      <c r="A86" s="8" t="s">
        <v>126</v>
      </c>
      <c r="B86" s="8" t="s">
        <v>12</v>
      </c>
      <c r="C86" s="8">
        <v>300</v>
      </c>
    </row>
    <row r="87" spans="1:11" x14ac:dyDescent="0.25">
      <c r="A87" s="8" t="s">
        <v>127</v>
      </c>
      <c r="B87" s="8" t="s">
        <v>11</v>
      </c>
      <c r="C87" s="8">
        <v>700</v>
      </c>
    </row>
    <row r="88" spans="1:11" x14ac:dyDescent="0.25">
      <c r="A88" s="8" t="s">
        <v>127</v>
      </c>
      <c r="B88" s="8" t="s">
        <v>12</v>
      </c>
      <c r="C88" s="8">
        <v>400</v>
      </c>
    </row>
    <row r="89" spans="1:11" x14ac:dyDescent="0.25">
      <c r="A89" s="8" t="s">
        <v>128</v>
      </c>
      <c r="B89" s="8" t="s">
        <v>11</v>
      </c>
      <c r="C89" s="8">
        <v>600</v>
      </c>
    </row>
    <row r="90" spans="1:11" x14ac:dyDescent="0.25">
      <c r="A90" s="8" t="s">
        <v>128</v>
      </c>
      <c r="B90" s="8" t="s">
        <v>12</v>
      </c>
      <c r="C90" s="8">
        <v>500</v>
      </c>
    </row>
    <row r="92" spans="1:11" x14ac:dyDescent="0.25">
      <c r="A92" t="s">
        <v>137</v>
      </c>
    </row>
    <row r="93" spans="1:11" x14ac:dyDescent="0.25">
      <c r="A93" s="14"/>
    </row>
    <row r="94" spans="1:11" x14ac:dyDescent="0.25">
      <c r="A94" s="27" t="s">
        <v>138</v>
      </c>
      <c r="B94" s="27"/>
      <c r="C94" s="27"/>
      <c r="D94" s="27"/>
      <c r="E94" s="27"/>
      <c r="H94" s="23" t="s">
        <v>147</v>
      </c>
      <c r="I94" s="23" t="s">
        <v>148</v>
      </c>
    </row>
    <row r="95" spans="1:11" x14ac:dyDescent="0.25">
      <c r="A95" s="22" t="s">
        <v>139</v>
      </c>
      <c r="B95" s="22"/>
      <c r="C95" s="22"/>
      <c r="D95" s="22"/>
      <c r="E95" s="22"/>
      <c r="H95" s="23" t="s">
        <v>73</v>
      </c>
      <c r="I95" t="s">
        <v>11</v>
      </c>
      <c r="J95" t="s">
        <v>12</v>
      </c>
      <c r="K95" t="s">
        <v>74</v>
      </c>
    </row>
    <row r="96" spans="1:11" x14ac:dyDescent="0.25">
      <c r="A96" s="22" t="s">
        <v>140</v>
      </c>
      <c r="B96" s="22"/>
      <c r="C96" s="22"/>
      <c r="D96" s="22"/>
      <c r="E96" s="22"/>
      <c r="H96" s="24" t="s">
        <v>126</v>
      </c>
      <c r="I96" s="25">
        <v>500</v>
      </c>
      <c r="J96" s="25">
        <v>300</v>
      </c>
      <c r="K96" s="25">
        <v>800</v>
      </c>
    </row>
    <row r="97" spans="8:11" x14ac:dyDescent="0.25">
      <c r="H97" s="24" t="s">
        <v>127</v>
      </c>
      <c r="I97" s="25">
        <v>700</v>
      </c>
      <c r="J97" s="25">
        <v>400</v>
      </c>
      <c r="K97" s="25">
        <v>1100</v>
      </c>
    </row>
    <row r="98" spans="8:11" x14ac:dyDescent="0.25">
      <c r="H98" s="24" t="s">
        <v>128</v>
      </c>
      <c r="I98" s="25">
        <v>600</v>
      </c>
      <c r="J98" s="25">
        <v>500</v>
      </c>
      <c r="K98" s="25">
        <v>1100</v>
      </c>
    </row>
    <row r="99" spans="8:11" x14ac:dyDescent="0.25">
      <c r="H99" s="24" t="s">
        <v>74</v>
      </c>
      <c r="I99" s="25">
        <v>1800</v>
      </c>
      <c r="J99" s="25">
        <v>1200</v>
      </c>
      <c r="K99" s="25">
        <v>3000</v>
      </c>
    </row>
  </sheetData>
  <mergeCells count="17">
    <mergeCell ref="A74:F74"/>
    <mergeCell ref="A75:F75"/>
    <mergeCell ref="A76:E76"/>
    <mergeCell ref="A94:E94"/>
    <mergeCell ref="A95:E95"/>
    <mergeCell ref="A96:E96"/>
    <mergeCell ref="A31:E31"/>
    <mergeCell ref="A30:H30"/>
    <mergeCell ref="A40:D40"/>
    <mergeCell ref="A56:F56"/>
    <mergeCell ref="A57:E57"/>
    <mergeCell ref="A59:E59"/>
    <mergeCell ref="A58:E58"/>
    <mergeCell ref="A14:G14"/>
    <mergeCell ref="A13:G13"/>
    <mergeCell ref="A12:F12"/>
    <mergeCell ref="A29:E29"/>
  </mergeCells>
  <conditionalFormatting sqref="C49:C52">
    <cfRule type="cellIs" dxfId="16" priority="4" operator="equal">
      <formula>"عالی"</formula>
    </cfRule>
  </conditionalFormatting>
  <conditionalFormatting sqref="B49:B52">
    <cfRule type="cellIs" dxfId="10" priority="3" operator="between">
      <formula>60</formula>
      <formula>80</formula>
    </cfRule>
    <cfRule type="cellIs" dxfId="11" priority="2" operator="greaterThan">
      <formula>80</formula>
    </cfRule>
    <cfRule type="cellIs" dxfId="12" priority="1" operator="lessThan">
      <formula>60</formula>
    </cfRule>
  </conditionalFormatting>
  <hyperlinks>
    <hyperlink ref="A40" r:id="rId2" xr:uid="{B85D6884-6F07-43E0-AE32-C47BE347B31D}"/>
  </hyperlinks>
  <pageMargins left="0.7" right="0.7" top="0.75" bottom="0.75" header="0.3" footer="0.3"/>
  <drawing r:id="rId3"/>
  <tableParts count="6">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7996-EC60-48F2-A6A5-4127E046B0A3}">
  <dimension ref="B4:C7"/>
  <sheetViews>
    <sheetView rightToLeft="1" tabSelected="1" workbookViewId="0">
      <selection activeCell="C8" sqref="C8"/>
    </sheetView>
  </sheetViews>
  <sheetFormatPr defaultRowHeight="15" x14ac:dyDescent="0.25"/>
  <cols>
    <col min="2" max="2" width="20.28515625" customWidth="1"/>
    <col min="3" max="3" width="19.85546875" customWidth="1"/>
  </cols>
  <sheetData>
    <row r="4" spans="2:3" x14ac:dyDescent="0.25">
      <c r="B4" t="s">
        <v>0</v>
      </c>
      <c r="C4" t="s">
        <v>3</v>
      </c>
    </row>
    <row r="5" spans="2:3" x14ac:dyDescent="0.25">
      <c r="B5" t="s">
        <v>1</v>
      </c>
      <c r="C5" t="s">
        <v>2</v>
      </c>
    </row>
    <row r="6" spans="2:3" x14ac:dyDescent="0.25">
      <c r="B6" t="s">
        <v>4</v>
      </c>
    </row>
    <row r="7" spans="2:3" x14ac:dyDescent="0.25">
      <c r="B7"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سوال درآمد</vt:lpstr>
      <vt:lpstr>سوال مجموع و رنک</vt:lpstr>
      <vt:lpstr>pivot table</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sepand</dc:creator>
  <cp:lastModifiedBy>sepand</cp:lastModifiedBy>
  <dcterms:created xsi:type="dcterms:W3CDTF">2024-10-10T06:16:57Z</dcterms:created>
  <dcterms:modified xsi:type="dcterms:W3CDTF">2024-10-10T11:34:30Z</dcterms:modified>
</cp:coreProperties>
</file>